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600" firstSheet="0" activeTab="3"/>
  </bookViews>
  <sheets>
    <sheet name="Paghahanda" sheetId="1" state="visible" r:id="rId3"/>
    <sheet name="Matris HR–Manager" sheetId="2" state="visible" r:id="rId4"/>
    <sheet name="30-60-90" sheetId="3" state="visible" r:id="rId5"/>
    <sheet name="Checklist" sheetId="4" state="visible" r:id="rId6"/>
    <sheet name="Quiz" sheetId="5" state="visible" r:id="rId7"/>
  </sheets>
  <definedNames>
    <definedName function="false" hidden="false" localSheetId="2" name="_xlnm.Print_Area" vbProcedure="false">'30-60-90'!$A$1:$H$14</definedName>
    <definedName function="false" hidden="false" localSheetId="3" name="_xlnm.Print_Area" vbProcedure="false">Checklist!$A$1:$F$16</definedName>
    <definedName function="false" hidden="false" localSheetId="1" name="_xlnm.Print_Area" vbProcedure="false">'Matris HR–Manager'!$A$1:$G$17</definedName>
    <definedName function="false" hidden="false" localSheetId="0" name="_xlnm.Print_Area" vbProcedure="false">Paghahanda!$A$1:$G$17</definedName>
    <definedName function="false" hidden="false" localSheetId="4" name="_xlnm.Print_Area" vbProcedure="false">Quiz!$A$1:$H$21</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<sst xmlns="http://schemas.openxmlformats.org/spreadsheetml/2006/main" count="221" uniqueCount="164">
  <si>
    <t xml:space="preserve">Mga kailangang ihanda bago ang Day 1 ng bagong empleyado</t>
  </si>
  <si>
    <t xml:space="preserve">Halimbawang hipotetikal — orova.vn</t>
  </si>
  <si>
    <t xml:space="preserve">Day 1 (mula sa sheet 30-60-90):</t>
  </si>
  <si>
    <t xml:space="preserve">Kagamitan o Dokumento</t>
  </si>
  <si>
    <t xml:space="preserve">Saan Kukunin</t>
  </si>
  <si>
    <t xml:space="preserve">Tinatayang Oras</t>
  </si>
  <si>
    <t xml:space="preserve">Epekto Kung Kulang</t>
  </si>
  <si>
    <t xml:space="preserve">Ilang araw bago ang Day 1</t>
  </si>
  <si>
    <t xml:space="preserve">Petsang dapat tapos</t>
  </si>
  <si>
    <t xml:space="preserve">✓ Handa na?</t>
  </si>
  <si>
    <t xml:space="preserve">Pinirmahang Job Offer at Kontrata</t>
  </si>
  <si>
    <t xml:space="preserve">HR Department o applicant tracking system</t>
  </si>
  <si>
    <t xml:space="preserve">1 hanggang 2 araw bago ang Day 1</t>
  </si>
  <si>
    <t xml:space="preserve">Walang legal na batayan ang pagsisimula ng trabaho</t>
  </si>
  <si>
    <t xml:space="preserve">Oo</t>
  </si>
  <si>
    <t xml:space="preserve">Corporate Email at Software Logins</t>
  </si>
  <si>
    <t xml:space="preserve">IT Administrator o Google Workspace Admin</t>
  </si>
  <si>
    <t xml:space="preserve">2 hanggang 3 oras</t>
  </si>
  <si>
    <t xml:space="preserve">Hindi makakapag-login ang empleyado sa unang araw</t>
  </si>
  <si>
    <t xml:space="preserve">Laptop at Hardware Peripherals</t>
  </si>
  <si>
    <t xml:space="preserve">IT Asset Inventory</t>
  </si>
  <si>
    <t xml:space="preserve">1 araw bago ang Day 1</t>
  </si>
  <si>
    <t xml:space="preserve">Nakatunganga ang empleyado at hindi makapagsimula</t>
  </si>
  <si>
    <t xml:space="preserve">Talaan ng Statutory Numbers (SSS, TIN, PhilHealth, Pag-IBIG)</t>
  </si>
  <si>
    <t xml:space="preserve">Isusumite ng bagong empleyado</t>
  </si>
  <si>
    <t xml:space="preserve">3 hanggang 5 araw bago ang Day 1</t>
  </si>
  <si>
    <t xml:space="preserve">Magkakaroon ng aberya sa unang payroll at sa kaltas para sa mga ahensya</t>
  </si>
  <si>
    <t xml:space="preserve">Gabay sa Tungkulin at 30-60-90 Day Plan</t>
  </si>
  <si>
    <t xml:space="preserve">Direct Manager ng departamento</t>
  </si>
  <si>
    <t xml:space="preserve">2 oras</t>
  </si>
  <si>
    <t xml:space="preserve">Walang direksyon ang pagsasanay ng empleyado</t>
  </si>
  <si>
    <t xml:space="preserve">Hindi</t>
  </si>
  <si>
    <t xml:space="preserve">Handa na:</t>
  </si>
  <si>
    <t xml:space="preserve">Petsang dapat tapos = Day 1 − ilang araw. Nagiging abo at bold ang petsang lumipas na kung hindi pa "Oo" ang ✓.</t>
  </si>
  <si>
    <t xml:space="preserve">Naka-lock ang mga cell na may formula (walang password: Review › Unprotect Sheet). Puting cell = puwedeng punan.</t>
  </si>
  <si>
    <t xml:space="preserve">Matris ng pananagutan ng HR at Tagapamahala sa unang buwan</t>
  </si>
  <si>
    <t xml:space="preserve">Day 1:</t>
  </si>
  <si>
    <t xml:space="preserve">Yugto</t>
  </si>
  <si>
    <t xml:space="preserve">Tiyak na Gawain</t>
  </si>
  <si>
    <t xml:space="preserve">Pangunahing Tagapangasiwa</t>
  </si>
  <si>
    <t xml:space="preserve">Pamantayan sa Pagkumpleto</t>
  </si>
  <si>
    <t xml:space="preserve">Araw mula Day 1</t>
  </si>
  <si>
    <t xml:space="preserve">Tenggat</t>
  </si>
  <si>
    <t xml:space="preserve">Status</t>
  </si>
  <si>
    <t xml:space="preserve">Pre-boarding (Bago ang Day 1)</t>
  </si>
  <si>
    <t xml:space="preserve">Pangongolekta ng SSS, PhilHealth, Pag-IBIG, TIN at paghahanda ng kontrata</t>
  </si>
  <si>
    <t xml:space="preserve">HR Specialist</t>
  </si>
  <si>
    <t xml:space="preserve">Lahat ng statutory numbers ay na-verify sa kani-kanilang ahensya</t>
  </si>
  <si>
    <t xml:space="preserve">Tapos na</t>
  </si>
  <si>
    <t xml:space="preserve">Paghahanda ng 30-60-90 day goal at pagtatalaga ng dedicated Buddy</t>
  </si>
  <si>
    <t xml:space="preserve">Direct Manager</t>
  </si>
  <si>
    <t xml:space="preserve">Naisulat ang mga target na KPI at naabisuhan ang itinalagang Buddy</t>
  </si>
  <si>
    <t xml:space="preserve">Unang Araw (Day 1)</t>
  </si>
  <si>
    <t xml:space="preserve">Oryentasyon sa pangkalahatang kultura, handbook, at mga benepisyo</t>
  </si>
  <si>
    <t xml:space="preserve">Napirmahan ng empleyado ang Employee Handbook Acknowledgement</t>
  </si>
  <si>
    <t xml:space="preserve">Pagpapakilala sa team, pagpapaliwanag ng daloy ng trabaho at communication channels</t>
  </si>
  <si>
    <t xml:space="preserve">Naipakilala sa buong team at nakasali sa mga Slack o Teams channels</t>
  </si>
  <si>
    <t xml:space="preserve">Unang Linggo (Day 2 hanggang 7)</t>
  </si>
  <si>
    <t xml:space="preserve">Pag-follow up sa mga kulang na statutory documents at payroll bank account</t>
  </si>
  <si>
    <t xml:space="preserve">Na-endorse ang profile sa accounting department para sa payroll inclusion</t>
  </si>
  <si>
    <t xml:space="preserve">Pagtuturo ng mga pangunahing software, workflow, at unang praktikal na gawain</t>
  </si>
  <si>
    <t xml:space="preserve">Direct Manager at Buddy</t>
  </si>
  <si>
    <t xml:space="preserve">Natapos ang unang supervised task nang walang kritikal na error</t>
  </si>
  <si>
    <t xml:space="preserve">Ginagawa</t>
  </si>
  <si>
    <t xml:space="preserve">Unang Buwan (Day 30)</t>
  </si>
  <si>
    <t xml:space="preserve">Pagsasagawa ng formal check-in ukol sa karanasan at kultura</t>
  </si>
  <si>
    <t xml:space="preserve">Nakumpleto ang 30-day onboarding feedback survey</t>
  </si>
  <si>
    <t xml:space="preserve">Pormal na pagsusuri sa 30-day KPI at pagwawasto sa mga teknikal na puwang</t>
  </si>
  <si>
    <t xml:space="preserve">Napirmahan ang 30-day performance review form</t>
  </si>
  <si>
    <t xml:space="preserve">Tenggat = Day 1 + "Araw mula Day 1" (Day 1 = 0). Nagiging abo at bold ang tenggat na lumipas na kung hindi pa "Tapos na".</t>
  </si>
  <si>
    <t xml:space="preserve">Balangkas ng 30-60-90 day review</t>
  </si>
  <si>
    <t xml:space="preserve">Unang araw ng trabaho (Day 1):</t>
  </si>
  <si>
    <t xml:space="preserve">Petsa ngayon:</t>
  </si>
  <si>
    <t xml:space="preserve">Pagsusuri</t>
  </si>
  <si>
    <t xml:space="preserve">Araw matapos ang Day 1</t>
  </si>
  <si>
    <t xml:space="preserve">Petsa ng Pagsusuri</t>
  </si>
  <si>
    <t xml:space="preserve">Natitirang araw</t>
  </si>
  <si>
    <t xml:space="preserve">Pokus ng Talakayan</t>
  </si>
  <si>
    <t xml:space="preserve">Ihahanda ng Manager Bago ang Pulong</t>
  </si>
  <si>
    <t xml:space="preserve">Resulta ng Pulong</t>
  </si>
  <si>
    <t xml:space="preserve">✓ Naisagawa?</t>
  </si>
  <si>
    <t xml:space="preserve">Ika-30 araw</t>
  </si>
  <si>
    <t xml:space="preserve">Adaptability, kultura, at pagiging pamilyar sa mga kagamitan</t>
  </si>
  <si>
    <t xml:space="preserve">Feedback mula sa Buddy at resulta ng onboarding quiz</t>
  </si>
  <si>
    <t xml:space="preserve">Maikling listahan ng mga aayusin sa susunod na buwan</t>
  </si>
  <si>
    <t xml:space="preserve">Ika-60 araw</t>
  </si>
  <si>
    <t xml:space="preserve">Kalidad ng trabaho, bilis, at pakikipagtulungan sa team</t>
  </si>
  <si>
    <t xml:space="preserve">Mga naitakdang KPI at halimbawa ng aktwal na output ng empleyado</t>
  </si>
  <si>
    <t xml:space="preserve">Na-update na mga target para sa ika-90 araw</t>
  </si>
  <si>
    <t xml:space="preserve">Ika-90 araw</t>
  </si>
  <si>
    <t xml:space="preserve">Direksyon patungo sa regularisasyon</t>
  </si>
  <si>
    <t xml:space="preserve">Buod ng naunang dalawang pagsusuri at ang mga pamantayang naipaalam sa simula</t>
  </si>
  <si>
    <t xml:space="preserve">Napirmahang Performance Appraisal Form at plano para sa natitirang probasyon</t>
  </si>
  <si>
    <t xml:space="preserve">Petsa ng Pagsusuri = Day 1 + 30 / 60 / 90 araw (awtomatiko). Abo ang petsang lumipas na kumpara sa TODAY(). Palitan ang Day 1 sa B4.</t>
  </si>
  <si>
    <t xml:space="preserve">Buod ng checklist para sa buong proseso ng onboarding</t>
  </si>
  <si>
    <t xml:space="preserve">Porsyento ng natapos:</t>
  </si>
  <si>
    <t xml:space="preserve">Natapos na hakbang:</t>
  </si>
  <si>
    <t xml:space="preserve">Yugto at Hakbang</t>
  </si>
  <si>
    <t xml:space="preserve">Pangunahing Gawain</t>
  </si>
  <si>
    <t xml:space="preserve">Palatandaan ng Pagkumpleto</t>
  </si>
  <si>
    <t xml:space="preserve">✓ Tapos?</t>
  </si>
  <si>
    <t xml:space="preserve">Tala</t>
  </si>
  <si>
    <t xml:space="preserve">Hakbang 1: Pre-boarding</t>
  </si>
  <si>
    <t xml:space="preserve">Paglikha ng IT accounts at pagkolekta ng SSS, TIN, PhilHealth, Pag-IBIG</t>
  </si>
  <si>
    <t xml:space="preserve">Aktibong corporate email at verified statutory forms</t>
  </si>
  <si>
    <t xml:space="preserve">4 hanggang 6 na oras bago ang Day 1</t>
  </si>
  <si>
    <t xml:space="preserve">Hakbang 2: Unang Araw</t>
  </si>
  <si>
    <t xml:space="preserve">Pagsalubong, IT hardware setup, at oryentasyon sa handbook</t>
  </si>
  <si>
    <t xml:space="preserve">Napirmahang handbook acknowledgment at aktibong laptop</t>
  </si>
  <si>
    <t xml:space="preserve">4 hanggang 5 oras sa Day 1</t>
  </si>
  <si>
    <t xml:space="preserve">Hakbang 3: Unang Linggo</t>
  </si>
  <si>
    <t xml:space="preserve">Pagsasanay sa kultura, sistema, at alituntunin sa paggawa</t>
  </si>
  <si>
    <t xml:space="preserve">100% completion bar sa mga core learning modules</t>
  </si>
  <si>
    <t xml:space="preserve">8 hanggang 12 oras sa Linggo 1</t>
  </si>
  <si>
    <t xml:space="preserve">Hakbang 4: Ikalawang Linggo</t>
  </si>
  <si>
    <t xml:space="preserve">Pagtatalaga ng Buddy at hands-on shadow training</t>
  </si>
  <si>
    <t xml:space="preserve">Natapos ang unang praktikal na output kasama ang mentor</t>
  </si>
  <si>
    <t xml:space="preserve">10 hanggang 15 oras sa Linggo 2</t>
  </si>
  <si>
    <t xml:space="preserve">Hakbang 5: Pagsusulit</t>
  </si>
  <si>
    <t xml:space="preserve">Pagsasagawa ng standardized onboarding quiz</t>
  </si>
  <si>
    <t xml:space="preserve">Pasadong marka sa 10-item situational quiz ayon sa inyong pamantayan</t>
  </si>
  <si>
    <t xml:space="preserve">1 oras sa pagtatapos ng Linggo 2</t>
  </si>
  <si>
    <t xml:space="preserve">Hakbang 6: 30-60-90 Araw</t>
  </si>
  <si>
    <t xml:space="preserve">Pagsasagawa ng regular na performance at alignment reviews</t>
  </si>
  <si>
    <t xml:space="preserve">Napirmahang performance appraisal forms sa bawat buwan</t>
  </si>
  <si>
    <t xml:space="preserve">1 oras bawat sesyon ng pagsusuri</t>
  </si>
  <si>
    <t xml:space="preserve">Awtomatiko ang porsyento: bilang ng "Oo" sa column E ÷ bilang ng hakbang.</t>
  </si>
  <si>
    <t xml:space="preserve">Halimbawang onboarding quiz: 10 tanong</t>
  </si>
  <si>
    <t xml:space="preserve">Kabuuang iskor:</t>
  </si>
  <si>
    <t xml:space="preserve">Passing score (iangkop sa inyong patakaran):</t>
  </si>
  <si>
    <t xml:space="preserve">Resulta:</t>
  </si>
  <si>
    <t xml:space="preserve">Susi sa pagwawasto (itago ito ng HR o ng tagapagsuri; maaaring i-hide ang columns F–H)</t>
  </si>
  <si>
    <t xml:space="preserve">#</t>
  </si>
  <si>
    <t xml:space="preserve">Tanong at mga pagpipilian</t>
  </si>
  <si>
    <t xml:space="preserve">Sagot ng empleyado</t>
  </si>
  <si>
    <t xml:space="preserve">Tama?</t>
  </si>
  <si>
    <t xml:space="preserve">Tanong</t>
  </si>
  <si>
    <t xml:space="preserve">Tamang Sagot</t>
  </si>
  <si>
    <t xml:space="preserve">Paksang Sinusukat</t>
  </si>
  <si>
    <t xml:space="preserve">Nakatanggap ka ng email mula sa isang hindi kilalang nagpapadala na humihingi ng credentials ng kumpanya para sa isang 'urgent system upgrade'. Ano ang dapat mong gawin?
A) Agad ibigay ang username at password upang hindi maantala ang system upgrade.
B) Huwag pansinin ang email at burahin agad ito nang hindi sinasabi kahit kanino.
C) I-ulat agad ang kahina-hinalang email sa IT security team sa pamamagitan ng opisyal na reporting button nang hindi nagki-click ng anumang link.
D) I-forward ang email sa lahat ng katrabaho upang tanungin kung totoo ito.</t>
  </si>
  <si>
    <t xml:space="preserve">C</t>
  </si>
  <si>
    <t xml:space="preserve">Pagkilala at pag-uulat ng phishing email</t>
  </si>
  <si>
    <t xml:space="preserve">Ayon sa Data Privacy Act of 2012 (Republic Act 10173), kailan ka pinahihintulutang magbahagi ng personal data ng kustomer sa panlabas na partido?
A) Kapag humingi ang iyong kaibigan na nagtatrabaho sa ibang kumpanya.
B) Kapag may legal na batayan ayon sa batas, tulad ng pahintulot ng kustomer o pangangailangan ng kontrata, at ayon sa patakaran ng kumpanya na ipinaliwanag ng inyong Data Protection Officer.
C) Tuwing may humihingi sa pamamagitan ng social media chat.
D) Anumang oras kung sa tingin mo ay makakatulong ito sa pagbebenta.</t>
  </si>
  <si>
    <t xml:space="preserve">B</t>
  </si>
  <si>
    <t xml:space="preserve">Data Privacy Act of 2012 (RA 10173)</t>
  </si>
  <si>
    <t xml:space="preserve">Kung ikaw ay magkakaroon ng hindi inaasahang pagkakasakit at hindi makakapasok sa trabaho, kailan ang tamang oras upang mag-file ng notice of absence?
A) Pagbalik na lamang sa opisina makalipas ang tatlong araw.
B) Bago magsimula ang opisyal na oras ng trabaho sa pamamagitan ng pag-abiso sa Direct Manager at HR ayon sa company policy.
C) Sa katapusan ng buwan bago ang payroll cutoff.
D) Hindi na kailangang mag-abiso basta may medical certificate pagbalik.</t>
  </si>
  <si>
    <t xml:space="preserve">Patakaran sa pagliban at pag-abiso</t>
  </si>
  <si>
    <t xml:space="preserve">Saan dapat itago ang mga kumpidensyal na dokumento ng kumpanya pagkatapos ng oras ng trabaho?
A) Sa ibabaw ng sariling desk sa opisina basta nakasara ang pinto.
B) Sa sariling personal na USB flash drive o personal na Google Drive account.
C) Sa secured at encrypted na cloud storage ng kumpanya at sa mga naka-lock na filing cabinet ayon sa Clean Desk Policy.
D) Sa pampublikong shared folder upang madaling ma-access ng sinuman.</t>
  </si>
  <si>
    <t xml:space="preserve">Clean Desk Policy at pag-iingat ng dokumento</t>
  </si>
  <si>
    <t xml:space="preserve">Ano ang tamang pamamaraan bago mag-install ng bagong software o application sa kumpanyang laptop?
A) I-download agad mula sa internet basta libre.
B) Humingi ng pormal na pag-apruba mula sa IT Department at tiyaking lisensyado ang software.
C) Magpatulong sa katabi na marunong mag-crack ng software.
D) I-install gamit ang personal na email address.</t>
  </si>
  <si>
    <t xml:space="preserve">A</t>
  </si>
  <si>
    <t xml:space="preserve">Pag-apruba ng IT bago mag-install ng software</t>
  </si>
  <si>
    <t xml:space="preserve">Ayon sa mga alituntunin sa paggawa sa Pilipinas, ano ang bilang ng service incentive leave (SIL) na nakalaan sa Labor Code para sa empleyadong nakapaglingkod nang hindi bababa sa isang taon?
A) 2 araw bawat taon.
B) 5 araw na may bayad bawat taon.
C) 15 araw bawat anim na buwan.
D) Walang legal na obligasyon ang employer para sa leave.</t>
  </si>
  <si>
    <t xml:space="preserve">Service incentive leave sa ilalim ng Labor Code</t>
  </si>
  <si>
    <t xml:space="preserve">Kung may alitan o hindi pagkakaunawaan sa pagitan mo at ng isang katrabaho ukol sa pamamahagi ng gawain, ano ang unang nararapat na hakbang?
A) Mag-post sa social media tungkol sa hindi patas na sistema.
B) Makipag-usap nang mahinahon at propesyonal sa kasamahan, at kung hindi maayos ay idulog sa Direct Manager.
C) Huwag nang pansinin ang katrabaho at ihinto ang sariling gawain.
D) Direktang sumulat sa Chief Executive Officer nang hindi dumadaan sa manager.</t>
  </si>
  <si>
    <t xml:space="preserve">Propesyonal na pag-aayos ng hindi pagkakaunawaan</t>
  </si>
  <si>
    <t xml:space="preserve">Alin sa mga sumusunod ang tamang kahulugan ng two-factor authentication (2FA)?
A) Paggamit ng dalawang magkaibang password sa iisang account.
B) Isang paraan ng seguridad kung saan kailangan ang dalawang magkahiwalay na patunay ng pagkakakilanlan bago makapasok sa account.
C) Pagbabahagi ng password sa dalawang magkaibang katrabaho.
D) Pagpapalit ng password tuwing ikalawang linggo ng buwan.</t>
  </si>
  <si>
    <t xml:space="preserve">D</t>
  </si>
  <si>
    <t xml:space="preserve">Two-factor authentication at seguridad ng account</t>
  </si>
  <si>
    <t xml:space="preserve">Ano ang layunin ng regular na 1-on-1 check-in meeting kasama ang iyong Direct Manager?
A) Upang magbasa lamang ng listahan ng mga natapos na gawain nang walang talakayan.
B) Upang magkaroon ng bukas na komunikasyon ukol sa mga naging balakid, pag-unlad ng kasanayan, at suportang kailangan.
C) Upang magsumbong ng mga personal na hinaing tungkol sa ibang departamento.
D) Isang pormal na pamamaraan upang bawasan ang suweldo.</t>
  </si>
  <si>
    <t xml:space="preserve">Layunin ng 1-on-1 check-in kasama ang manager</t>
  </si>
  <si>
    <t xml:space="preserve">Kapag nakakita ka ng safety hazard sa loob ng opisina tulad ng nakalantad na kable ng kuryente o basang sahig na walang babala, ano ang iyong agarang tungkulin?
A) Lumihis ng daan at hayaang ibang tao ang makapansin nito.
B) Lagyan ng pansamantalang babala kung ligtas at i-ulat agad sa Building Administration o Safety Officer.
C) Kumuha ng litrato at maghintay hanggang sa susunod na buwan bago sabihin sa HR.
D) Ayusin ito nang mag-isa kahit walang kaukulang kasanayan sa elektrisidad.</t>
  </si>
  <si>
    <t xml:space="preserve">Kaligtasan sa opisina at pag-uulat ng hazard</t>
  </si>
  <si>
    <t xml:space="preserve">Pumili ng A/B/C/D sa column C; awtomatikong lumalabas ang ✓ o ✗ at ang iskor. Ang mga sagot sa column C ay halimbawang hipotetikal.</t>
  </si>
</sst>
</file>

<file path=xl/styles.xml><?xml version="1.0" encoding="utf-8"?>
<styleSheet xmlns="http://schemas.openxmlformats.org/spreadsheetml/2006/main">
  <numFmts count="3">
    <numFmt numFmtId="164" formatCode="General"/>
    <numFmt numFmtId="165" formatCode="mm/dd/yyyy"/>
    <numFmt numFmtId="166" formatCode="0%"/>
  </numFmts>
  <fonts count="8">
    <font>
      <sz val="11"/>
      <color theme="1"/>
      <name val="Calibri"/>
      <family val="2"/>
      <charset val="1"/>
    </font>
    <font>
      <sz val="10"/>
      <name val="Arial"/>
      <family val="0"/>
    </font>
    <font>
      <sz val="10"/>
      <name val="Arial"/>
      <family val="0"/>
    </font>
    <font>
      <sz val="10"/>
      <name val="Arial"/>
      <family val="0"/>
    </font>
    <font>
      <b val="true"/>
      <sz val="14"/>
      <name val="Calibri"/>
      <family val="0"/>
      <charset val="1"/>
    </font>
    <font>
      <i val="true"/>
      <sz val="9"/>
      <color rgb="FF7F7F7F"/>
      <name val="Calibri"/>
      <family val="0"/>
      <charset val="1"/>
    </font>
    <font>
      <b val="true"/>
      <sz val="11"/>
      <name val="Calibri"/>
      <family val="0"/>
      <charset val="1"/>
    </font>
    <font>
      <b val="true"/>
      <sz val="13"/>
      <name val="Calibri"/>
      <family val="0"/>
      <charset val="1"/>
    </font>
  </fonts>
  <fills count="4">
    <fill>
      <patternFill patternType="none"/>
    </fill>
    <fill>
      <patternFill patternType="gray125"/>
    </fill>
    <fill>
      <patternFill patternType="solid">
        <fgColor rgb="FFEEF2F7"/>
        <bgColor rgb="FFF2F2F2"/>
      </patternFill>
    </fill>
    <fill>
      <patternFill patternType="solid">
        <fgColor rgb="FFF2F2F2"/>
        <bgColor rgb="FFEEF2F7"/>
      </patternFill>
    </fill>
  </fills>
  <borders count="2">
    <border diagonalUp="false" diagonalDown="false">
      <left/>
      <right/>
      <top/>
      <bottom/>
      <diagonal/>
    </border>
    <border diagonalUp="false" diagonalDown="false">
      <left style="thin">
        <color rgb="FFA6A6A6"/>
      </left>
      <right style="thin">
        <color rgb="FFA6A6A6"/>
      </right>
      <top style="thin">
        <color rgb="FFA6A6A6"/>
      </top>
      <bottom style="thin">
        <color rgb="FFA6A6A6"/>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right" vertical="center" textRotation="0" wrapText="false" indent="0" shrinkToFit="false"/>
      <protection locked="true" hidden="false"/>
    </xf>
    <xf numFmtId="165" fontId="6" fillId="2" borderId="1" xfId="0" applyFont="true" applyBorder="true" applyAlignment="true" applyProtection="false">
      <alignment horizontal="center" vertical="center" textRotation="0" wrapText="true" indent="0" shrinkToFit="false"/>
      <protection locked="true" hidden="false"/>
    </xf>
    <xf numFmtId="164" fontId="6" fillId="3" borderId="1" xfId="0" applyFont="true" applyBorder="true" applyAlignment="true" applyProtection="false">
      <alignment horizontal="center" vertical="center" textRotation="0" wrapText="true" indent="0" shrinkToFit="false"/>
      <protection locked="true" hidden="false"/>
    </xf>
    <xf numFmtId="164" fontId="6" fillId="0" borderId="1" xfId="0" applyFont="true" applyBorder="true" applyAlignment="true" applyProtection="true">
      <alignment horizontal="left" vertical="top" textRotation="0" wrapText="true" indent="0" shrinkToFit="false"/>
      <protection locked="false" hidden="false"/>
    </xf>
    <xf numFmtId="164" fontId="0" fillId="0" borderId="1" xfId="0" applyFont="true" applyBorder="true" applyAlignment="true" applyProtection="true">
      <alignment horizontal="left" vertical="top" textRotation="0" wrapText="true" indent="0" shrinkToFit="false"/>
      <protection locked="false" hidden="false"/>
    </xf>
    <xf numFmtId="164" fontId="0" fillId="0" borderId="1" xfId="0" applyFont="false" applyBorder="true" applyAlignment="true" applyProtection="true">
      <alignment horizontal="center" vertical="top" textRotation="0" wrapText="true" indent="0" shrinkToFit="false"/>
      <protection locked="false" hidden="false"/>
    </xf>
    <xf numFmtId="165" fontId="0" fillId="2" borderId="1" xfId="0" applyFont="false" applyBorder="true" applyAlignment="true" applyProtection="false">
      <alignment horizontal="center" vertical="top" textRotation="0" wrapText="true" indent="0" shrinkToFit="false"/>
      <protection locked="true" hidden="false"/>
    </xf>
    <xf numFmtId="164" fontId="0" fillId="0" borderId="1" xfId="0" applyFont="true" applyBorder="true" applyAlignment="true" applyProtection="true">
      <alignment horizontal="center" vertical="top" textRotation="0" wrapText="true" indent="0" shrinkToFit="false"/>
      <protection locked="false" hidden="false"/>
    </xf>
    <xf numFmtId="164" fontId="6" fillId="2" borderId="1" xfId="0" applyFont="true" applyBorder="true" applyAlignment="true" applyProtection="false">
      <alignment horizontal="center" vertical="center" textRotation="0" wrapText="true" indent="0" shrinkToFit="false"/>
      <protection locked="true" hidden="false"/>
    </xf>
    <xf numFmtId="166" fontId="6" fillId="2" borderId="1" xfId="0" applyFont="true" applyBorder="true" applyAlignment="true" applyProtection="false">
      <alignment horizontal="center" vertical="center" textRotation="0" wrapText="true" indent="0" shrinkToFit="false"/>
      <protection locked="true" hidden="false"/>
    </xf>
    <xf numFmtId="165" fontId="6" fillId="2" borderId="1" xfId="0" applyFont="true" applyBorder="true" applyAlignment="true" applyProtection="false">
      <alignment horizontal="left" vertical="center" textRotation="0" wrapText="false" indent="0" shrinkToFit="false"/>
      <protection locked="true" hidden="false"/>
    </xf>
    <xf numFmtId="164" fontId="6" fillId="0" borderId="0" xfId="0" applyFont="true" applyBorder="false" applyAlignment="true" applyProtection="false">
      <alignment horizontal="left" vertical="center" textRotation="0" wrapText="false" indent="0" shrinkToFit="false"/>
      <protection locked="true" hidden="false"/>
    </xf>
    <xf numFmtId="165" fontId="6" fillId="0" borderId="1" xfId="0" applyFont="true" applyBorder="true" applyAlignment="true" applyProtection="true">
      <alignment horizontal="center" vertical="center" textRotation="0" wrapText="true" indent="0" shrinkToFit="false"/>
      <protection locked="false" hidden="false"/>
    </xf>
    <xf numFmtId="165" fontId="0" fillId="2" borderId="1" xfId="0" applyFont="false" applyBorder="true" applyAlignment="true" applyProtection="false">
      <alignment horizontal="center" vertical="center" textRotation="0" wrapText="true" indent="0" shrinkToFit="false"/>
      <protection locked="true" hidden="false"/>
    </xf>
    <xf numFmtId="164" fontId="6" fillId="0" borderId="1" xfId="0" applyFont="true" applyBorder="true" applyAlignment="true" applyProtection="false">
      <alignment horizontal="left" vertical="top" textRotation="0" wrapText="true" indent="0" shrinkToFit="false"/>
      <protection locked="true" hidden="false"/>
    </xf>
    <xf numFmtId="164" fontId="0" fillId="2" borderId="1" xfId="0" applyFont="false" applyBorder="true" applyAlignment="true" applyProtection="false">
      <alignment horizontal="center" vertical="top" textRotation="0" wrapText="true" indent="0" shrinkToFit="false"/>
      <protection locked="true" hidden="false"/>
    </xf>
    <xf numFmtId="166" fontId="4" fillId="2" borderId="1" xfId="0" applyFont="true" applyBorder="true" applyAlignment="true" applyProtection="false">
      <alignment horizontal="left" vertical="center" textRotation="0" wrapText="false" indent="0" shrinkToFit="false"/>
      <protection locked="true" hidden="false"/>
    </xf>
    <xf numFmtId="164" fontId="0" fillId="2" borderId="1" xfId="0" applyFont="false" applyBorder="true" applyAlignment="true" applyProtection="false">
      <alignment horizontal="left" vertical="center" textRotation="0" wrapText="false" indent="0" shrinkToFit="false"/>
      <protection locked="true" hidden="false"/>
    </xf>
    <xf numFmtId="164" fontId="7" fillId="2" borderId="1" xfId="0" applyFont="true" applyBorder="true" applyAlignment="true" applyProtection="false">
      <alignment horizontal="center" vertical="center" textRotation="0" wrapText="true" indent="0" shrinkToFit="false"/>
      <protection locked="true" hidden="false"/>
    </xf>
    <xf numFmtId="164" fontId="6" fillId="0" borderId="1" xfId="0" applyFont="true" applyBorder="true" applyAlignment="true" applyProtection="true">
      <alignment horizontal="center" vertical="center" textRotation="0" wrapText="true" indent="0" shrinkToFit="false"/>
      <protection locked="false" hidden="false"/>
    </xf>
    <xf numFmtId="164" fontId="5" fillId="0" borderId="0" xfId="0" applyFont="true" applyBorder="true" applyAlignment="true" applyProtection="false">
      <alignment horizontal="left" vertical="bottom" textRotation="0" wrapText="true" indent="0" shrinkToFit="false"/>
      <protection locked="true" hidden="false"/>
    </xf>
    <xf numFmtId="164" fontId="6" fillId="0" borderId="1" xfId="0" applyFont="true" applyBorder="true" applyAlignment="true" applyProtection="false">
      <alignment horizontal="center" vertical="top" textRotation="0" wrapText="true" indent="0" shrinkToFit="false"/>
      <protection locked="true" hidden="false"/>
    </xf>
    <xf numFmtId="164" fontId="6" fillId="0" borderId="1" xfId="0" applyFont="true" applyBorder="true" applyAlignment="true" applyProtection="true">
      <alignment horizontal="center" vertical="top" textRotation="0" wrapText="true" indent="0" shrinkToFit="false"/>
      <protection locked="false" hidden="false"/>
    </xf>
    <xf numFmtId="164" fontId="6" fillId="2" borderId="1" xfId="0" applyFont="true" applyBorder="true" applyAlignment="true" applyProtection="false">
      <alignment horizontal="center" vertical="top" textRotation="0" wrapText="true" indent="0" shrinkToFit="false"/>
      <protection locked="true" hidden="false"/>
    </xf>
    <xf numFmtId="164" fontId="0" fillId="0" borderId="1" xfId="0" applyFont="false" applyBorder="true" applyAlignment="true" applyProtection="false">
      <alignment horizontal="center"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
    <dxf>
      <font>
        <name val="Calibri"/>
        <charset val="1"/>
        <family val="0"/>
        <b val="1"/>
        <sz val="11"/>
      </font>
      <fill>
        <patternFill>
          <bgColor rgb="FFD9D9D9"/>
        </patternFill>
      </fill>
    </dxf>
    <dxf>
      <fill>
        <patternFill>
          <bgColor rgb="FFF2F2F2"/>
        </patternFill>
      </fill>
    </dxf>
    <dxf>
      <fill>
        <patternFill>
          <bgColor rgb="FFD9D9D9"/>
        </patternFill>
      </fill>
    </dxf>
  </dxfs>
  <colors>
    <indexedColors>
      <rgbColor rgb="FF000000"/>
      <rgbColor rgb="FFF2F2F2"/>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7F7F7F"/>
      <rgbColor rgb="FF9999FF"/>
      <rgbColor rgb="FF993366"/>
      <rgbColor rgb="FFEEF2F7"/>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A6A6A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pitchFamily="0" charset="1"/>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1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4"/>
    <col collapsed="false" customWidth="true" hidden="false" outlineLevel="0" max="2" min="2" style="0" width="30"/>
    <col collapsed="false" customWidth="true" hidden="false" outlineLevel="0" max="3" min="3" style="0" width="22"/>
    <col collapsed="false" customWidth="true" hidden="false" outlineLevel="0" max="4" min="4" style="0" width="36"/>
    <col collapsed="false" customWidth="true" hidden="false" outlineLevel="0" max="5" min="5" style="0" width="13"/>
    <col collapsed="false" customWidth="true" hidden="false" outlineLevel="0" max="6" min="6" style="0" width="15"/>
    <col collapsed="false" customWidth="true" hidden="false" outlineLevel="0" max="7" min="7" style="0" width="12"/>
  </cols>
  <sheetData>
    <row r="1" customFormat="false" ht="17.35" hidden="false" customHeight="false" outlineLevel="0" collapsed="false">
      <c r="A1" s="1" t="s">
        <v>0</v>
      </c>
    </row>
    <row r="2" customFormat="false" ht="15" hidden="false" customHeight="false" outlineLevel="0" collapsed="false">
      <c r="A2" s="2" t="s">
        <v>1</v>
      </c>
    </row>
    <row r="4" customFormat="false" ht="15" hidden="false" customHeight="false" outlineLevel="0" collapsed="false">
      <c r="A4" s="3" t="s">
        <v>2</v>
      </c>
      <c r="B4" s="4" t="n">
        <f aca="false">'30-60-90'!$B$4</f>
        <v>46279</v>
      </c>
    </row>
    <row r="6" customFormat="false" ht="31.5" hidden="false" customHeight="true" outlineLevel="0" collapsed="false">
      <c r="A6" s="5" t="s">
        <v>3</v>
      </c>
      <c r="B6" s="5" t="s">
        <v>4</v>
      </c>
      <c r="C6" s="5" t="s">
        <v>5</v>
      </c>
      <c r="D6" s="5" t="s">
        <v>6</v>
      </c>
      <c r="E6" s="5" t="s">
        <v>7</v>
      </c>
      <c r="F6" s="5" t="s">
        <v>8</v>
      </c>
      <c r="G6" s="5" t="s">
        <v>9</v>
      </c>
    </row>
    <row r="7" customFormat="false" ht="36" hidden="false" customHeight="true" outlineLevel="0" collapsed="false">
      <c r="A7" s="6" t="s">
        <v>10</v>
      </c>
      <c r="B7" s="7" t="s">
        <v>11</v>
      </c>
      <c r="C7" s="7" t="s">
        <v>12</v>
      </c>
      <c r="D7" s="7" t="s">
        <v>13</v>
      </c>
      <c r="E7" s="8" t="n">
        <v>2</v>
      </c>
      <c r="F7" s="9" t="n">
        <f aca="false">IF(OR($B$4="",E7=""),"",$B$4-E7)</f>
        <v>46277</v>
      </c>
      <c r="G7" s="10" t="s">
        <v>14</v>
      </c>
    </row>
    <row r="8" customFormat="false" ht="36" hidden="false" customHeight="true" outlineLevel="0" collapsed="false">
      <c r="A8" s="6" t="s">
        <v>15</v>
      </c>
      <c r="B8" s="7" t="s">
        <v>16</v>
      </c>
      <c r="C8" s="7" t="s">
        <v>17</v>
      </c>
      <c r="D8" s="7" t="s">
        <v>18</v>
      </c>
      <c r="E8" s="8" t="n">
        <v>2</v>
      </c>
      <c r="F8" s="9" t="n">
        <f aca="false">IF(OR($B$4="",E8=""),"",$B$4-E8)</f>
        <v>46277</v>
      </c>
      <c r="G8" s="10" t="s">
        <v>14</v>
      </c>
    </row>
    <row r="9" customFormat="false" ht="36" hidden="false" customHeight="true" outlineLevel="0" collapsed="false">
      <c r="A9" s="6" t="s">
        <v>19</v>
      </c>
      <c r="B9" s="7" t="s">
        <v>20</v>
      </c>
      <c r="C9" s="7" t="s">
        <v>21</v>
      </c>
      <c r="D9" s="7" t="s">
        <v>22</v>
      </c>
      <c r="E9" s="8" t="n">
        <v>1</v>
      </c>
      <c r="F9" s="9" t="n">
        <f aca="false">IF(OR($B$4="",E9=""),"",$B$4-E9)</f>
        <v>46278</v>
      </c>
      <c r="G9" s="10" t="s">
        <v>14</v>
      </c>
    </row>
    <row r="10" customFormat="false" ht="36" hidden="false" customHeight="true" outlineLevel="0" collapsed="false">
      <c r="A10" s="6" t="s">
        <v>23</v>
      </c>
      <c r="B10" s="7" t="s">
        <v>24</v>
      </c>
      <c r="C10" s="7" t="s">
        <v>25</v>
      </c>
      <c r="D10" s="7" t="s">
        <v>26</v>
      </c>
      <c r="E10" s="8" t="n">
        <v>5</v>
      </c>
      <c r="F10" s="9" t="n">
        <f aca="false">IF(OR($B$4="",E10=""),"",$B$4-E10)</f>
        <v>46274</v>
      </c>
      <c r="G10" s="10" t="s">
        <v>14</v>
      </c>
    </row>
    <row r="11" customFormat="false" ht="36" hidden="false" customHeight="true" outlineLevel="0" collapsed="false">
      <c r="A11" s="6" t="s">
        <v>27</v>
      </c>
      <c r="B11" s="7" t="s">
        <v>28</v>
      </c>
      <c r="C11" s="7" t="s">
        <v>29</v>
      </c>
      <c r="D11" s="7" t="s">
        <v>30</v>
      </c>
      <c r="E11" s="8" t="n">
        <v>3</v>
      </c>
      <c r="F11" s="9" t="n">
        <f aca="false">IF(OR($B$4="",E11=""),"",$B$4-E11)</f>
        <v>46276</v>
      </c>
      <c r="G11" s="10" t="s">
        <v>31</v>
      </c>
    </row>
    <row r="13" customFormat="false" ht="15" hidden="false" customHeight="false" outlineLevel="0" collapsed="false">
      <c r="E13" s="3" t="s">
        <v>32</v>
      </c>
      <c r="F13" s="11" t="str">
        <f aca="false">COUNTIF(G7:G11,"Oo")&amp;" / "&amp;COUNTA(A7:A11)</f>
        <v>4 / 5</v>
      </c>
      <c r="G13" s="12" t="n">
        <f aca="false">IF(COUNTA(A7:A11)=0,"",COUNTIF(G7:G11,"Oo")/COUNTA(A7:A11))</f>
        <v>0.8</v>
      </c>
    </row>
    <row r="15" customFormat="false" ht="15" hidden="false" customHeight="false" outlineLevel="0" collapsed="false">
      <c r="A15" s="2" t="s">
        <v>33</v>
      </c>
    </row>
    <row r="16" customFormat="false" ht="15" hidden="false" customHeight="false" outlineLevel="0" collapsed="false">
      <c r="A16" s="2" t="s">
        <v>34</v>
      </c>
    </row>
    <row r="17" customFormat="false" ht="15" hidden="false" customHeight="false" outlineLevel="0" collapsed="false">
      <c r="A17" s="2" t="s">
        <v>1</v>
      </c>
    </row>
  </sheetData>
  <sheetProtection sheet="true"/>
  <conditionalFormatting sqref="F7:F11">
    <cfRule type="expression" priority="2" aboveAverage="0" equalAverage="0" bottom="0" percent="0" rank="0" text="" dxfId="0">
      <formula>AND($F7&lt;&gt;"",$F7&lt;TODAY(),$G7&lt;&gt;"Oo")</formula>
    </cfRule>
  </conditionalFormatting>
  <dataValidations count="2">
    <dataValidation allowBlank="true" errorStyle="stop" operator="between" showDropDown="false" showErrorMessage="false" showInputMessage="false" sqref="G7:G11" type="list">
      <formula1>"Oo,Hindi"</formula1>
      <formula2>0</formula2>
    </dataValidation>
    <dataValidation allowBlank="true" errorStyle="stop" operator="between" showDropDown="false" showErrorMessage="false" showInputMessage="false" sqref="E7:E11" type="whole">
      <formula1>0</formula1>
      <formula2>365</formula2>
    </dataValidation>
  </dataValidations>
  <printOptions headings="true" gridLines="true" gridLinesSet="true" horizontalCentered="false" verticalCentered="false"/>
  <pageMargins left="0.3" right="0.3" top="0.4" bottom="0.4" header="0.511811023622047" footer="0.511811023622047"/>
  <pageSetup paperSize="8"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1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24"/>
    <col collapsed="false" customWidth="true" hidden="false" outlineLevel="0" max="2" min="2" style="0" width="40"/>
    <col collapsed="false" customWidth="true" hidden="false" outlineLevel="0" max="3" min="3" style="0" width="20"/>
    <col collapsed="false" customWidth="true" hidden="false" outlineLevel="0" max="4" min="4" style="0" width="38"/>
    <col collapsed="false" customWidth="true" hidden="false" outlineLevel="0" max="5" min="5" style="0" width="11"/>
    <col collapsed="false" customWidth="true" hidden="false" outlineLevel="0" max="6" min="6" style="0" width="13"/>
    <col collapsed="false" customWidth="true" hidden="false" outlineLevel="0" max="7" min="7" style="0" width="18"/>
  </cols>
  <sheetData>
    <row r="1" customFormat="false" ht="17.35" hidden="false" customHeight="false" outlineLevel="0" collapsed="false">
      <c r="A1" s="1" t="s">
        <v>35</v>
      </c>
    </row>
    <row r="2" customFormat="false" ht="15" hidden="false" customHeight="false" outlineLevel="0" collapsed="false">
      <c r="A2" s="2" t="s">
        <v>1</v>
      </c>
    </row>
    <row r="3" customFormat="false" ht="15" hidden="false" customHeight="false" outlineLevel="0" collapsed="false">
      <c r="A3" s="3" t="s">
        <v>36</v>
      </c>
      <c r="B3" s="13" t="n">
        <f aca="false">'30-60-90'!$B$4</f>
        <v>46279</v>
      </c>
    </row>
    <row r="5" customFormat="false" ht="31.5" hidden="false" customHeight="true" outlineLevel="0" collapsed="false">
      <c r="A5" s="5" t="s">
        <v>37</v>
      </c>
      <c r="B5" s="5" t="s">
        <v>38</v>
      </c>
      <c r="C5" s="5" t="s">
        <v>39</v>
      </c>
      <c r="D5" s="5" t="s">
        <v>40</v>
      </c>
      <c r="E5" s="5" t="s">
        <v>41</v>
      </c>
      <c r="F5" s="5" t="s">
        <v>42</v>
      </c>
      <c r="G5" s="5" t="s">
        <v>43</v>
      </c>
    </row>
    <row r="6" customFormat="false" ht="36" hidden="false" customHeight="true" outlineLevel="0" collapsed="false">
      <c r="A6" s="6" t="s">
        <v>44</v>
      </c>
      <c r="B6" s="7" t="s">
        <v>45</v>
      </c>
      <c r="C6" s="7" t="s">
        <v>46</v>
      </c>
      <c r="D6" s="7" t="s">
        <v>47</v>
      </c>
      <c r="E6" s="8" t="n">
        <v>-1</v>
      </c>
      <c r="F6" s="9" t="n">
        <f aca="false">IF(OR($B$3="",E6=""),"",$B$3+E6)</f>
        <v>46278</v>
      </c>
      <c r="G6" s="10" t="s">
        <v>48</v>
      </c>
    </row>
    <row r="7" customFormat="false" ht="36" hidden="false" customHeight="true" outlineLevel="0" collapsed="false">
      <c r="A7" s="6" t="s">
        <v>44</v>
      </c>
      <c r="B7" s="7" t="s">
        <v>49</v>
      </c>
      <c r="C7" s="7" t="s">
        <v>50</v>
      </c>
      <c r="D7" s="7" t="s">
        <v>51</v>
      </c>
      <c r="E7" s="8" t="n">
        <v>-1</v>
      </c>
      <c r="F7" s="9" t="n">
        <f aca="false">IF(OR($B$3="",E7=""),"",$B$3+E7)</f>
        <v>46278</v>
      </c>
      <c r="G7" s="10" t="s">
        <v>48</v>
      </c>
    </row>
    <row r="8" customFormat="false" ht="36" hidden="false" customHeight="true" outlineLevel="0" collapsed="false">
      <c r="A8" s="6" t="s">
        <v>52</v>
      </c>
      <c r="B8" s="7" t="s">
        <v>53</v>
      </c>
      <c r="C8" s="7" t="s">
        <v>46</v>
      </c>
      <c r="D8" s="7" t="s">
        <v>54</v>
      </c>
      <c r="E8" s="8" t="n">
        <v>0</v>
      </c>
      <c r="F8" s="9" t="n">
        <f aca="false">IF(OR($B$3="",E8=""),"",$B$3+E8)</f>
        <v>46279</v>
      </c>
      <c r="G8" s="10" t="s">
        <v>48</v>
      </c>
    </row>
    <row r="9" customFormat="false" ht="36" hidden="false" customHeight="true" outlineLevel="0" collapsed="false">
      <c r="A9" s="6" t="s">
        <v>52</v>
      </c>
      <c r="B9" s="7" t="s">
        <v>55</v>
      </c>
      <c r="C9" s="7" t="s">
        <v>50</v>
      </c>
      <c r="D9" s="7" t="s">
        <v>56</v>
      </c>
      <c r="E9" s="8" t="n">
        <v>0</v>
      </c>
      <c r="F9" s="9" t="n">
        <f aca="false">IF(OR($B$3="",E9=""),"",$B$3+E9)</f>
        <v>46279</v>
      </c>
      <c r="G9" s="10" t="s">
        <v>48</v>
      </c>
    </row>
    <row r="10" customFormat="false" ht="36" hidden="false" customHeight="true" outlineLevel="0" collapsed="false">
      <c r="A10" s="6" t="s">
        <v>57</v>
      </c>
      <c r="B10" s="7" t="s">
        <v>58</v>
      </c>
      <c r="C10" s="7" t="s">
        <v>46</v>
      </c>
      <c r="D10" s="7" t="s">
        <v>59</v>
      </c>
      <c r="E10" s="8" t="n">
        <v>6</v>
      </c>
      <c r="F10" s="9" t="n">
        <f aca="false">IF(OR($B$3="",E10=""),"",$B$3+E10)</f>
        <v>46285</v>
      </c>
      <c r="G10" s="10" t="s">
        <v>48</v>
      </c>
    </row>
    <row r="11" customFormat="false" ht="36" hidden="false" customHeight="true" outlineLevel="0" collapsed="false">
      <c r="A11" s="6" t="s">
        <v>57</v>
      </c>
      <c r="B11" s="7" t="s">
        <v>60</v>
      </c>
      <c r="C11" s="7" t="s">
        <v>61</v>
      </c>
      <c r="D11" s="7" t="s">
        <v>62</v>
      </c>
      <c r="E11" s="8" t="n">
        <v>6</v>
      </c>
      <c r="F11" s="9" t="n">
        <f aca="false">IF(OR($B$3="",E11=""),"",$B$3+E11)</f>
        <v>46285</v>
      </c>
      <c r="G11" s="10" t="s">
        <v>63</v>
      </c>
    </row>
    <row r="12" customFormat="false" ht="36" hidden="false" customHeight="true" outlineLevel="0" collapsed="false">
      <c r="A12" s="6" t="s">
        <v>64</v>
      </c>
      <c r="B12" s="7" t="s">
        <v>65</v>
      </c>
      <c r="C12" s="7" t="s">
        <v>46</v>
      </c>
      <c r="D12" s="7" t="s">
        <v>66</v>
      </c>
      <c r="E12" s="8" t="n">
        <v>30</v>
      </c>
      <c r="F12" s="9" t="n">
        <f aca="false">IF(OR($B$3="",E12=""),"",$B$3+E12)</f>
        <v>46309</v>
      </c>
      <c r="G12" s="10" t="s">
        <v>48</v>
      </c>
    </row>
    <row r="13" customFormat="false" ht="36" hidden="false" customHeight="true" outlineLevel="0" collapsed="false">
      <c r="A13" s="6" t="s">
        <v>64</v>
      </c>
      <c r="B13" s="7" t="s">
        <v>67</v>
      </c>
      <c r="C13" s="7" t="s">
        <v>50</v>
      </c>
      <c r="D13" s="7" t="s">
        <v>68</v>
      </c>
      <c r="E13" s="8" t="n">
        <v>30</v>
      </c>
      <c r="F13" s="9" t="n">
        <f aca="false">IF(OR($B$3="",E13=""),"",$B$3+E13)</f>
        <v>46309</v>
      </c>
      <c r="G13" s="10" t="s">
        <v>48</v>
      </c>
    </row>
    <row r="15" customFormat="false" ht="15" hidden="false" customHeight="false" outlineLevel="0" collapsed="false">
      <c r="A15" s="2" t="s">
        <v>69</v>
      </c>
    </row>
    <row r="16" customFormat="false" ht="15" hidden="false" customHeight="false" outlineLevel="0" collapsed="false">
      <c r="A16" s="2" t="s">
        <v>34</v>
      </c>
    </row>
    <row r="17" customFormat="false" ht="15" hidden="false" customHeight="false" outlineLevel="0" collapsed="false">
      <c r="A17" s="2" t="s">
        <v>1</v>
      </c>
    </row>
  </sheetData>
  <sheetProtection sheet="true"/>
  <conditionalFormatting sqref="F6:F13">
    <cfRule type="expression" priority="2" aboveAverage="0" equalAverage="0" bottom="0" percent="0" rank="0" text="" dxfId="0">
      <formula>AND($F6&lt;&gt;"",$F6&lt;TODAY(),$G6&lt;&gt;"Tapos na")</formula>
    </cfRule>
  </conditionalFormatting>
  <dataValidations count="1">
    <dataValidation allowBlank="true" errorStyle="stop" operator="between" showDropDown="false" showErrorMessage="false" showInputMessage="false" sqref="G6:G13" type="list">
      <formula1>"Hindi pa nasisimulan,Ginagawa,Tapos na"</formula1>
      <formula2>0</formula2>
    </dataValidation>
  </dataValidations>
  <printOptions headings="true" gridLines="true" gridLinesSet="true" horizontalCentered="false" verticalCentered="false"/>
  <pageMargins left="0.3" right="0.3" top="0.4" bottom="0.4" header="0.511811023622047" footer="0.511811023622047"/>
  <pageSetup paperSize="8"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1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0"/>
    <col collapsed="false" customWidth="true" hidden="false" outlineLevel="0" max="2" min="2" style="0" width="13"/>
    <col collapsed="false" customWidth="true" hidden="false" outlineLevel="0" max="3" min="3" style="0" width="15"/>
    <col collapsed="false" customWidth="true" hidden="false" outlineLevel="0" max="4" min="4" style="0" width="14"/>
    <col collapsed="false" customWidth="true" hidden="false" outlineLevel="0" max="5" min="5" style="0" width="34"/>
    <col collapsed="false" customWidth="true" hidden="false" outlineLevel="0" max="7" min="6" style="0" width="38"/>
    <col collapsed="false" customWidth="true" hidden="false" outlineLevel="0" max="8" min="8" style="0" width="13"/>
  </cols>
  <sheetData>
    <row r="1" customFormat="false" ht="17.35" hidden="false" customHeight="false" outlineLevel="0" collapsed="false">
      <c r="A1" s="1" t="s">
        <v>70</v>
      </c>
    </row>
    <row r="2" customFormat="false" ht="15" hidden="false" customHeight="false" outlineLevel="0" collapsed="false">
      <c r="A2" s="2" t="s">
        <v>1</v>
      </c>
    </row>
    <row r="4" customFormat="false" ht="15" hidden="false" customHeight="false" outlineLevel="0" collapsed="false">
      <c r="A4" s="14" t="s">
        <v>71</v>
      </c>
      <c r="B4" s="15" t="n">
        <v>46279</v>
      </c>
    </row>
    <row r="5" customFormat="false" ht="15" hidden="false" customHeight="false" outlineLevel="0" collapsed="false">
      <c r="A5" s="14" t="s">
        <v>72</v>
      </c>
      <c r="B5" s="16" t="n">
        <f aca="true">TODAY()</f>
        <v>46319</v>
      </c>
    </row>
    <row r="7" customFormat="false" ht="31.5" hidden="false" customHeight="true" outlineLevel="0" collapsed="false">
      <c r="A7" s="5" t="s">
        <v>73</v>
      </c>
      <c r="B7" s="5" t="s">
        <v>74</v>
      </c>
      <c r="C7" s="5" t="s">
        <v>75</v>
      </c>
      <c r="D7" s="5" t="s">
        <v>76</v>
      </c>
      <c r="E7" s="5" t="s">
        <v>77</v>
      </c>
      <c r="F7" s="5" t="s">
        <v>78</v>
      </c>
      <c r="G7" s="5" t="s">
        <v>79</v>
      </c>
      <c r="H7" s="5" t="s">
        <v>80</v>
      </c>
    </row>
    <row r="8" customFormat="false" ht="39.75" hidden="false" customHeight="true" outlineLevel="0" collapsed="false">
      <c r="A8" s="17" t="s">
        <v>81</v>
      </c>
      <c r="B8" s="8" t="n">
        <v>30</v>
      </c>
      <c r="C8" s="9" t="n">
        <f aca="false">IF(OR($B$4="",B8=""),"",$B$4+B8)</f>
        <v>46309</v>
      </c>
      <c r="D8" s="18" t="str">
        <f aca="true">IF(C8="","",IF(C8&lt;TODAY(),"Lumipas na",(C8-TODAY())&amp;" araw"))</f>
        <v>Lumipas na</v>
      </c>
      <c r="E8" s="7" t="s">
        <v>82</v>
      </c>
      <c r="F8" s="7" t="s">
        <v>83</v>
      </c>
      <c r="G8" s="7" t="s">
        <v>84</v>
      </c>
      <c r="H8" s="10" t="s">
        <v>14</v>
      </c>
    </row>
    <row r="9" customFormat="false" ht="39.75" hidden="false" customHeight="true" outlineLevel="0" collapsed="false">
      <c r="A9" s="17" t="s">
        <v>85</v>
      </c>
      <c r="B9" s="8" t="n">
        <v>60</v>
      </c>
      <c r="C9" s="9" t="n">
        <f aca="false">IF(OR($B$4="",B9=""),"",$B$4+B9)</f>
        <v>46339</v>
      </c>
      <c r="D9" s="18" t="str">
        <f aca="true">IF(C9="","",IF(C9&lt;TODAY(),"Lumipas na",(C9-TODAY())&amp;" araw"))</f>
        <v>20 araw</v>
      </c>
      <c r="E9" s="7" t="s">
        <v>86</v>
      </c>
      <c r="F9" s="7" t="s">
        <v>87</v>
      </c>
      <c r="G9" s="7" t="s">
        <v>88</v>
      </c>
      <c r="H9" s="10" t="s">
        <v>31</v>
      </c>
    </row>
    <row r="10" customFormat="false" ht="39.75" hidden="false" customHeight="true" outlineLevel="0" collapsed="false">
      <c r="A10" s="17" t="s">
        <v>89</v>
      </c>
      <c r="B10" s="8" t="n">
        <v>90</v>
      </c>
      <c r="C10" s="9" t="n">
        <f aca="false">IF(OR($B$4="",B10=""),"",$B$4+B10)</f>
        <v>46369</v>
      </c>
      <c r="D10" s="18" t="str">
        <f aca="true">IF(C10="","",IF(C10&lt;TODAY(),"Lumipas na",(C10-TODAY())&amp;" araw"))</f>
        <v>50 araw</v>
      </c>
      <c r="E10" s="7" t="s">
        <v>90</v>
      </c>
      <c r="F10" s="7" t="s">
        <v>91</v>
      </c>
      <c r="G10" s="7" t="s">
        <v>92</v>
      </c>
      <c r="H10" s="10" t="s">
        <v>31</v>
      </c>
    </row>
    <row r="12" customFormat="false" ht="15" hidden="false" customHeight="false" outlineLevel="0" collapsed="false">
      <c r="A12" s="2" t="s">
        <v>93</v>
      </c>
    </row>
    <row r="13" customFormat="false" ht="15" hidden="false" customHeight="false" outlineLevel="0" collapsed="false">
      <c r="A13" s="2" t="s">
        <v>34</v>
      </c>
    </row>
    <row r="14" customFormat="false" ht="15" hidden="false" customHeight="false" outlineLevel="0" collapsed="false">
      <c r="A14" s="2" t="s">
        <v>1</v>
      </c>
    </row>
  </sheetData>
  <sheetProtection sheet="true"/>
  <conditionalFormatting sqref="C8:D10">
    <cfRule type="expression" priority="2" aboveAverage="0" equalAverage="0" bottom="0" percent="0" rank="0" text="" dxfId="0">
      <formula>AND($C8&lt;&gt;"",$C8&lt;TODAY())</formula>
    </cfRule>
  </conditionalFormatting>
  <dataValidations count="1">
    <dataValidation allowBlank="true" errorStyle="stop" operator="between" showDropDown="false" showErrorMessage="false" showInputMessage="false" sqref="H8:H10" type="list">
      <formula1>"Oo,Hindi"</formula1>
      <formula2>0</formula2>
    </dataValidation>
  </dataValidations>
  <printOptions headings="true" gridLines="true" gridLinesSet="true" horizontalCentered="false" verticalCentered="false"/>
  <pageMargins left="0.3" right="0.3" top="0.4" bottom="0.4" header="0.511811023622047" footer="0.511811023622047"/>
  <pageSetup paperSize="8"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16"/>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28"/>
    <col collapsed="false" customWidth="true" hidden="false" outlineLevel="0" max="3" min="2" style="0" width="40"/>
    <col collapsed="false" customWidth="true" hidden="false" outlineLevel="0" max="4" min="4" style="0" width="24"/>
    <col collapsed="false" customWidth="true" hidden="false" outlineLevel="0" max="5" min="5" style="0" width="11"/>
    <col collapsed="false" customWidth="true" hidden="false" outlineLevel="0" max="6" min="6" style="0" width="24"/>
  </cols>
  <sheetData>
    <row r="1" customFormat="false" ht="17.35" hidden="false" customHeight="false" outlineLevel="0" collapsed="false">
      <c r="A1" s="1" t="s">
        <v>94</v>
      </c>
    </row>
    <row r="2" customFormat="false" ht="15" hidden="false" customHeight="false" outlineLevel="0" collapsed="false">
      <c r="A2" s="2" t="s">
        <v>1</v>
      </c>
    </row>
    <row r="4" customFormat="false" ht="17.35" hidden="false" customHeight="false" outlineLevel="0" collapsed="false">
      <c r="A4" s="14" t="s">
        <v>95</v>
      </c>
      <c r="B4" s="19" t="n">
        <f aca="false">IF(COUNTA(A7:A12)=0,"",COUNTIF(E7:E12,"Oo")/COUNTA(A7:A12))</f>
        <v>0.666666666666667</v>
      </c>
    </row>
    <row r="5" customFormat="false" ht="15" hidden="false" customHeight="false" outlineLevel="0" collapsed="false">
      <c r="A5" s="14" t="s">
        <v>96</v>
      </c>
      <c r="B5" s="20" t="str">
        <f aca="false">COUNTIF(E7:E12,"Oo")&amp;" / "&amp;COUNTA(A7:A12)</f>
        <v>4 / 6</v>
      </c>
    </row>
    <row r="6" customFormat="false" ht="31.5" hidden="false" customHeight="true" outlineLevel="0" collapsed="false">
      <c r="A6" s="5" t="s">
        <v>97</v>
      </c>
      <c r="B6" s="5" t="s">
        <v>98</v>
      </c>
      <c r="C6" s="5" t="s">
        <v>99</v>
      </c>
      <c r="D6" s="5" t="s">
        <v>5</v>
      </c>
      <c r="E6" s="5" t="s">
        <v>100</v>
      </c>
      <c r="F6" s="5" t="s">
        <v>101</v>
      </c>
    </row>
    <row r="7" customFormat="false" ht="36" hidden="false" customHeight="true" outlineLevel="0" collapsed="false">
      <c r="A7" s="6" t="s">
        <v>102</v>
      </c>
      <c r="B7" s="7" t="s">
        <v>103</v>
      </c>
      <c r="C7" s="7" t="s">
        <v>104</v>
      </c>
      <c r="D7" s="7" t="s">
        <v>105</v>
      </c>
      <c r="E7" s="10" t="s">
        <v>14</v>
      </c>
      <c r="F7" s="7"/>
    </row>
    <row r="8" customFormat="false" ht="36" hidden="false" customHeight="true" outlineLevel="0" collapsed="false">
      <c r="A8" s="6" t="s">
        <v>106</v>
      </c>
      <c r="B8" s="7" t="s">
        <v>107</v>
      </c>
      <c r="C8" s="7" t="s">
        <v>108</v>
      </c>
      <c r="D8" s="7" t="s">
        <v>109</v>
      </c>
      <c r="E8" s="10" t="s">
        <v>14</v>
      </c>
      <c r="F8" s="7"/>
    </row>
    <row r="9" customFormat="false" ht="36" hidden="false" customHeight="true" outlineLevel="0" collapsed="false">
      <c r="A9" s="6" t="s">
        <v>110</v>
      </c>
      <c r="B9" s="7" t="s">
        <v>111</v>
      </c>
      <c r="C9" s="7" t="s">
        <v>112</v>
      </c>
      <c r="D9" s="7" t="s">
        <v>113</v>
      </c>
      <c r="E9" s="10" t="s">
        <v>14</v>
      </c>
      <c r="F9" s="7"/>
    </row>
    <row r="10" customFormat="false" ht="36" hidden="false" customHeight="true" outlineLevel="0" collapsed="false">
      <c r="A10" s="6" t="s">
        <v>114</v>
      </c>
      <c r="B10" s="7" t="s">
        <v>115</v>
      </c>
      <c r="C10" s="7" t="s">
        <v>116</v>
      </c>
      <c r="D10" s="7" t="s">
        <v>117</v>
      </c>
      <c r="E10" s="10" t="s">
        <v>14</v>
      </c>
      <c r="F10" s="7"/>
    </row>
    <row r="11" customFormat="false" ht="36" hidden="false" customHeight="true" outlineLevel="0" collapsed="false">
      <c r="A11" s="6" t="s">
        <v>118</v>
      </c>
      <c r="B11" s="7" t="s">
        <v>119</v>
      </c>
      <c r="C11" s="7" t="s">
        <v>120</v>
      </c>
      <c r="D11" s="7" t="s">
        <v>121</v>
      </c>
      <c r="E11" s="10" t="s">
        <v>31</v>
      </c>
      <c r="F11" s="7"/>
    </row>
    <row r="12" customFormat="false" ht="36" hidden="false" customHeight="true" outlineLevel="0" collapsed="false">
      <c r="A12" s="6" t="s">
        <v>122</v>
      </c>
      <c r="B12" s="7" t="s">
        <v>123</v>
      </c>
      <c r="C12" s="7" t="s">
        <v>124</v>
      </c>
      <c r="D12" s="7" t="s">
        <v>125</v>
      </c>
      <c r="E12" s="10" t="s">
        <v>31</v>
      </c>
      <c r="F12" s="7"/>
    </row>
    <row r="14" customFormat="false" ht="15" hidden="false" customHeight="false" outlineLevel="0" collapsed="false">
      <c r="A14" s="2" t="s">
        <v>126</v>
      </c>
    </row>
    <row r="15" customFormat="false" ht="15" hidden="false" customHeight="false" outlineLevel="0" collapsed="false">
      <c r="A15" s="2" t="s">
        <v>34</v>
      </c>
    </row>
    <row r="16" customFormat="false" ht="15" hidden="false" customHeight="false" outlineLevel="0" collapsed="false">
      <c r="A16" s="2" t="s">
        <v>1</v>
      </c>
    </row>
  </sheetData>
  <sheetProtection sheet="true"/>
  <conditionalFormatting sqref="A7:E12">
    <cfRule type="expression" priority="2" aboveAverage="0" equalAverage="0" bottom="0" percent="0" rank="0" text="" dxfId="1">
      <formula>$E7="Oo"</formula>
    </cfRule>
  </conditionalFormatting>
  <dataValidations count="1">
    <dataValidation allowBlank="true" errorStyle="stop" operator="between" showDropDown="false" showErrorMessage="false" showInputMessage="false" sqref="E7:E12" type="list">
      <formula1>"Oo,Hindi"</formula1>
      <formula2>0</formula2>
    </dataValidation>
  </dataValidations>
  <printOptions headings="true" gridLines="true" gridLinesSet="true" horizontalCentered="false" verticalCentered="false"/>
  <pageMargins left="0.3" right="0.3" top="0.4" bottom="0.4" header="0.511811023622047" footer="0.511811023622047"/>
  <pageSetup paperSize="8"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2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5"/>
    <col collapsed="false" customWidth="true" hidden="false" outlineLevel="0" max="2" min="2" style="0" width="82"/>
    <col collapsed="false" customWidth="true" hidden="false" outlineLevel="0" max="3" min="3" style="0" width="13"/>
    <col collapsed="false" customWidth="true" hidden="false" outlineLevel="0" max="4" min="4" style="0" width="9"/>
    <col collapsed="false" customWidth="true" hidden="false" outlineLevel="0" max="5" min="5" style="0" width="3"/>
    <col collapsed="false" customWidth="true" hidden="false" outlineLevel="0" max="6" min="6" style="0" width="9"/>
    <col collapsed="false" customWidth="true" hidden="false" outlineLevel="0" max="7" min="7" style="0" width="10"/>
    <col collapsed="false" customWidth="true" hidden="false" outlineLevel="0" max="8" min="8" style="0" width="36"/>
  </cols>
  <sheetData>
    <row r="1" customFormat="false" ht="17.35" hidden="false" customHeight="false" outlineLevel="0" collapsed="false">
      <c r="A1" s="1" t="s">
        <v>127</v>
      </c>
    </row>
    <row r="2" customFormat="false" ht="15" hidden="false" customHeight="false" outlineLevel="0" collapsed="false">
      <c r="A2" s="2" t="s">
        <v>1</v>
      </c>
    </row>
    <row r="4" customFormat="false" ht="16.15" hidden="false" customHeight="false" outlineLevel="0" collapsed="false">
      <c r="B4" s="3" t="s">
        <v>128</v>
      </c>
      <c r="C4" s="21" t="str">
        <f aca="false">COUNTIF(D8:D17,"✓")&amp;" / 10"</f>
        <v>8 / 10</v>
      </c>
    </row>
    <row r="5" customFormat="false" ht="15" hidden="false" customHeight="false" outlineLevel="0" collapsed="false">
      <c r="B5" s="3" t="s">
        <v>129</v>
      </c>
      <c r="C5" s="22" t="n">
        <v>8</v>
      </c>
    </row>
    <row r="6" customFormat="false" ht="30" hidden="false" customHeight="true" outlineLevel="0" collapsed="false">
      <c r="B6" s="3" t="s">
        <v>130</v>
      </c>
      <c r="C6" s="11" t="str">
        <f aca="false">IF(COUNTA(C8:C17)&lt;10,"Kulang pa ang sagot",IF(COUNTIF(D8:D17,"✓")&gt;=C5,"PASADO","HINDI PA PASADO"))</f>
        <v>PASADO</v>
      </c>
      <c r="D6" s="11"/>
      <c r="F6" s="23" t="s">
        <v>131</v>
      </c>
      <c r="G6" s="23"/>
      <c r="H6" s="23"/>
    </row>
    <row r="7" customFormat="false" ht="31.5" hidden="false" customHeight="true" outlineLevel="0" collapsed="false">
      <c r="A7" s="5" t="s">
        <v>132</v>
      </c>
      <c r="B7" s="5" t="s">
        <v>133</v>
      </c>
      <c r="C7" s="5" t="s">
        <v>134</v>
      </c>
      <c r="D7" s="5" t="s">
        <v>135</v>
      </c>
      <c r="F7" s="5" t="s">
        <v>136</v>
      </c>
      <c r="G7" s="5" t="s">
        <v>137</v>
      </c>
      <c r="H7" s="5" t="s">
        <v>138</v>
      </c>
    </row>
    <row r="8" customFormat="false" ht="102" hidden="false" customHeight="true" outlineLevel="0" collapsed="false">
      <c r="A8" s="24" t="n">
        <v>1</v>
      </c>
      <c r="B8" s="7" t="s">
        <v>139</v>
      </c>
      <c r="C8" s="25" t="s">
        <v>140</v>
      </c>
      <c r="D8" s="26" t="str">
        <f aca="false">IF(C8="","",IF(UPPER(C8)=G8,"✓","✗"))</f>
        <v>✓</v>
      </c>
      <c r="F8" s="27" t="n">
        <v>1</v>
      </c>
      <c r="G8" s="25" t="s">
        <v>140</v>
      </c>
      <c r="H8" s="7" t="s">
        <v>141</v>
      </c>
    </row>
    <row r="9" customFormat="false" ht="102" hidden="false" customHeight="true" outlineLevel="0" collapsed="false">
      <c r="A9" s="24" t="n">
        <v>2</v>
      </c>
      <c r="B9" s="7" t="s">
        <v>142</v>
      </c>
      <c r="C9" s="25" t="s">
        <v>143</v>
      </c>
      <c r="D9" s="26" t="str">
        <f aca="false">IF(C9="","",IF(UPPER(C9)=G9,"✓","✗"))</f>
        <v>✓</v>
      </c>
      <c r="F9" s="27" t="n">
        <v>2</v>
      </c>
      <c r="G9" s="25" t="s">
        <v>143</v>
      </c>
      <c r="H9" s="7" t="s">
        <v>144</v>
      </c>
    </row>
    <row r="10" customFormat="false" ht="102" hidden="false" customHeight="true" outlineLevel="0" collapsed="false">
      <c r="A10" s="24" t="n">
        <v>3</v>
      </c>
      <c r="B10" s="7" t="s">
        <v>145</v>
      </c>
      <c r="C10" s="25" t="s">
        <v>143</v>
      </c>
      <c r="D10" s="26" t="str">
        <f aca="false">IF(C10="","",IF(UPPER(C10)=G10,"✓","✗"))</f>
        <v>✓</v>
      </c>
      <c r="F10" s="27" t="n">
        <v>3</v>
      </c>
      <c r="G10" s="25" t="s">
        <v>143</v>
      </c>
      <c r="H10" s="7" t="s">
        <v>146</v>
      </c>
    </row>
    <row r="11" customFormat="false" ht="87.75" hidden="false" customHeight="true" outlineLevel="0" collapsed="false">
      <c r="A11" s="24" t="n">
        <v>4</v>
      </c>
      <c r="B11" s="7" t="s">
        <v>147</v>
      </c>
      <c r="C11" s="25" t="s">
        <v>140</v>
      </c>
      <c r="D11" s="26" t="str">
        <f aca="false">IF(C11="","",IF(UPPER(C11)=G11,"✓","✗"))</f>
        <v>✓</v>
      </c>
      <c r="F11" s="27" t="n">
        <v>4</v>
      </c>
      <c r="G11" s="25" t="s">
        <v>140</v>
      </c>
      <c r="H11" s="7" t="s">
        <v>148</v>
      </c>
    </row>
    <row r="12" customFormat="false" ht="73.5" hidden="false" customHeight="true" outlineLevel="0" collapsed="false">
      <c r="A12" s="24" t="n">
        <v>5</v>
      </c>
      <c r="B12" s="7" t="s">
        <v>149</v>
      </c>
      <c r="C12" s="25" t="s">
        <v>150</v>
      </c>
      <c r="D12" s="26" t="str">
        <f aca="false">IF(C12="","",IF(UPPER(C12)=G12,"✓","✗"))</f>
        <v>✗</v>
      </c>
      <c r="F12" s="27" t="n">
        <v>5</v>
      </c>
      <c r="G12" s="25" t="s">
        <v>143</v>
      </c>
      <c r="H12" s="7" t="s">
        <v>151</v>
      </c>
    </row>
    <row r="13" customFormat="false" ht="87.75" hidden="false" customHeight="true" outlineLevel="0" collapsed="false">
      <c r="A13" s="24" t="n">
        <v>6</v>
      </c>
      <c r="B13" s="7" t="s">
        <v>152</v>
      </c>
      <c r="C13" s="25" t="s">
        <v>143</v>
      </c>
      <c r="D13" s="26" t="str">
        <f aca="false">IF(C13="","",IF(UPPER(C13)=G13,"✓","✗"))</f>
        <v>✓</v>
      </c>
      <c r="F13" s="27" t="n">
        <v>6</v>
      </c>
      <c r="G13" s="25" t="s">
        <v>143</v>
      </c>
      <c r="H13" s="7" t="s">
        <v>153</v>
      </c>
    </row>
    <row r="14" customFormat="false" ht="102" hidden="false" customHeight="true" outlineLevel="0" collapsed="false">
      <c r="A14" s="24" t="n">
        <v>7</v>
      </c>
      <c r="B14" s="7" t="s">
        <v>154</v>
      </c>
      <c r="C14" s="25" t="s">
        <v>143</v>
      </c>
      <c r="D14" s="26" t="str">
        <f aca="false">IF(C14="","",IF(UPPER(C14)=G14,"✓","✗"))</f>
        <v>✓</v>
      </c>
      <c r="F14" s="27" t="n">
        <v>7</v>
      </c>
      <c r="G14" s="25" t="s">
        <v>143</v>
      </c>
      <c r="H14" s="7" t="s">
        <v>155</v>
      </c>
    </row>
    <row r="15" customFormat="false" ht="87.75" hidden="false" customHeight="true" outlineLevel="0" collapsed="false">
      <c r="A15" s="24" t="n">
        <v>8</v>
      </c>
      <c r="B15" s="7" t="s">
        <v>156</v>
      </c>
      <c r="C15" s="25" t="s">
        <v>157</v>
      </c>
      <c r="D15" s="26" t="str">
        <f aca="false">IF(C15="","",IF(UPPER(C15)=G15,"✓","✗"))</f>
        <v>✗</v>
      </c>
      <c r="F15" s="27" t="n">
        <v>8</v>
      </c>
      <c r="G15" s="25" t="s">
        <v>143</v>
      </c>
      <c r="H15" s="7" t="s">
        <v>158</v>
      </c>
    </row>
    <row r="16" customFormat="false" ht="87.75" hidden="false" customHeight="true" outlineLevel="0" collapsed="false">
      <c r="A16" s="24" t="n">
        <v>9</v>
      </c>
      <c r="B16" s="7" t="s">
        <v>159</v>
      </c>
      <c r="C16" s="25" t="s">
        <v>143</v>
      </c>
      <c r="D16" s="26" t="str">
        <f aca="false">IF(C16="","",IF(UPPER(C16)=G16,"✓","✗"))</f>
        <v>✓</v>
      </c>
      <c r="F16" s="27" t="n">
        <v>9</v>
      </c>
      <c r="G16" s="25" t="s">
        <v>143</v>
      </c>
      <c r="H16" s="7" t="s">
        <v>160</v>
      </c>
    </row>
    <row r="17" customFormat="false" ht="102" hidden="false" customHeight="true" outlineLevel="0" collapsed="false">
      <c r="A17" s="24" t="n">
        <v>10</v>
      </c>
      <c r="B17" s="7" t="s">
        <v>161</v>
      </c>
      <c r="C17" s="25" t="s">
        <v>143</v>
      </c>
      <c r="D17" s="26" t="str">
        <f aca="false">IF(C17="","",IF(UPPER(C17)=G17,"✓","✗"))</f>
        <v>✓</v>
      </c>
      <c r="F17" s="27" t="n">
        <v>10</v>
      </c>
      <c r="G17" s="25" t="s">
        <v>143</v>
      </c>
      <c r="H17" s="7" t="s">
        <v>162</v>
      </c>
    </row>
    <row r="19" customFormat="false" ht="15" hidden="false" customHeight="false" outlineLevel="0" collapsed="false">
      <c r="B19" s="2" t="s">
        <v>163</v>
      </c>
    </row>
    <row r="20" customFormat="false" ht="15" hidden="false" customHeight="false" outlineLevel="0" collapsed="false">
      <c r="B20" s="2" t="s">
        <v>34</v>
      </c>
    </row>
    <row r="21" customFormat="false" ht="15" hidden="false" customHeight="false" outlineLevel="0" collapsed="false">
      <c r="B21" s="2" t="s">
        <v>1</v>
      </c>
    </row>
  </sheetData>
  <sheetProtection sheet="true"/>
  <mergeCells count="2">
    <mergeCell ref="C6:D6"/>
    <mergeCell ref="F6:H6"/>
  </mergeCells>
  <conditionalFormatting sqref="D8:D17">
    <cfRule type="expression" priority="2" aboveAverage="0" equalAverage="0" bottom="0" percent="0" rank="0" text="" dxfId="2">
      <formula>$D8="✗"</formula>
    </cfRule>
  </conditionalFormatting>
  <dataValidations count="1">
    <dataValidation allowBlank="true" errorStyle="stop" operator="between" showDropDown="false" showErrorMessage="false" showInputMessage="false" sqref="C8:C17" type="list">
      <formula1>"A,B,C,D"</formula1>
      <formula2>0</formula2>
    </dataValidation>
  </dataValidations>
  <printOptions headings="true" gridLines="true" gridLinesSet="true" horizontalCentered="false" verticalCentered="false"/>
  <pageMargins left="0.3" right="0.3" top="0.4" bottom="0.4"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LibreOffice/26.8.0.3$MacOSX_AARCH64 LibreOffice_project/bce0998afefdbc355585ca324285661a2170ba77</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2026-10-24T11:32:09Z</dcterms:created>
  <dc:creator>openpyxl</dc:creator>
  <dc:description/>
  <dc:language>vi-VN</dc:language>
  <cp:lastModifiedBy/>
  <dcterms:modified xsi:type="dcterms:W3CDTF">2026-10-24T11:32:09Z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