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oulutussuunnitelma" sheetId="1" state="visible" r:id="rId3"/>
    <sheet name="Osaamismatriisi" sheetId="2" state="visible" r:id="rId4"/>
    <sheet name="Budjetti" sheetId="3" state="visible" r:id="rId5"/>
    <sheet name="Tarkistuslista" sheetId="4" state="visible" r:id="rId6"/>
  </sheets>
  <definedNames>
    <definedName function="false" hidden="false" localSheetId="2" name="_xlnm.Print_Area" vbProcedure="false">Budjetti!$A$1:$D$26</definedName>
    <definedName function="false" hidden="false" localSheetId="0" name="_xlnm.Print_Area" vbProcedure="false">Koulutussuunnitelma!$A$1:$G$20</definedName>
    <definedName function="false" hidden="false" localSheetId="1" name="_xlnm.Print_Area" vbProcedure="false">Osaamismatriisi!$A$1:$G$22</definedName>
    <definedName function="false" hidden="false" localSheetId="3" name="_xlnm.Print_Area" vbProcedure="false">Tarkistuslista!$A$1:$E$27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<sst xmlns="http://schemas.openxmlformats.org/spreadsheetml/2006/main" count="134" uniqueCount="117">
  <si>
    <t xml:space="preserve">Henkilöstön koulutussuunnitelma — 7-sarakkeinen mallipohja</t>
  </si>
  <si>
    <t xml:space="preserve">Hypoteettinen esimerkki — orova.vn. Rivien henkilömäärät ja eurosummat ovat kuvitteellisia, korvaa ne omilla luvuillasi. Kustannusarvio = koulutushankinnan hinta ilman arvonlisäveroa.</t>
  </si>
  <si>
    <t xml:space="preserve">Henkilöstöryhmä</t>
  </si>
  <si>
    <t xml:space="preserve">Osaamisvaje ja tavoite</t>
  </si>
  <si>
    <t xml:space="preserve">Koulutusmuoto</t>
  </si>
  <si>
    <t xml:space="preserve">Vastuuhenkilö</t>
  </si>
  <si>
    <t xml:space="preserve">Aikataulu ja laajuus</t>
  </si>
  <si>
    <t xml:space="preserve">Kustannusarvio (€)</t>
  </si>
  <si>
    <t xml:space="preserve">Onnistumisen mittari</t>
  </si>
  <si>
    <t xml:space="preserve">Myyntitiimi (6 henkilöä)</t>
  </si>
  <si>
    <t xml:space="preserve">Uuden CRM-järjestelmän käyttöönotto ja myyntiputken kirjaustarkkuus</t>
  </si>
  <si>
    <t xml:space="preserve">Digitaalinen verkkokurssi ja 2 käytännön työpajaa</t>
  </si>
  <si>
    <t xml:space="preserve">Myyntijohtaja</t>
  </si>
  <si>
    <t xml:space="preserve">Q1 / 8 tuntia per myyjä</t>
  </si>
  <si>
    <t xml:space="preserve">Kaupat kirjataan järjestelmään ilman puuttuvia kenttiä</t>
  </si>
  <si>
    <t xml:space="preserve">Asiakaspalvelu ja asennus (18 henkilöä)</t>
  </si>
  <si>
    <t xml:space="preserve">Sähkötyöturvallisuuskortin ja ensiapuvalmiuden uusiminen</t>
  </si>
  <si>
    <t xml:space="preserve">Sertifioitu lähiopetus ja verkkotentti</t>
  </si>
  <si>
    <t xml:space="preserve">Työsuojelupäällikkö</t>
  </si>
  <si>
    <t xml:space="preserve">Q2 / 16 tuntia per työntekijä</t>
  </si>
  <si>
    <t xml:space="preserve">Jokainen läpäisee virallisen tentin ja saa voimassa olevan kortin</t>
  </si>
  <si>
    <t xml:space="preserve">Esihenkilöt ja johdon tiimi (6 henkilöä)</t>
  </si>
  <si>
    <t xml:space="preserve">Valmentava johtaminen ja varhaisen välittämisen mallin soveltaminen</t>
  </si>
  <si>
    <t xml:space="preserve">Pienryhmävalmennus ja simulaatioharjoitukset</t>
  </si>
  <si>
    <t xml:space="preserve">HR-päällikkö</t>
  </si>
  <si>
    <t xml:space="preserve">Q3–Q4 / 12 tuntia per esihenkilö</t>
  </si>
  <si>
    <t xml:space="preserve">Varhaisen tuen keskustelut käydään sovitun mallin mukaan</t>
  </si>
  <si>
    <t xml:space="preserve">Yhteensä</t>
  </si>
  <si>
    <t xml:space="preserve">Koulutusmuoto: valitse listasta tai kirjoita oma (esim. verkkokurssi + työpaja). Tarkista, että jokaisella rivillä on nimetty vastuuhenkilö ja numeerinen kustannusarvio. Kaavasolut on lukittu (Tarkista › Poista taulukon suojaus, ei salasanaa).</t>
  </si>
  <si>
    <t xml:space="preserve">Hypoteettinen esimerkki — orova.vn</t>
  </si>
  <si>
    <t xml:space="preserve">Osaamismatriisi (osaamiskartoitus) — asteikko 1–4</t>
  </si>
  <si>
    <t xml:space="preserve">Hypoteettinen esimerkki — orova.vn. Esihenkilö arvioi kunkin työntekijän taidot asteikolla 1–4 (1 = perustaso, 4 = pystyy kouluttamaan muita). Vaihda sarakeotsikoihin yrityksesi 3–5 kriittistä taitoa seuraavalle 12 kuukaudelle. Taso 1 näkyy punaisena.</t>
  </si>
  <si>
    <t xml:space="preserve">Työntekijä / rooli</t>
  </si>
  <si>
    <t xml:space="preserve">CRM-järjestelmä</t>
  </si>
  <si>
    <t xml:space="preserve">Sähkötyöturvallisuus</t>
  </si>
  <si>
    <t xml:space="preserve">Ensiapu</t>
  </si>
  <si>
    <t xml:space="preserve">Valmentava johtaminen</t>
  </si>
  <si>
    <t xml:space="preserve">Taitoja tasolla 1</t>
  </si>
  <si>
    <t xml:space="preserve">Myyntitiimi</t>
  </si>
  <si>
    <t xml:space="preserve">Myyjä A</t>
  </si>
  <si>
    <t xml:space="preserve">Myyjä B</t>
  </si>
  <si>
    <t xml:space="preserve">Myyjä C</t>
  </si>
  <si>
    <t xml:space="preserve">Asiakaspalvelu ja asennus</t>
  </si>
  <si>
    <t xml:space="preserve">Asentaja A</t>
  </si>
  <si>
    <t xml:space="preserve">Asentaja B</t>
  </si>
  <si>
    <t xml:space="preserve">Asiakaspalvelija A</t>
  </si>
  <si>
    <t xml:space="preserve">Esihenkilöt ja johdon tiimi</t>
  </si>
  <si>
    <t xml:space="preserve">Esihenkilö A</t>
  </si>
  <si>
    <t xml:space="preserve">Esihenkilö B</t>
  </si>
  <si>
    <t xml:space="preserve">Tasolla 1 (henkilöä)</t>
  </si>
  <si>
    <t xml:space="preserve">Sarake G ja alin rivi lasketaan automaattisesti. Tyhjä solu = taito ei koske roolia. Jos samalla taidolla on useita tason 1 arvioita, kyseessä on ryhmätason koulutustarve.</t>
  </si>
  <si>
    <t xml:space="preserve">Koulutusbudjetti: suorat kulut ja työaika</t>
  </si>
  <si>
    <t xml:space="preserve">Hypoteettinen esimerkki 30 työntekijän yritykselle, joka käyttää Koulutussuunnitelma-välilehden rivejä. Täytä vain valkoiset solut; harmaat solut lasketaan automaattisesti.</t>
  </si>
  <si>
    <t xml:space="preserve">Koulutukseen käytetty työaika</t>
  </si>
  <si>
    <t xml:space="preserve">Henkilöä</t>
  </si>
  <si>
    <t xml:space="preserve">Tuntia per henkilö</t>
  </si>
  <si>
    <t xml:space="preserve">Tunnit yhteensä</t>
  </si>
  <si>
    <t xml:space="preserve">Tuntikustannus sivukuluineen (€/h)</t>
  </si>
  <si>
    <t xml:space="preserve">Varaus odottamattomiin kuluihin (€)</t>
  </si>
  <si>
    <t xml:space="preserve">Budjettiyhteenveto</t>
  </si>
  <si>
    <t xml:space="preserve">Kustannuserä</t>
  </si>
  <si>
    <t xml:space="preserve">Laskentaperuste</t>
  </si>
  <si>
    <t xml:space="preserve">Summa (€)</t>
  </si>
  <si>
    <t xml:space="preserve">Suorat koulutusostot</t>
  </si>
  <si>
    <t xml:space="preserve">Vaiheen 3 kustannusarviot (Koulutussuunnitelma, sarake F)</t>
  </si>
  <si>
    <t xml:space="preserve">Työajan palkkakustannus</t>
  </si>
  <si>
    <t xml:space="preserve">Varaus odottamattomiin kuluihin</t>
  </si>
  <si>
    <t xml:space="preserve">Kiinteä varaus</t>
  </si>
  <si>
    <t xml:space="preserve">Kustannus henkilöä kohden</t>
  </si>
  <si>
    <t xml:space="preserve">Henkilöstökoulutuksen kulut ovat yrityksen liiketoiminnan kuluja; tarkista niiden kirjaus ja verokohtelu kirjanpitäjältäsi tai Verohallinnon ajantasaisista ohjeista.</t>
  </si>
  <si>
    <t xml:space="preserve">Kokonaistarkistuslista toteutukseen</t>
  </si>
  <si>
    <t xml:space="preserve">Hypoteettinen esimerkki — orova.vn. Kirjaa valmistumispäivä muodossa p.k.vvvv (esim. 15.1.2027).</t>
  </si>
  <si>
    <t xml:space="preserve">Toteutuksen vaiheet</t>
  </si>
  <si>
    <t xml:space="preserve">Vaihe</t>
  </si>
  <si>
    <t xml:space="preserve">Päätehtävä</t>
  </si>
  <si>
    <t xml:space="preserve">Valmistumisen merkki</t>
  </si>
  <si>
    <t xml:space="preserve">Arvioitu aika</t>
  </si>
  <si>
    <t xml:space="preserve">Valmis (pvm)</t>
  </si>
  <si>
    <t xml:space="preserve">1. Kartoitus</t>
  </si>
  <si>
    <t xml:space="preserve">Kerää kehityskeskustelujen tiedot ja strategiset osaamisvajeet</t>
  </si>
  <si>
    <t xml:space="preserve">Värikoodattu osaamismatriisi valmis</t>
  </si>
  <si>
    <t xml:space="preserve">2–4 tuntia</t>
  </si>
  <si>
    <t xml:space="preserve">2. Priorisointi</t>
  </si>
  <si>
    <t xml:space="preserve">Erottele lakisääteiset ja liiketoimintakriittiset taidot</t>
  </si>
  <si>
    <t xml:space="preserve">3–5 keskeistä koulutustavoitetta hyväksytty</t>
  </si>
  <si>
    <t xml:space="preserve">1 tunti</t>
  </si>
  <si>
    <t xml:space="preserve">3. Taulukointi</t>
  </si>
  <si>
    <t xml:space="preserve">Täytä seitsemänsarakkeinen suunnitelmapohja osastoittain</t>
  </si>
  <si>
    <t xml:space="preserve">Dokumentoitu koulutussuunnitelma vastuuhenkilöineen</t>
  </si>
  <si>
    <t xml:space="preserve">2 tuntia</t>
  </si>
  <si>
    <t xml:space="preserve">4. Budjetointi</t>
  </si>
  <si>
    <t xml:space="preserve">Laske kurssiostot ja työaikakulut</t>
  </si>
  <si>
    <t xml:space="preserve">Budjettiliite valmiina</t>
  </si>
  <si>
    <t xml:space="preserve">5. Jakelu</t>
  </si>
  <si>
    <t xml:space="preserve">Rakenna ja digitalisoi materiaalit oppimisalustalle</t>
  </si>
  <si>
    <t xml:space="preserve">Kurssit julkaistu ja kohderyhmät liitetty</t>
  </si>
  <si>
    <t xml:space="preserve">3–6 tuntia</t>
  </si>
  <si>
    <t xml:space="preserve">6. Todennus</t>
  </si>
  <si>
    <t xml:space="preserve">Aseta aikarajat, läpäisytestit ja sertifikaatit</t>
  </si>
  <si>
    <t xml:space="preserve">Ensimmäiset QR-sertifikaatit myönnetty</t>
  </si>
  <si>
    <t xml:space="preserve">Suunnitelman tarkistus (10 kohtaa)</t>
  </si>
  <si>
    <t xml:space="preserve">Nro</t>
  </si>
  <si>
    <t xml:space="preserve">Tarkistettava kohta</t>
  </si>
  <si>
    <t xml:space="preserve">Tila</t>
  </si>
  <si>
    <t xml:space="preserve">Pvm</t>
  </si>
  <si>
    <t xml:space="preserve">Huomiot</t>
  </si>
  <si>
    <t xml:space="preserve">On tarkistettu, soveltuuko yhteistoimintalaki yritykseen ja koskeeko kehittämissuunnitelman velvoite sitä.</t>
  </si>
  <si>
    <t xml:space="preserve">Suunnitelma on laadittu yhteistyössä henkilöstön edustajan kanssa.</t>
  </si>
  <si>
    <t xml:space="preserve">Koulutussuunnitelma on laadittu kirjallisesti ennen koulutusten alkamista.</t>
  </si>
  <si>
    <t xml:space="preserve">Suunnitelma kattaa yrityksen kaikki henkilöstöryhmät tasapuolisesti.</t>
  </si>
  <si>
    <t xml:space="preserve">Erityistä huomiota on kiinnitetty ikääntyvien työntekijöiden ammatillisen osaamisen ylläpitoon.</t>
  </si>
  <si>
    <t xml:space="preserve">Lakisääteiset työturvallisuus- ja pätevyyskoulutukset on aikataulutettu.</t>
  </si>
  <si>
    <t xml:space="preserve">Koulutuksista pidetään osallistujakohtaista tuntikirjanpitoa kirjanpitoa ja auditointeja varten.</t>
  </si>
  <si>
    <t xml:space="preserve">Koulutuskustannukset on eritelty suoriin ostoihin ja laskennallisiin palkkamenoihin.</t>
  </si>
  <si>
    <t xml:space="preserve">Koulutuksen vaikuttavuudelle on asetettu selkeät laadulliset tai määrälliset mittarit.</t>
  </si>
  <si>
    <t xml:space="preserve">Suunnitelman toteutumista seurataan ja se päivitetään vähintään kerran vuodessa.</t>
  </si>
  <si>
    <t xml:space="preserve">Kunnossa (kohtaa / 10)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</si>
</sst>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0"/>
    <numFmt numFmtId="167" formatCode="#,##0&quot; €/h&quot;"/>
    <numFmt numFmtId="168" formatCode="d\.m\.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ont>
        <b val="1"/>
        <color rgb="FF9C0006"/>
      </font>
      <fill>
        <patternFill>
          <bgColor rgb="FFF4CCCC"/>
        </patternFill>
      </fill>
    </dxf>
    <dxf>
      <fill>
        <patternFill>
          <bgColor rgb="FFD9D9D9"/>
        </patternFill>
      </fill>
    </dxf>
    <dxf>
      <fill>
        <patternFill>
          <bgColor rgb="FFF2F2F2"/>
        </patternFill>
      </fill>
    </dxf>
    <dxf>
      <font>
        <b val="1"/>
        <color rgb="FF111111"/>
      </font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4" type="wholeTable"/>
      <tableStyleElement dxfId="15" type="firstColumnStripe"/>
      <tableStyleElement dxfId="16" type="firstRowStripe"/>
      <tableStyleElement dxfId="17" type="lastColumn"/>
      <tableStyleElement dxfId="18" type="firstColumn"/>
      <tableStyleElement dxfId="19" type="headerRow"/>
      <tableStyleElement dxfId="20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2F2F2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Koulutussuunnitelma" displayName="Koulutussuunnitelma" ref="A4:G16" headerRowCount="1" totalsRowCount="0" totalsRowShown="0">
  <autoFilter ref="A4:G16"/>
  <tableColumns count="7">
    <tableColumn id="1" name="Henkilöstöryhmä"/>
    <tableColumn id="2" name="Osaamisvaje ja tavoite"/>
    <tableColumn id="3" name="Koulutusmuoto"/>
    <tableColumn id="4" name="Vastuuhenkilö"/>
    <tableColumn id="5" name="Aikataulu ja laajuus"/>
    <tableColumn id="6" name="Kustannusarvio (€)"/>
    <tableColumn id="7" name="Onnistumisen mittari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Osaamismatriisi" displayName="Osaamismatriisi" ref="A4:G18" headerRowCount="1" totalsRowCount="0" totalsRowShown="0">
  <autoFilter ref="A4:G18"/>
  <tableColumns count="7">
    <tableColumn id="1" name="Henkilöstöryhmä"/>
    <tableColumn id="2" name="Työntekijä / rooli"/>
    <tableColumn id="3" name="CRM-järjestelmä"/>
    <tableColumn id="4" name="Sähkötyöturvallisuus"/>
    <tableColumn id="5" name="Ensiapu"/>
    <tableColumn id="6" name="Valmentava johtaminen"/>
    <tableColumn id="7" name="Taitoja tasolla 1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arkistus" displayName="Tarkistus" ref="A14:E24" headerRowCount="1" totalsRowCount="0" totalsRowShown="0">
  <autoFilter ref="A14:E24"/>
  <tableColumns count="5">
    <tableColumn id="1" name="Nro"/>
    <tableColumn id="2" name="Tarkistettava kohta"/>
    <tableColumn id="3" name="Tila"/>
    <tableColumn id="4" name="Pvm"/>
    <tableColumn id="5" name="Huomiot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yoaika" displayName="Tyoaika" ref="A5:D11" headerRowCount="1" totalsRowCount="0" totalsRowShown="0">
  <autoFilter ref="A5:D11"/>
  <tableColumns count="4">
    <tableColumn id="1" name="Henkilöstöryhmä"/>
    <tableColumn id="2" name="Henkilöä"/>
    <tableColumn id="3" name="Tuntia per henkilö"/>
    <tableColumn id="4" name="Tunnit yhteensä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Vaiheet" displayName="Vaiheet" ref="A5:E11" headerRowCount="1" totalsRowCount="0" totalsRowShown="0">
  <autoFilter ref="A5:E11"/>
  <tableColumns count="5">
    <tableColumn id="1" name="Vaihe"/>
    <tableColumn id="2" name="Päätehtävä"/>
    <tableColumn id="3" name="Valmistumisen merkki"/>
    <tableColumn id="4" name="Arvioitu aika"/>
    <tableColumn id="5" name="Valmis (pvm)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6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15"/>
    <col collapsed="false" customWidth="true" hidden="false" outlineLevel="0" max="7" min="7" style="0" width="36"/>
  </cols>
  <sheetData>
    <row r="1" customFormat="false" ht="17.35" hidden="false" customHeight="false" outlineLevel="0" collapsed="false">
      <c r="A1" s="1" t="s">
        <v>0</v>
      </c>
    </row>
    <row r="2" customFormat="false" ht="33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45.75" hidden="false" customHeight="true" outlineLevel="0" collapsed="false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5" t="n">
        <v>1500</v>
      </c>
      <c r="G5" s="4" t="s">
        <v>14</v>
      </c>
    </row>
    <row r="6" customFormat="false" ht="45.75" hidden="false" customHeight="true" outlineLevel="0" collapsed="false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5" t="n">
        <v>2800</v>
      </c>
      <c r="G6" s="4" t="s">
        <v>20</v>
      </c>
    </row>
    <row r="7" customFormat="false" ht="45.75" hidden="false" customHeight="true" outlineLevel="0" collapsed="false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5" t="n">
        <v>2500</v>
      </c>
      <c r="G7" s="4" t="s">
        <v>26</v>
      </c>
    </row>
    <row r="8" customFormat="false" ht="19.5" hidden="false" customHeight="true" outlineLevel="0" collapsed="false">
      <c r="A8" s="4"/>
      <c r="B8" s="4"/>
      <c r="C8" s="4"/>
      <c r="D8" s="4"/>
      <c r="E8" s="4"/>
      <c r="F8" s="5"/>
      <c r="G8" s="4"/>
    </row>
    <row r="9" customFormat="false" ht="19.5" hidden="false" customHeight="true" outlineLevel="0" collapsed="false">
      <c r="A9" s="4"/>
      <c r="B9" s="4"/>
      <c r="C9" s="4"/>
      <c r="D9" s="4"/>
      <c r="E9" s="4"/>
      <c r="F9" s="5"/>
      <c r="G9" s="4"/>
    </row>
    <row r="10" customFormat="false" ht="19.5" hidden="false" customHeight="true" outlineLevel="0" collapsed="false">
      <c r="A10" s="4"/>
      <c r="B10" s="4"/>
      <c r="C10" s="4"/>
      <c r="D10" s="4"/>
      <c r="E10" s="4"/>
      <c r="F10" s="5"/>
      <c r="G10" s="4"/>
    </row>
    <row r="11" customFormat="false" ht="19.5" hidden="false" customHeight="true" outlineLevel="0" collapsed="false">
      <c r="A11" s="4"/>
      <c r="B11" s="4"/>
      <c r="C11" s="4"/>
      <c r="D11" s="4"/>
      <c r="E11" s="4"/>
      <c r="F11" s="5"/>
      <c r="G11" s="4"/>
    </row>
    <row r="12" customFormat="false" ht="19.5" hidden="false" customHeight="true" outlineLevel="0" collapsed="false">
      <c r="A12" s="4"/>
      <c r="B12" s="4"/>
      <c r="C12" s="4"/>
      <c r="D12" s="4"/>
      <c r="E12" s="4"/>
      <c r="F12" s="5"/>
      <c r="G12" s="4"/>
    </row>
    <row r="13" customFormat="false" ht="19.5" hidden="false" customHeight="true" outlineLevel="0" collapsed="false">
      <c r="A13" s="4"/>
      <c r="B13" s="4"/>
      <c r="C13" s="4"/>
      <c r="D13" s="4"/>
      <c r="E13" s="4"/>
      <c r="F13" s="5"/>
      <c r="G13" s="4"/>
    </row>
    <row r="14" customFormat="false" ht="19.5" hidden="false" customHeight="true" outlineLevel="0" collapsed="false">
      <c r="A14" s="4"/>
      <c r="B14" s="4"/>
      <c r="C14" s="4"/>
      <c r="D14" s="4"/>
      <c r="E14" s="4"/>
      <c r="F14" s="5"/>
      <c r="G14" s="4"/>
    </row>
    <row r="15" customFormat="false" ht="19.5" hidden="false" customHeight="true" outlineLevel="0" collapsed="false">
      <c r="A15" s="4"/>
      <c r="B15" s="4"/>
      <c r="C15" s="4"/>
      <c r="D15" s="4"/>
      <c r="E15" s="4"/>
      <c r="F15" s="5"/>
      <c r="G15" s="4"/>
    </row>
    <row r="16" customFormat="false" ht="19.5" hidden="false" customHeight="true" outlineLevel="0" collapsed="false">
      <c r="A16" s="4"/>
      <c r="B16" s="4"/>
      <c r="C16" s="4"/>
      <c r="D16" s="4"/>
      <c r="E16" s="4"/>
      <c r="F16" s="5"/>
      <c r="G16" s="4"/>
    </row>
    <row r="17" customFormat="false" ht="24" hidden="false" customHeight="true" outlineLevel="0" collapsed="false">
      <c r="A17" s="6" t="s">
        <v>27</v>
      </c>
      <c r="B17" s="6"/>
      <c r="C17" s="6"/>
      <c r="D17" s="6"/>
      <c r="E17" s="6"/>
      <c r="F17" s="7" t="n">
        <f aca="false">SUM(F5:F16)</f>
        <v>6800</v>
      </c>
      <c r="G17" s="6"/>
    </row>
    <row r="19" customFormat="false" ht="30" hidden="false" customHeight="true" outlineLevel="0" collapsed="false">
      <c r="A19" s="2" t="s">
        <v>28</v>
      </c>
      <c r="B19" s="2"/>
      <c r="C19" s="2"/>
      <c r="D19" s="2"/>
      <c r="E19" s="2"/>
      <c r="F19" s="2"/>
      <c r="G19" s="2"/>
    </row>
    <row r="20" customFormat="false" ht="15" hidden="false" customHeight="false" outlineLevel="0" collapsed="false">
      <c r="A20" s="8" t="s">
        <v>29</v>
      </c>
    </row>
  </sheetData>
  <sheetProtection sheet="true"/>
  <mergeCells count="2">
    <mergeCell ref="A2:G2"/>
    <mergeCell ref="A19:G19"/>
  </mergeCells>
  <dataValidations count="2">
    <dataValidation allowBlank="true" errorStyle="stop" operator="between" showDropDown="false" showErrorMessage="false" showInputMessage="false" sqref="C5:C16" type="list">
      <formula1>"Verkkokurssi,Työpaja,Monimuoto (verkko + lähi),Lähiopetus,Verkkotentti,Pienryhmävalmennus,Simulaatioharjoitus,Mikro-oppiminen 5–10 min,Perehdytys työpaikalla"</formula1>
      <formula2>0</formula2>
    </dataValidation>
    <dataValidation allowBlank="true" errorStyle="stop" operator="greaterThanOrEqual" showDropDown="false" showErrorMessage="false" showInputMessage="false" sqref="F5:F16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&amp;RHypoteettinen esimerkki — orova.vn</oddHeader>
    <oddFooter>&amp;CHypoteettinen esimerkki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17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20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30</v>
      </c>
    </row>
    <row r="2" customFormat="false" ht="43.5" hidden="false" customHeight="true" outlineLevel="0" collapsed="false">
      <c r="A2" s="2" t="s">
        <v>31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3" t="s">
        <v>2</v>
      </c>
      <c r="B4" s="3" t="s">
        <v>32</v>
      </c>
      <c r="C4" s="9" t="s">
        <v>33</v>
      </c>
      <c r="D4" s="9" t="s">
        <v>34</v>
      </c>
      <c r="E4" s="9" t="s">
        <v>35</v>
      </c>
      <c r="F4" s="9" t="s">
        <v>36</v>
      </c>
      <c r="G4" s="3" t="s">
        <v>37</v>
      </c>
    </row>
    <row r="5" customFormat="false" ht="21.75" hidden="false" customHeight="true" outlineLevel="0" collapsed="false">
      <c r="A5" s="4" t="s">
        <v>38</v>
      </c>
      <c r="B5" s="4" t="s">
        <v>39</v>
      </c>
      <c r="C5" s="10" t="n">
        <v>1</v>
      </c>
      <c r="D5" s="10"/>
      <c r="E5" s="10" t="n">
        <v>2</v>
      </c>
      <c r="F5" s="10"/>
      <c r="G5" s="11" t="n">
        <f aca="false">IF(COUNT(C5:F5)=0,"",COUNTIF(C5:F5,1))</f>
        <v>1</v>
      </c>
    </row>
    <row r="6" customFormat="false" ht="21.75" hidden="false" customHeight="true" outlineLevel="0" collapsed="false">
      <c r="A6" s="4" t="s">
        <v>38</v>
      </c>
      <c r="B6" s="4" t="s">
        <v>40</v>
      </c>
      <c r="C6" s="10" t="n">
        <v>1</v>
      </c>
      <c r="D6" s="10"/>
      <c r="E6" s="10" t="n">
        <v>1</v>
      </c>
      <c r="F6" s="10"/>
      <c r="G6" s="11" t="n">
        <f aca="false">IF(COUNT(C6:F6)=0,"",COUNTIF(C6:F6,1))</f>
        <v>2</v>
      </c>
    </row>
    <row r="7" customFormat="false" ht="21.75" hidden="false" customHeight="true" outlineLevel="0" collapsed="false">
      <c r="A7" s="4" t="s">
        <v>38</v>
      </c>
      <c r="B7" s="4" t="s">
        <v>41</v>
      </c>
      <c r="C7" s="10" t="n">
        <v>3</v>
      </c>
      <c r="D7" s="10"/>
      <c r="E7" s="10" t="n">
        <v>2</v>
      </c>
      <c r="F7" s="10"/>
      <c r="G7" s="11" t="n">
        <f aca="false">IF(COUNT(C7:F7)=0,"",COUNTIF(C7:F7,1))</f>
        <v>0</v>
      </c>
    </row>
    <row r="8" customFormat="false" ht="21.75" hidden="false" customHeight="true" outlineLevel="0" collapsed="false">
      <c r="A8" s="4" t="s">
        <v>42</v>
      </c>
      <c r="B8" s="4" t="s">
        <v>43</v>
      </c>
      <c r="C8" s="10" t="n">
        <v>2</v>
      </c>
      <c r="D8" s="10" t="n">
        <v>1</v>
      </c>
      <c r="E8" s="10" t="n">
        <v>1</v>
      </c>
      <c r="F8" s="10"/>
      <c r="G8" s="11" t="n">
        <f aca="false">IF(COUNT(C8:F8)=0,"",COUNTIF(C8:F8,1))</f>
        <v>2</v>
      </c>
    </row>
    <row r="9" customFormat="false" ht="21.75" hidden="false" customHeight="true" outlineLevel="0" collapsed="false">
      <c r="A9" s="4" t="s">
        <v>42</v>
      </c>
      <c r="B9" s="4" t="s">
        <v>44</v>
      </c>
      <c r="C9" s="10" t="n">
        <v>2</v>
      </c>
      <c r="D9" s="10" t="n">
        <v>2</v>
      </c>
      <c r="E9" s="10" t="n">
        <v>1</v>
      </c>
      <c r="F9" s="10"/>
      <c r="G9" s="11" t="n">
        <f aca="false">IF(COUNT(C9:F9)=0,"",COUNTIF(C9:F9,1))</f>
        <v>1</v>
      </c>
    </row>
    <row r="10" customFormat="false" ht="21.75" hidden="false" customHeight="true" outlineLevel="0" collapsed="false">
      <c r="A10" s="4" t="s">
        <v>42</v>
      </c>
      <c r="B10" s="4" t="s">
        <v>45</v>
      </c>
      <c r="C10" s="10" t="n">
        <v>3</v>
      </c>
      <c r="D10" s="10" t="n">
        <v>1</v>
      </c>
      <c r="E10" s="10" t="n">
        <v>2</v>
      </c>
      <c r="F10" s="10"/>
      <c r="G10" s="11" t="n">
        <f aca="false">IF(COUNT(C10:F10)=0,"",COUNTIF(C10:F10,1))</f>
        <v>1</v>
      </c>
    </row>
    <row r="11" customFormat="false" ht="21.75" hidden="false" customHeight="true" outlineLevel="0" collapsed="false">
      <c r="A11" s="4" t="s">
        <v>46</v>
      </c>
      <c r="B11" s="4" t="s">
        <v>47</v>
      </c>
      <c r="C11" s="10" t="n">
        <v>3</v>
      </c>
      <c r="D11" s="10" t="n">
        <v>2</v>
      </c>
      <c r="E11" s="10" t="n">
        <v>2</v>
      </c>
      <c r="F11" s="10" t="n">
        <v>1</v>
      </c>
      <c r="G11" s="11" t="n">
        <f aca="false">IF(COUNT(C11:F11)=0,"",COUNTIF(C11:F11,1))</f>
        <v>1</v>
      </c>
    </row>
    <row r="12" customFormat="false" ht="21.75" hidden="false" customHeight="true" outlineLevel="0" collapsed="false">
      <c r="A12" s="4" t="s">
        <v>46</v>
      </c>
      <c r="B12" s="4" t="s">
        <v>48</v>
      </c>
      <c r="C12" s="10" t="n">
        <v>4</v>
      </c>
      <c r="D12" s="10" t="n">
        <v>2</v>
      </c>
      <c r="E12" s="10" t="n">
        <v>3</v>
      </c>
      <c r="F12" s="10" t="n">
        <v>2</v>
      </c>
      <c r="G12" s="11" t="n">
        <f aca="false">IF(COUNT(C12:F12)=0,"",COUNTIF(C12:F12,1))</f>
        <v>0</v>
      </c>
    </row>
    <row r="13" customFormat="false" ht="19.5" hidden="false" customHeight="true" outlineLevel="0" collapsed="false">
      <c r="A13" s="4"/>
      <c r="B13" s="4"/>
      <c r="C13" s="10"/>
      <c r="D13" s="10"/>
      <c r="E13" s="10"/>
      <c r="F13" s="10"/>
      <c r="G13" s="11" t="str">
        <f aca="false">IF(COUNT(C13:F13)=0,"",COUNTIF(C13:F13,1))</f>
        <v/>
      </c>
    </row>
    <row r="14" customFormat="false" ht="19.5" hidden="false" customHeight="true" outlineLevel="0" collapsed="false">
      <c r="A14" s="4"/>
      <c r="B14" s="4"/>
      <c r="C14" s="10"/>
      <c r="D14" s="10"/>
      <c r="E14" s="10"/>
      <c r="F14" s="10"/>
      <c r="G14" s="11" t="str">
        <f aca="false">IF(COUNT(C14:F14)=0,"",COUNTIF(C14:F14,1))</f>
        <v/>
      </c>
    </row>
    <row r="15" customFormat="false" ht="19.5" hidden="false" customHeight="true" outlineLevel="0" collapsed="false">
      <c r="A15" s="4"/>
      <c r="B15" s="4"/>
      <c r="C15" s="10"/>
      <c r="D15" s="10"/>
      <c r="E15" s="10"/>
      <c r="F15" s="10"/>
      <c r="G15" s="11" t="str">
        <f aca="false">IF(COUNT(C15:F15)=0,"",COUNTIF(C15:F15,1))</f>
        <v/>
      </c>
    </row>
    <row r="16" customFormat="false" ht="19.5" hidden="false" customHeight="true" outlineLevel="0" collapsed="false">
      <c r="A16" s="4"/>
      <c r="B16" s="4"/>
      <c r="C16" s="10"/>
      <c r="D16" s="10"/>
      <c r="E16" s="10"/>
      <c r="F16" s="10"/>
      <c r="G16" s="11" t="str">
        <f aca="false">IF(COUNT(C16:F16)=0,"",COUNTIF(C16:F16,1))</f>
        <v/>
      </c>
    </row>
    <row r="17" customFormat="false" ht="19.5" hidden="false" customHeight="true" outlineLevel="0" collapsed="false">
      <c r="A17" s="4"/>
      <c r="B17" s="4"/>
      <c r="C17" s="10"/>
      <c r="D17" s="10"/>
      <c r="E17" s="10"/>
      <c r="F17" s="10"/>
      <c r="G17" s="11" t="str">
        <f aca="false">IF(COUNT(C17:F17)=0,"",COUNTIF(C17:F17,1))</f>
        <v/>
      </c>
    </row>
    <row r="18" customFormat="false" ht="19.5" hidden="false" customHeight="true" outlineLevel="0" collapsed="false">
      <c r="A18" s="4"/>
      <c r="B18" s="4"/>
      <c r="C18" s="10"/>
      <c r="D18" s="10"/>
      <c r="E18" s="10"/>
      <c r="F18" s="10"/>
      <c r="G18" s="11" t="str">
        <f aca="false">IF(COUNT(C18:F18)=0,"",COUNTIF(C18:F18,1))</f>
        <v/>
      </c>
    </row>
    <row r="19" customFormat="false" ht="24" hidden="false" customHeight="true" outlineLevel="0" collapsed="false">
      <c r="A19" s="6" t="s">
        <v>49</v>
      </c>
      <c r="B19" s="6"/>
      <c r="C19" s="12" t="n">
        <f aca="false">COUNTIF(C5:C18,1)</f>
        <v>2</v>
      </c>
      <c r="D19" s="12" t="n">
        <f aca="false">COUNTIF(D5:D18,1)</f>
        <v>2</v>
      </c>
      <c r="E19" s="12" t="n">
        <f aca="false">COUNTIF(E5:E18,1)</f>
        <v>3</v>
      </c>
      <c r="F19" s="12" t="n">
        <f aca="false">COUNTIF(F5:F18,1)</f>
        <v>1</v>
      </c>
      <c r="G19" s="12" t="n">
        <f aca="false">SUM(G5:G18)</f>
        <v>8</v>
      </c>
    </row>
    <row r="21" customFormat="false" ht="30" hidden="false" customHeight="true" outlineLevel="0" collapsed="false">
      <c r="A21" s="2" t="s">
        <v>50</v>
      </c>
      <c r="B21" s="2"/>
      <c r="C21" s="2"/>
      <c r="D21" s="2"/>
      <c r="E21" s="2"/>
      <c r="F21" s="2"/>
      <c r="G21" s="2"/>
    </row>
    <row r="22" customFormat="false" ht="15" hidden="false" customHeight="false" outlineLevel="0" collapsed="false">
      <c r="A22" s="8" t="s">
        <v>29</v>
      </c>
    </row>
  </sheetData>
  <sheetProtection sheet="true"/>
  <mergeCells count="2">
    <mergeCell ref="A2:G2"/>
    <mergeCell ref="A21:G21"/>
  </mergeCells>
  <conditionalFormatting sqref="C5:F18">
    <cfRule type="cellIs" priority="2" operator="equal" aboveAverage="0" equalAverage="0" bottom="0" percent="0" rank="0" text="" dxfId="8">
      <formula>1</formula>
    </cfRule>
    <cfRule type="cellIs" priority="3" operator="equal" aboveAverage="0" equalAverage="0" bottom="0" percent="0" rank="0" text="" dxfId="9">
      <formula>2</formula>
    </cfRule>
    <cfRule type="cellIs" priority="4" operator="equal" aboveAverage="0" equalAverage="0" bottom="0" percent="0" rank="0" text="" dxfId="10">
      <formula>3</formula>
    </cfRule>
    <cfRule type="cellIs" priority="5" operator="equal" aboveAverage="0" equalAverage="0" bottom="0" percent="0" rank="0" text="" dxfId="11">
      <formula>4</formula>
    </cfRule>
  </conditionalFormatting>
  <dataValidations count="1">
    <dataValidation allowBlank="true" error="Kirjoita kokonaisluku 1–4." errorStyle="stop" errorTitle="Taso" operator="between" showDropDown="false" showErrorMessage="true" showInputMessage="false" sqref="C5:F18" type="whole">
      <formula1>1</formula1>
      <formula2>4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&amp;RHypoteettinen esimerkki — orova.vn</oddHeader>
    <oddFooter>&amp;CHypoteettinen esimerkki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1" t="s">
        <v>51</v>
      </c>
    </row>
    <row r="2" customFormat="false" ht="33.75" hidden="false" customHeight="true" outlineLevel="0" collapsed="false">
      <c r="A2" s="2" t="s">
        <v>52</v>
      </c>
      <c r="B2" s="2"/>
      <c r="C2" s="2"/>
      <c r="D2" s="2"/>
    </row>
    <row r="4" customFormat="false" ht="15" hidden="false" customHeight="false" outlineLevel="0" collapsed="false">
      <c r="A4" s="13" t="s">
        <v>53</v>
      </c>
    </row>
    <row r="5" customFormat="false" ht="30" hidden="false" customHeight="true" outlineLevel="0" collapsed="false">
      <c r="A5" s="3" t="s">
        <v>2</v>
      </c>
      <c r="B5" s="3" t="s">
        <v>54</v>
      </c>
      <c r="C5" s="3" t="s">
        <v>55</v>
      </c>
      <c r="D5" s="3" t="s">
        <v>56</v>
      </c>
    </row>
    <row r="6" customFormat="false" ht="15" hidden="false" customHeight="false" outlineLevel="0" collapsed="false">
      <c r="A6" s="4" t="s">
        <v>38</v>
      </c>
      <c r="B6" s="10" t="n">
        <v>6</v>
      </c>
      <c r="C6" s="10" t="n">
        <v>8</v>
      </c>
      <c r="D6" s="14" t="n">
        <f aca="false">IF(OR(B6="",C6=""),"",B6*C6)</f>
        <v>48</v>
      </c>
    </row>
    <row r="7" customFormat="false" ht="15" hidden="false" customHeight="false" outlineLevel="0" collapsed="false">
      <c r="A7" s="4" t="s">
        <v>42</v>
      </c>
      <c r="B7" s="10" t="n">
        <v>18</v>
      </c>
      <c r="C7" s="10" t="n">
        <v>16</v>
      </c>
      <c r="D7" s="14" t="n">
        <f aca="false">IF(OR(B7="",C7=""),"",B7*C7)</f>
        <v>288</v>
      </c>
    </row>
    <row r="8" customFormat="false" ht="15" hidden="false" customHeight="false" outlineLevel="0" collapsed="false">
      <c r="A8" s="4" t="s">
        <v>46</v>
      </c>
      <c r="B8" s="10" t="n">
        <v>6</v>
      </c>
      <c r="C8" s="10" t="n">
        <v>12</v>
      </c>
      <c r="D8" s="14" t="n">
        <f aca="false">IF(OR(B8="",C8=""),"",B8*C8)</f>
        <v>72</v>
      </c>
    </row>
    <row r="9" customFormat="false" ht="15" hidden="false" customHeight="false" outlineLevel="0" collapsed="false">
      <c r="A9" s="4"/>
      <c r="B9" s="10"/>
      <c r="C9" s="10"/>
      <c r="D9" s="14" t="str">
        <f aca="false">IF(OR(B9="",C9=""),"",B9*C9)</f>
        <v/>
      </c>
    </row>
    <row r="10" customFormat="false" ht="15" hidden="false" customHeight="false" outlineLevel="0" collapsed="false">
      <c r="A10" s="4"/>
      <c r="B10" s="10"/>
      <c r="C10" s="10"/>
      <c r="D10" s="14" t="str">
        <f aca="false">IF(OR(B10="",C10=""),"",B10*C10)</f>
        <v/>
      </c>
    </row>
    <row r="11" customFormat="false" ht="15" hidden="false" customHeight="false" outlineLevel="0" collapsed="false">
      <c r="A11" s="4"/>
      <c r="B11" s="10"/>
      <c r="C11" s="10"/>
      <c r="D11" s="14" t="str">
        <f aca="false">IF(OR(B11="",C11=""),"",B11*C11)</f>
        <v/>
      </c>
    </row>
    <row r="12" customFormat="false" ht="24" hidden="false" customHeight="true" outlineLevel="0" collapsed="false">
      <c r="A12" s="6" t="s">
        <v>27</v>
      </c>
      <c r="B12" s="12" t="n">
        <f aca="false">SUM(B6:B11)</f>
        <v>30</v>
      </c>
      <c r="C12" s="6"/>
      <c r="D12" s="12" t="n">
        <f aca="false">SUM(D6:D11)</f>
        <v>408</v>
      </c>
    </row>
    <row r="14" customFormat="false" ht="21.75" hidden="false" customHeight="true" outlineLevel="0" collapsed="false">
      <c r="A14" s="15" t="s">
        <v>57</v>
      </c>
      <c r="B14" s="15"/>
      <c r="C14" s="15"/>
      <c r="D14" s="16" t="n">
        <v>25</v>
      </c>
    </row>
    <row r="15" customFormat="false" ht="21.75" hidden="false" customHeight="true" outlineLevel="0" collapsed="false">
      <c r="A15" s="15" t="s">
        <v>58</v>
      </c>
      <c r="B15" s="15"/>
      <c r="C15" s="15"/>
      <c r="D15" s="17" t="n">
        <v>700</v>
      </c>
    </row>
    <row r="17" customFormat="false" ht="15" hidden="false" customHeight="false" outlineLevel="0" collapsed="false">
      <c r="A17" s="13" t="s">
        <v>59</v>
      </c>
    </row>
    <row r="18" customFormat="false" ht="15" hidden="false" customHeight="true" outlineLevel="0" collapsed="false">
      <c r="A18" s="3" t="s">
        <v>60</v>
      </c>
      <c r="B18" s="3" t="s">
        <v>61</v>
      </c>
      <c r="C18" s="3"/>
      <c r="D18" s="3" t="s">
        <v>62</v>
      </c>
    </row>
    <row r="19" customFormat="false" ht="30" hidden="false" customHeight="true" outlineLevel="0" collapsed="false">
      <c r="A19" s="18" t="s">
        <v>63</v>
      </c>
      <c r="B19" s="18" t="s">
        <v>64</v>
      </c>
      <c r="C19" s="18"/>
      <c r="D19" s="19" t="n">
        <f aca="false">Koulutussuunnitelma!F17</f>
        <v>6800</v>
      </c>
    </row>
    <row r="20" customFormat="false" ht="30" hidden="false" customHeight="true" outlineLevel="0" collapsed="false">
      <c r="A20" s="18" t="s">
        <v>65</v>
      </c>
      <c r="B20" s="18" t="str">
        <f aca="false">TEXT(D12,"0")&amp;" tuntia × "&amp;TEXT(D14,"0")&amp;" € (tuntikustannus sivukuluineen)"</f>
        <v>408 tuntia × 25 € (tuntikustannus sivukuluineen)</v>
      </c>
      <c r="C20" s="18"/>
      <c r="D20" s="19" t="n">
        <f aca="false">D12*D14</f>
        <v>10200</v>
      </c>
    </row>
    <row r="21" customFormat="false" ht="30" hidden="false" customHeight="true" outlineLevel="0" collapsed="false">
      <c r="A21" s="18" t="s">
        <v>66</v>
      </c>
      <c r="B21" s="18" t="s">
        <v>67</v>
      </c>
      <c r="C21" s="18"/>
      <c r="D21" s="19" t="n">
        <f aca="false">D15</f>
        <v>700</v>
      </c>
    </row>
    <row r="22" customFormat="false" ht="24" hidden="false" customHeight="true" outlineLevel="0" collapsed="false">
      <c r="A22" s="6" t="s">
        <v>27</v>
      </c>
      <c r="B22" s="6"/>
      <c r="C22" s="6"/>
      <c r="D22" s="7" t="n">
        <f aca="false">SUM(D19:D21)</f>
        <v>17700</v>
      </c>
    </row>
    <row r="23" customFormat="false" ht="24" hidden="false" customHeight="true" outlineLevel="0" collapsed="false">
      <c r="A23" s="6" t="s">
        <v>68</v>
      </c>
      <c r="B23" s="20" t="str">
        <f aca="false">"Yhteensä ÷ "&amp;TEXT(B12,"0")&amp;" henkilöä"</f>
        <v>Yhteensä ÷ 30 henkilöä</v>
      </c>
      <c r="C23" s="20"/>
      <c r="D23" s="7" t="n">
        <f aca="false">IF(B12=0,"",ROUND(D22/B12,0))</f>
        <v>590</v>
      </c>
    </row>
    <row r="25" customFormat="false" ht="33.75" hidden="false" customHeight="true" outlineLevel="0" collapsed="false">
      <c r="A25" s="2" t="s">
        <v>69</v>
      </c>
      <c r="B25" s="2"/>
      <c r="C25" s="2"/>
      <c r="D25" s="2"/>
    </row>
    <row r="26" customFormat="false" ht="15" hidden="false" customHeight="false" outlineLevel="0" collapsed="false">
      <c r="A26" s="8" t="s">
        <v>29</v>
      </c>
    </row>
  </sheetData>
  <sheetProtection sheet="true"/>
  <mergeCells count="9">
    <mergeCell ref="A2:D2"/>
    <mergeCell ref="A14:C14"/>
    <mergeCell ref="A15:C15"/>
    <mergeCell ref="B18:C18"/>
    <mergeCell ref="B19:C19"/>
    <mergeCell ref="B20:C20"/>
    <mergeCell ref="B21:C21"/>
    <mergeCell ref="B23:C23"/>
    <mergeCell ref="A25:D25"/>
  </mergeCells>
  <dataValidations count="1">
    <dataValidation allowBlank="true" errorStyle="stop" operator="greaterThanOrEqual" showDropDown="false" showErrorMessage="false" showInputMessage="false" sqref="B6:C11 D14:D15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&amp;RHypoteettinen esimerkki — orova.vn</oddHeader>
    <oddFooter>&amp;CHypoteettinen esimerkki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62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26"/>
  </cols>
  <sheetData>
    <row r="1" customFormat="false" ht="17.35" hidden="false" customHeight="false" outlineLevel="0" collapsed="false">
      <c r="A1" s="1" t="s">
        <v>70</v>
      </c>
    </row>
    <row r="2" customFormat="false" ht="21.75" hidden="false" customHeight="true" outlineLevel="0" collapsed="false">
      <c r="A2" s="2" t="s">
        <v>71</v>
      </c>
      <c r="B2" s="2"/>
      <c r="C2" s="2"/>
      <c r="D2" s="2"/>
      <c r="E2" s="2"/>
    </row>
    <row r="4" customFormat="false" ht="15" hidden="false" customHeight="false" outlineLevel="0" collapsed="false">
      <c r="A4" s="13" t="s">
        <v>72</v>
      </c>
    </row>
    <row r="5" customFormat="false" ht="25.5" hidden="false" customHeight="true" outlineLevel="0" collapsed="false">
      <c r="A5" s="3" t="s">
        <v>73</v>
      </c>
      <c r="B5" s="3" t="s">
        <v>74</v>
      </c>
      <c r="C5" s="3" t="s">
        <v>75</v>
      </c>
      <c r="D5" s="3" t="s">
        <v>76</v>
      </c>
      <c r="E5" s="3" t="s">
        <v>77</v>
      </c>
    </row>
    <row r="6" customFormat="false" ht="31.5" hidden="false" customHeight="true" outlineLevel="0" collapsed="false">
      <c r="A6" s="18" t="s">
        <v>78</v>
      </c>
      <c r="B6" s="18" t="s">
        <v>79</v>
      </c>
      <c r="C6" s="18" t="s">
        <v>80</v>
      </c>
      <c r="D6" s="21" t="s">
        <v>81</v>
      </c>
      <c r="E6" s="22"/>
    </row>
    <row r="7" customFormat="false" ht="31.5" hidden="false" customHeight="true" outlineLevel="0" collapsed="false">
      <c r="A7" s="18" t="s">
        <v>82</v>
      </c>
      <c r="B7" s="18" t="s">
        <v>83</v>
      </c>
      <c r="C7" s="18" t="s">
        <v>84</v>
      </c>
      <c r="D7" s="21" t="s">
        <v>85</v>
      </c>
      <c r="E7" s="22"/>
    </row>
    <row r="8" customFormat="false" ht="31.5" hidden="false" customHeight="true" outlineLevel="0" collapsed="false">
      <c r="A8" s="18" t="s">
        <v>86</v>
      </c>
      <c r="B8" s="18" t="s">
        <v>87</v>
      </c>
      <c r="C8" s="18" t="s">
        <v>88</v>
      </c>
      <c r="D8" s="21" t="s">
        <v>89</v>
      </c>
      <c r="E8" s="22"/>
    </row>
    <row r="9" customFormat="false" ht="31.5" hidden="false" customHeight="true" outlineLevel="0" collapsed="false">
      <c r="A9" s="18" t="s">
        <v>90</v>
      </c>
      <c r="B9" s="18" t="s">
        <v>91</v>
      </c>
      <c r="C9" s="18" t="s">
        <v>92</v>
      </c>
      <c r="D9" s="21" t="s">
        <v>85</v>
      </c>
      <c r="E9" s="22"/>
    </row>
    <row r="10" customFormat="false" ht="31.5" hidden="false" customHeight="true" outlineLevel="0" collapsed="false">
      <c r="A10" s="18" t="s">
        <v>93</v>
      </c>
      <c r="B10" s="18" t="s">
        <v>94</v>
      </c>
      <c r="C10" s="18" t="s">
        <v>95</v>
      </c>
      <c r="D10" s="21" t="s">
        <v>96</v>
      </c>
      <c r="E10" s="22"/>
    </row>
    <row r="11" customFormat="false" ht="31.5" hidden="false" customHeight="true" outlineLevel="0" collapsed="false">
      <c r="A11" s="18" t="s">
        <v>97</v>
      </c>
      <c r="B11" s="18" t="s">
        <v>98</v>
      </c>
      <c r="C11" s="18" t="s">
        <v>99</v>
      </c>
      <c r="D11" s="21" t="s">
        <v>85</v>
      </c>
      <c r="E11" s="22"/>
    </row>
    <row r="13" customFormat="false" ht="15" hidden="false" customHeight="false" outlineLevel="0" collapsed="false">
      <c r="A13" s="13" t="s">
        <v>100</v>
      </c>
    </row>
    <row r="14" customFormat="false" ht="25.5" hidden="false" customHeight="true" outlineLevel="0" collapsed="false">
      <c r="A14" s="3" t="s">
        <v>101</v>
      </c>
      <c r="B14" s="3" t="s">
        <v>102</v>
      </c>
      <c r="C14" s="3" t="s">
        <v>103</v>
      </c>
      <c r="D14" s="3" t="s">
        <v>104</v>
      </c>
      <c r="E14" s="3" t="s">
        <v>105</v>
      </c>
    </row>
    <row r="15" customFormat="false" ht="31.5" hidden="false" customHeight="true" outlineLevel="0" collapsed="false">
      <c r="A15" s="21" t="n">
        <v>1</v>
      </c>
      <c r="B15" s="18" t="s">
        <v>106</v>
      </c>
      <c r="C15" s="10"/>
      <c r="D15" s="22"/>
      <c r="E15" s="4"/>
    </row>
    <row r="16" customFormat="false" ht="31.5" hidden="false" customHeight="true" outlineLevel="0" collapsed="false">
      <c r="A16" s="21" t="n">
        <v>2</v>
      </c>
      <c r="B16" s="18" t="s">
        <v>107</v>
      </c>
      <c r="C16" s="10"/>
      <c r="D16" s="22"/>
      <c r="E16" s="4"/>
    </row>
    <row r="17" customFormat="false" ht="31.5" hidden="false" customHeight="true" outlineLevel="0" collapsed="false">
      <c r="A17" s="21" t="n">
        <v>3</v>
      </c>
      <c r="B17" s="18" t="s">
        <v>108</v>
      </c>
      <c r="C17" s="10"/>
      <c r="D17" s="22"/>
      <c r="E17" s="4"/>
    </row>
    <row r="18" customFormat="false" ht="31.5" hidden="false" customHeight="true" outlineLevel="0" collapsed="false">
      <c r="A18" s="21" t="n">
        <v>4</v>
      </c>
      <c r="B18" s="18" t="s">
        <v>109</v>
      </c>
      <c r="C18" s="10"/>
      <c r="D18" s="22"/>
      <c r="E18" s="4"/>
    </row>
    <row r="19" customFormat="false" ht="31.5" hidden="false" customHeight="true" outlineLevel="0" collapsed="false">
      <c r="A19" s="21" t="n">
        <v>5</v>
      </c>
      <c r="B19" s="18" t="s">
        <v>110</v>
      </c>
      <c r="C19" s="10"/>
      <c r="D19" s="22"/>
      <c r="E19" s="4"/>
    </row>
    <row r="20" customFormat="false" ht="31.5" hidden="false" customHeight="true" outlineLevel="0" collapsed="false">
      <c r="A20" s="21" t="n">
        <v>6</v>
      </c>
      <c r="B20" s="18" t="s">
        <v>111</v>
      </c>
      <c r="C20" s="10"/>
      <c r="D20" s="22"/>
      <c r="E20" s="4"/>
    </row>
    <row r="21" customFormat="false" ht="31.5" hidden="false" customHeight="true" outlineLevel="0" collapsed="false">
      <c r="A21" s="21" t="n">
        <v>7</v>
      </c>
      <c r="B21" s="18" t="s">
        <v>112</v>
      </c>
      <c r="C21" s="10"/>
      <c r="D21" s="22"/>
      <c r="E21" s="4"/>
    </row>
    <row r="22" customFormat="false" ht="31.5" hidden="false" customHeight="true" outlineLevel="0" collapsed="false">
      <c r="A22" s="21" t="n">
        <v>8</v>
      </c>
      <c r="B22" s="18" t="s">
        <v>113</v>
      </c>
      <c r="C22" s="10"/>
      <c r="D22" s="22"/>
      <c r="E22" s="4"/>
    </row>
    <row r="23" customFormat="false" ht="31.5" hidden="false" customHeight="true" outlineLevel="0" collapsed="false">
      <c r="A23" s="21" t="n">
        <v>9</v>
      </c>
      <c r="B23" s="18" t="s">
        <v>114</v>
      </c>
      <c r="C23" s="10"/>
      <c r="D23" s="22"/>
      <c r="E23" s="4"/>
    </row>
    <row r="24" customFormat="false" ht="31.5" hidden="false" customHeight="true" outlineLevel="0" collapsed="false">
      <c r="A24" s="21" t="n">
        <v>10</v>
      </c>
      <c r="B24" s="18" t="s">
        <v>115</v>
      </c>
      <c r="C24" s="10"/>
      <c r="D24" s="22"/>
      <c r="E24" s="4"/>
    </row>
    <row r="25" customFormat="false" ht="24" hidden="false" customHeight="true" outlineLevel="0" collapsed="false">
      <c r="A25" s="6"/>
      <c r="B25" s="6" t="s">
        <v>116</v>
      </c>
      <c r="C25" s="12" t="str">
        <f aca="false">COUNTIF(C15:C24,"Kunnossa")&amp;" / 10"</f>
        <v>0 / 10</v>
      </c>
      <c r="D25" s="6"/>
      <c r="E25" s="6"/>
    </row>
    <row r="27" customFormat="false" ht="15" hidden="false" customHeight="false" outlineLevel="0" collapsed="false">
      <c r="A27" s="8" t="s">
        <v>29</v>
      </c>
    </row>
  </sheetData>
  <sheetProtection sheet="true"/>
  <mergeCells count="1">
    <mergeCell ref="A2:E2"/>
  </mergeCells>
  <conditionalFormatting sqref="C15:C24">
    <cfRule type="expression" priority="2" aboveAverage="0" equalAverage="0" bottom="0" percent="0" rank="0" text="" dxfId="12">
      <formula>C15="Kunnossa"</formula>
    </cfRule>
    <cfRule type="expression" priority="3" aboveAverage="0" equalAverage="0" bottom="0" percent="0" rank="0" text="" dxfId="13">
      <formula>C15="Kesken"</formula>
    </cfRule>
  </conditionalFormatting>
  <dataValidations count="2">
    <dataValidation allowBlank="true" errorStyle="stop" operator="between" showDropDown="false" showErrorMessage="true" showInputMessage="false" sqref="C15:C24" type="list">
      <formula1>"Kunnossa,Kesken,Ei koske"</formula1>
      <formula2>0</formula2>
    </dataValidation>
    <dataValidation allowBlank="true" errorStyle="stop" operator="greaterThan" showDropDown="false" showErrorMessage="false" showInputMessage="false" sqref="E6:E11 D15:D24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&amp;RHypoteettinen esimerkki — orova.vn</oddHeader>
    <oddFooter>&amp;CHypoteettinen esimerkki — orova.vn</oddFooter>
  </headerFooter>
  <tableParts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2026-10-24T23:21:53Z</dcterms:created>
  <dc:creator>openpyxl</dc:creator>
  <dc:description/>
  <dc:language>fi-FI</dc:language>
  <cp:lastModifiedBy/>
  <dcterms:modified xsi:type="dcterms:W3CDTF">2026-10-24T23:21:53Z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