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5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 de instruire" sheetId="1" state="visible" r:id="rId3"/>
    <sheet name="Matrice competențe" sheetId="2" state="visible" r:id="rId4"/>
    <sheet name="Buget" sheetId="3" state="visible" r:id="rId5"/>
    <sheet name="Indicatori" sheetId="4" state="visible" r:id="rId6"/>
  </sheets>
  <definedNames>
    <definedName function="false" hidden="false" localSheetId="2" name="_xlnm.Print_Area" vbProcedure="false">Buget!$A$1:$E$18</definedName>
    <definedName function="false" hidden="false" localSheetId="3" name="_xlnm.Print_Area" vbProcedure="false">Indicatori!$A$1:$G$11</definedName>
    <definedName function="false" hidden="false" localSheetId="1" name="_xlnm.Print_Area" vbProcedure="false">'Matrice competențe'!$A$1:$G$21</definedName>
    <definedName function="false" hidden="false" localSheetId="0" name="_xlnm.Print_Area" vbProcedure="false">'Plan de instruire'!$A$1:$N$19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<sst xmlns="http://schemas.openxmlformats.org/spreadsheetml/2006/main" count="146" uniqueCount="128">
  <si>
    <t xml:space="preserve">Plan de instruire pentru angajați — model editabil în 8 coloane</t>
  </si>
  <si>
    <t xml:space="preserve">Exemplu ipotetic — orova.vn. Rândurile sunt un exemplu pentru departamentele comercial, suport și logistică; înlocuiește-le cu datele tale. Sumele din coloana G sunt ipotetice, nu prețuri de piață.</t>
  </si>
  <si>
    <t xml:space="preserve">Matricea de competențe și planul de instruire</t>
  </si>
  <si>
    <t xml:space="preserve">Calendar și stare (Pasul 6)</t>
  </si>
  <si>
    <t xml:space="preserve">Post / Rol</t>
  </si>
  <si>
    <t xml:space="preserve">Decalaj de competențe</t>
  </si>
  <si>
    <t xml:space="preserve">Obiectiv SMART</t>
  </si>
  <si>
    <t xml:space="preserve">Format materiale</t>
  </si>
  <si>
    <t xml:space="preserve">Responsabil / Formator</t>
  </si>
  <si>
    <t xml:space="preserve">Durată &amp; Termen limită</t>
  </si>
  <si>
    <t xml:space="preserve">Buget estimat</t>
  </si>
  <si>
    <t xml:space="preserve">Criterii de acceptare</t>
  </si>
  <si>
    <t xml:space="preserve">Ore de curs</t>
  </si>
  <si>
    <t xml:space="preserve">Săptămâni</t>
  </si>
  <si>
    <t xml:space="preserve">Data lansării</t>
  </si>
  <si>
    <t xml:space="preserve">Termen limită</t>
  </si>
  <si>
    <t xml:space="preserve">Stare</t>
  </si>
  <si>
    <t xml:space="preserve">Reprezentant Vânzări B2B</t>
  </si>
  <si>
    <t xml:space="preserve">Dificultate în calificarea lead-urilor complexe</t>
  </si>
  <si>
    <t xml:space="preserve">Rata de conversie oportunitate–ofertă de minimum 20% până la finalul trimestrului</t>
  </si>
  <si>
    <t xml:space="preserve">Ghid pas cu pas + 8 scenarii de simulare audio</t>
  </si>
  <si>
    <t xml:space="preserve">Director Comercial intern</t>
  </si>
  <si>
    <t xml:space="preserve">6 ore / în 4 săptămâni</t>
  </si>
  <si>
    <t xml:space="preserve">Notă minimă 85% la testul de calificare a nevoilor</t>
  </si>
  <si>
    <t xml:space="preserve">În desfășurare</t>
  </si>
  <si>
    <t xml:space="preserve">Specialist Relații Clienți (Suport N1)</t>
  </si>
  <si>
    <t xml:space="preserve">Necunoașterea procedurii de gestionare a reclamațiilor</t>
  </si>
  <si>
    <t xml:space="preserve">Reducerea timpului de prim răspuns la sub 8 minute și 0 tichete escaladate eronat</t>
  </si>
  <si>
    <t xml:space="preserve">5 module scurte de lectură + ghid video pe ecran</t>
  </si>
  <si>
    <t xml:space="preserve">Team Leader Suport Tehnic</t>
  </si>
  <si>
    <t xml:space="preserve">4 ore / în 4 săptămâni</t>
  </si>
  <si>
    <t xml:space="preserve">Promovarea a 3 studii de caz practice fără greșeală</t>
  </si>
  <si>
    <t xml:space="preserve">Neînceput</t>
  </si>
  <si>
    <t xml:space="preserve">Operator Logistică Depozit</t>
  </si>
  <si>
    <t xml:space="preserve">Erori la scanarea codurilor de bare la recepție</t>
  </si>
  <si>
    <t xml:space="preserve">Reducerea diferențelor de inventar sub 0,2% din valoarea stocului lunar</t>
  </si>
  <si>
    <t xml:space="preserve">Fișe de memorare vizuale + instruire practică la terminal</t>
  </si>
  <si>
    <t xml:space="preserve">Șef Depozit</t>
  </si>
  <si>
    <t xml:space="preserve">3 ore / în 6 săptămâni</t>
  </si>
  <si>
    <t xml:space="preserve">Test practic de recepție a 50 de colete în timp normat</t>
  </si>
  <si>
    <t xml:space="preserve">Team Leader Vânzări</t>
  </si>
  <si>
    <t xml:space="preserve">Lipsa feedback-ului structurat în ședințele 1-la-1</t>
  </si>
  <si>
    <t xml:space="preserve">Conducerea a două sesiuni lunare de coaching documentate pentru fiecare agent</t>
  </si>
  <si>
    <t xml:space="preserve">Ghid metodologic + 3 șabloane de evaluare</t>
  </si>
  <si>
    <t xml:space="preserve">Consultant HR extern</t>
  </si>
  <si>
    <t xml:space="preserve">8 ore / în 8 săptămâni</t>
  </si>
  <si>
    <t xml:space="preserve">Raport de coaching validat de Directorul General</t>
  </si>
  <si>
    <t xml:space="preserve">Termen limită = Data lansării + Săptămâni × 7 (calculat automat). Coloanele J–K detaliază în cifre coloana F. Datele de lansare sunt ipotetice. Celulele cu formule sunt blocate (Revizuire › Deprotejare foaie, fără parolă).</t>
  </si>
  <si>
    <t xml:space="preserve">Exemplu ipotetic — orova.vn</t>
  </si>
  <si>
    <t xml:space="preserve">Matricea competențelor: nivel actual vs nivel țintă</t>
  </si>
  <si>
    <t xml:space="preserve">Niveluri (Pasul 2): 1 = cunoștințe de bază · 2 = nivel operațional autonom · 3 = nivel de expertiză. Decalaj = Nivel țintă − Nivel actual (0 = fără decalaj, 1 = decalaj mic, 2 = decalaj mare).</t>
  </si>
  <si>
    <t xml:space="preserve">Prioritate: impact critic + decalaj mare = P1: Urgent · impact critic + decalaj mic = P2: Planificat · impact redus + decalaj mare = P3: Perfecționare · impact redus + decalaj mic = P4: Opțional.</t>
  </si>
  <si>
    <t xml:space="preserve">Competență</t>
  </si>
  <si>
    <t xml:space="preserve">Nivel actual (1–3)</t>
  </si>
  <si>
    <t xml:space="preserve">Nivel țintă (1–3)</t>
  </si>
  <si>
    <t xml:space="preserve">Decalaj (țintă − actual)</t>
  </si>
  <si>
    <t xml:space="preserve">Impact operațional</t>
  </si>
  <si>
    <t xml:space="preserve">Prioritate</t>
  </si>
  <si>
    <t xml:space="preserve">Calificarea lead-urilor complexe</t>
  </si>
  <si>
    <t xml:space="preserve">Critic</t>
  </si>
  <si>
    <t xml:space="preserve">Utilizarea catalogului digital de produse</t>
  </si>
  <si>
    <t xml:space="preserve">Procedura de gestionare a reclamațiilor</t>
  </si>
  <si>
    <t xml:space="preserve">Redactarea răspunsurilor scrise</t>
  </si>
  <si>
    <t xml:space="preserve">Redus</t>
  </si>
  <si>
    <t xml:space="preserve">Scanarea codurilor de bare la recepție</t>
  </si>
  <si>
    <t xml:space="preserve">Feedback structurat în ședințele 1-la-1</t>
  </si>
  <si>
    <t xml:space="preserve">Raportarea săptămânală a activității echipei</t>
  </si>
  <si>
    <t xml:space="preserve">Coloanele E și G se calculează automat. Completezi doar A–D și F.</t>
  </si>
  <si>
    <t xml:space="preserve">Structura bugetului de instruire</t>
  </si>
  <si>
    <t xml:space="preserve">Completează sumele cu ofertele și salariile reale din firma ta. Coloana E este goală intenționat.</t>
  </si>
  <si>
    <t xml:space="preserve">Linie de buget</t>
  </si>
  <si>
    <t xml:space="preserve">Ce include</t>
  </si>
  <si>
    <t xml:space="preserve">Cum o estimezi</t>
  </si>
  <si>
    <t xml:space="preserve">Cine validează</t>
  </si>
  <si>
    <t xml:space="preserve">Sumă (completezi tu)</t>
  </si>
  <si>
    <t xml:space="preserve">Formator extern</t>
  </si>
  <si>
    <t xml:space="preserve">Onorariu, transport, cazare</t>
  </si>
  <si>
    <t xml:space="preserve">Oferte scrise de la cel puțin doi furnizori</t>
  </si>
  <si>
    <t xml:space="preserve">Director HR</t>
  </si>
  <si>
    <t xml:space="preserve">Spațiu și logistică</t>
  </si>
  <si>
    <t xml:space="preserve">Sală, echipamente, protocol</t>
  </si>
  <si>
    <t xml:space="preserve">Tarife ale locației sau sală internă</t>
  </si>
  <si>
    <t xml:space="preserve">Administrativ</t>
  </si>
  <si>
    <t xml:space="preserve">Materiale</t>
  </si>
  <si>
    <t xml:space="preserve">Manuale tipărite, fișe, conținut digital</t>
  </si>
  <si>
    <t xml:space="preserve">Număr de participanți × cost pe set</t>
  </si>
  <si>
    <t xml:space="preserve">Responsabil formare</t>
  </si>
  <si>
    <t xml:space="preserve">Platformă digitală</t>
  </si>
  <si>
    <t xml:space="preserve">Licență, configurare, adaptarea conținutului</t>
  </si>
  <si>
    <t xml:space="preserve">Ofertă furnizor + ore de lucru intern</t>
  </si>
  <si>
    <t xml:space="preserve">IT și HR</t>
  </si>
  <si>
    <t xml:space="preserve">Timpul participanților</t>
  </si>
  <si>
    <t xml:space="preserve">Orele petrecute la curs în loc de sarcini</t>
  </si>
  <si>
    <t xml:space="preserve">Ore de curs × salariu orar brut × participanți</t>
  </si>
  <si>
    <t xml:space="preserve">Director financiar</t>
  </si>
  <si>
    <t xml:space="preserve">Evaluare</t>
  </si>
  <si>
    <t xml:space="preserve">Teste, audit la 30–60 de zile, raport</t>
  </si>
  <si>
    <t xml:space="preserve">Ore manager × număr de audituri</t>
  </si>
  <si>
    <t xml:space="preserve">Manager direct</t>
  </si>
  <si>
    <t xml:space="preserve">Total linii de buget (coloana E)</t>
  </si>
  <si>
    <t xml:space="preserve">Sinteză din foaia „Plan de instruire”</t>
  </si>
  <si>
    <t xml:space="preserve">Total buget estimat (coloana G din plan)</t>
  </si>
  <si>
    <t xml:space="preserve">Rânduri din plan cu buget completat</t>
  </si>
  <si>
    <t xml:space="preserve">Sumele din plan sunt cele din exemplul ipotetic al articolului, nu prețuri de piață.</t>
  </si>
  <si>
    <t xml:space="preserve">Indicatorii de urmărit după lansarea planului</t>
  </si>
  <si>
    <t xml:space="preserve">Alege înainte de lansare unul sau doi indicatori legați de obiectivele SMART. Notează valoarea de pornire, data la care o vei măsura din nou și cine raportează (coloanele D–G, goale intenționat).</t>
  </si>
  <si>
    <t xml:space="preserve">Indicator</t>
  </si>
  <si>
    <t xml:space="preserve">Cum îl măsori</t>
  </si>
  <si>
    <t xml:space="preserve">Când</t>
  </si>
  <si>
    <t xml:space="preserve">Valoare de pornire</t>
  </si>
  <si>
    <t xml:space="preserve">Data remăsurării</t>
  </si>
  <si>
    <t xml:space="preserve">Valoare după program</t>
  </si>
  <si>
    <t xml:space="preserve">Cine raportează</t>
  </si>
  <si>
    <t xml:space="preserve">Rata de absolvire</t>
  </si>
  <si>
    <t xml:space="preserve">Număr de cursanți care au terminat / număr de cursanți înscriși</t>
  </si>
  <si>
    <t xml:space="preserve">Săptămânal, până la termen</t>
  </si>
  <si>
    <t xml:space="preserve">Rezultatul la test</t>
  </si>
  <si>
    <t xml:space="preserve">Scorul la testul final și numărul de reîncercări</t>
  </si>
  <si>
    <t xml:space="preserve">La finalul cursului</t>
  </si>
  <si>
    <t xml:space="preserve">Retenția cunoștințelor</t>
  </si>
  <si>
    <t xml:space="preserve">Test scurt, neanunțat, cu întrebări din același bazin</t>
  </si>
  <si>
    <t xml:space="preserve">La 30–60 de zile</t>
  </si>
  <si>
    <t xml:space="preserve">Aplicarea în practică</t>
  </si>
  <si>
    <t xml:space="preserve">Fișă de observație completată de managerul direct</t>
  </si>
  <si>
    <t xml:space="preserve">La 30 și 60 de zile</t>
  </si>
  <si>
    <t xml:space="preserve">Indicatorul de afaceri</t>
  </si>
  <si>
    <t xml:space="preserve">Aceeași valoare măsurată înainte și după program, din aceeași sursă</t>
  </si>
  <si>
    <t xml:space="preserve">La 90 de zile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</si>
</sst>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&quot; EUR (materiale și platformă)&quot;"/>
    <numFmt numFmtId="166" formatCode="dd\.mm\.yyyy"/>
    <numFmt numFmtId="167" formatCode="#,##0&quot; EUR (actualizare documentație)&quot;"/>
    <numFmt numFmtId="168" formatCode="#,##0&quot; EUR (suport tipărit și digital)&quot;"/>
    <numFmt numFmtId="169" formatCode="#,##0&quot; EUR (onorariu formator)&quot;"/>
    <numFmt numFmtId="170" formatCode="#,##0&quot; EUR&quot;"/>
    <numFmt numFmtId="171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2"/>
      <name val="Calibri"/>
      <family val="0"/>
      <charset val="1"/>
    </font>
    <font>
      <b val="true"/>
      <sz val="11"/>
      <name val="Calibri"/>
      <family val="0"/>
      <charset val="1"/>
    </font>
    <font>
      <sz val="9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sz val="10"/>
      <color rgb="FF595959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right" vertical="top" textRotation="0" wrapText="true" indent="0" shrinkToFit="false"/>
      <protection locked="false" hidden="false"/>
    </xf>
    <xf numFmtId="169" fontId="0" fillId="0" borderId="1" xfId="0" applyFont="false" applyBorder="true" applyAlignment="true" applyProtection="true">
      <alignment horizontal="right" vertical="top" textRotation="0" wrapText="true" indent="0" shrinkToFit="false"/>
      <protection locked="false" hidden="false"/>
    </xf>
    <xf numFmtId="170" fontId="0" fillId="0" borderId="1" xfId="0" applyFont="false" applyBorder="true" applyAlignment="true" applyProtection="true">
      <alignment horizontal="right" vertical="top" textRotation="0" wrapText="tru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0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EF2F7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ont>
        <b val="1"/>
        <color rgb="FFFFFFFF"/>
      </font>
      <fill>
        <patternFill>
          <bgColor rgb="FF404040"/>
        </patternFill>
      </fill>
    </dxf>
    <dxf>
      <font>
        <b val="1"/>
        <color rgb="FF111111"/>
      </font>
      <fill>
        <patternFill>
          <bgColor rgb="FFBFBFBF"/>
        </patternFill>
      </fill>
    </dxf>
    <dxf>
      <fill>
        <patternFill>
          <bgColor rgb="FFF2F2F2"/>
        </patternFill>
      </fill>
    </dxf>
    <dxf>
      <font>
        <b val="1"/>
        <color rgb="FF111111"/>
      </font>
      <fill>
        <patternFill>
          <bgColor rgb="FFD9D9D9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3" type="wholeTable"/>
      <tableStyleElement dxfId="14" type="firstColumnStripe"/>
      <tableStyleElement dxfId="15" type="firstRowStripe"/>
      <tableStyleElement dxfId="16" type="lastColumn"/>
      <tableStyleElement dxfId="17" type="firstColumn"/>
      <tableStyleElement dxfId="18" type="headerRow"/>
      <tableStyleElement dxfId="19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CalendarStare" displayName="CalendarStare" ref="J4:N16" headerRowCount="1" totalsRowCount="0" totalsRowShown="0">
  <autoFilter ref="J4:N16"/>
  <tableColumns count="5">
    <tableColumn id="1" name="Ore de curs"/>
    <tableColumn id="2" name="Săptămâni"/>
    <tableColumn id="3" name="Data lansării"/>
    <tableColumn id="4" name="Termen limită"/>
    <tableColumn id="5" name="Stare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Indicatori" displayName="Indicatori" ref="A4:G9" headerRowCount="1" totalsRowCount="0" totalsRowShown="0">
  <autoFilter ref="A4:G9"/>
  <tableColumns count="7">
    <tableColumn id="1" name="Indicator"/>
    <tableColumn id="2" name="Cum îl măsori"/>
    <tableColumn id="3" name="Când"/>
    <tableColumn id="4" name="Valoare de pornire"/>
    <tableColumn id="5" name="Data remăsurării"/>
    <tableColumn id="6" name="Valoare după program"/>
    <tableColumn id="7" name="Cine raportează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MatriceCompetente" displayName="MatriceCompetente" ref="A5:G18" headerRowCount="1" totalsRowCount="0" totalsRowShown="0">
  <autoFilter ref="A5:G18"/>
  <tableColumns count="7">
    <tableColumn id="1" name="Post / Rol"/>
    <tableColumn id="2" name="Competență"/>
    <tableColumn id="3" name="Nivel actual (1–3)"/>
    <tableColumn id="4" name="Nivel țintă (1–3)"/>
    <tableColumn id="5" name="Decalaj (țintă − actual)"/>
    <tableColumn id="6" name="Impact operațional"/>
    <tableColumn id="7" name="Prioritate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PlanInstruire" displayName="PlanInstruire" ref="A4:H16" headerRowCount="1" totalsRowCount="0" totalsRowShown="0">
  <autoFilter ref="A4:H16"/>
  <tableColumns count="8">
    <tableColumn id="1" name="Post / Rol"/>
    <tableColumn id="2" name="Decalaj de competențe"/>
    <tableColumn id="3" name="Obiectiv SMART"/>
    <tableColumn id="4" name="Format materiale"/>
    <tableColumn id="5" name="Responsabil / Formator"/>
    <tableColumn id="6" name="Durată &amp; Termen limită"/>
    <tableColumn id="7" name="Buget estimat"/>
    <tableColumn id="8" name="Criterii de acceptare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StructuraBuget" displayName="StructuraBuget" ref="A4:E10" headerRowCount="1" totalsRowCount="0" totalsRowShown="0">
  <autoFilter ref="A4:E10"/>
  <tableColumns count="5">
    <tableColumn id="1" name="Linie de buget"/>
    <tableColumn id="2" name="Ce include"/>
    <tableColumn id="3" name="Cum o estimezi"/>
    <tableColumn id="4" name="Cine validează"/>
    <tableColumn id="5" name="Sumă (completezi tu)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4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8"/>
    <col collapsed="false" customWidth="true" hidden="false" outlineLevel="0" max="3" min="3" style="0" width="36"/>
    <col collapsed="false" customWidth="true" hidden="false" outlineLevel="0" max="4" min="4" style="0" width="30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35"/>
    <col collapsed="false" customWidth="true" hidden="false" outlineLevel="0" max="8" min="8" style="0" width="30"/>
    <col collapsed="false" customWidth="true" hidden="false" outlineLevel="0" max="9" min="9" style="0" width="2"/>
    <col collapsed="false" customWidth="true" hidden="false" outlineLevel="0" max="10" min="10" style="0" width="9"/>
    <col collapsed="false" customWidth="true" hidden="false" outlineLevel="0" max="11" min="11" style="0" width="10"/>
    <col collapsed="false" customWidth="true" hidden="false" outlineLevel="0" max="13" min="12" style="0" width="13"/>
    <col collapsed="false" customWidth="true" hidden="false" outlineLevel="0" max="14" min="14" style="0" width="15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  <c r="J3" s="3" t="s">
        <v>3</v>
      </c>
    </row>
    <row r="4" customFormat="false" ht="31.5" hidden="false" customHeight="true" outlineLevel="0" collapsed="false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</row>
    <row r="5" customFormat="false" ht="48" hidden="false" customHeight="true" outlineLevel="0" collapsed="false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6" t="n">
        <v>350</v>
      </c>
      <c r="H5" s="5" t="s">
        <v>23</v>
      </c>
      <c r="J5" s="7" t="n">
        <v>6</v>
      </c>
      <c r="K5" s="7" t="n">
        <v>4</v>
      </c>
      <c r="L5" s="8" t="n">
        <v>46328</v>
      </c>
      <c r="M5" s="9" t="n">
        <f aca="false">IF(OR(L5="",K5=""),"",L5+K5*7)</f>
        <v>46356</v>
      </c>
      <c r="N5" s="10" t="s">
        <v>24</v>
      </c>
    </row>
    <row r="6" customFormat="false" ht="48" hidden="false" customHeight="true" outlineLevel="0" collapsed="false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11" t="n">
        <v>200</v>
      </c>
      <c r="H6" s="5" t="s">
        <v>31</v>
      </c>
      <c r="J6" s="7" t="n">
        <v>4</v>
      </c>
      <c r="K6" s="7" t="n">
        <v>4</v>
      </c>
      <c r="L6" s="8" t="n">
        <v>46328</v>
      </c>
      <c r="M6" s="9" t="n">
        <f aca="false">IF(OR(L6="",K6=""),"",L6+K6*7)</f>
        <v>46356</v>
      </c>
      <c r="N6" s="10" t="s">
        <v>32</v>
      </c>
    </row>
    <row r="7" customFormat="false" ht="48" hidden="false" customHeight="true" outlineLevel="0" collapsed="false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12" t="n">
        <v>150</v>
      </c>
      <c r="H7" s="5" t="s">
        <v>39</v>
      </c>
      <c r="J7" s="7" t="n">
        <v>3</v>
      </c>
      <c r="K7" s="7" t="n">
        <v>6</v>
      </c>
      <c r="L7" s="8" t="n">
        <v>46335</v>
      </c>
      <c r="M7" s="9" t="n">
        <f aca="false">IF(OR(L7="",K7=""),"",L7+K7*7)</f>
        <v>46377</v>
      </c>
      <c r="N7" s="10" t="s">
        <v>32</v>
      </c>
    </row>
    <row r="8" customFormat="false" ht="48" hidden="false" customHeight="true" outlineLevel="0" collapsed="false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45</v>
      </c>
      <c r="G8" s="13" t="n">
        <v>800</v>
      </c>
      <c r="H8" s="5" t="s">
        <v>46</v>
      </c>
      <c r="J8" s="7" t="n">
        <v>8</v>
      </c>
      <c r="K8" s="7" t="n">
        <v>8</v>
      </c>
      <c r="L8" s="8" t="n">
        <v>46342</v>
      </c>
      <c r="M8" s="9" t="n">
        <f aca="false">IF(OR(L8="",K8=""),"",L8+K8*7)</f>
        <v>46398</v>
      </c>
      <c r="N8" s="10" t="s">
        <v>32</v>
      </c>
    </row>
    <row r="9" customFormat="false" ht="21.75" hidden="false" customHeight="true" outlineLevel="0" collapsed="false">
      <c r="A9" s="5"/>
      <c r="B9" s="5"/>
      <c r="C9" s="5"/>
      <c r="D9" s="5"/>
      <c r="E9" s="5"/>
      <c r="F9" s="5"/>
      <c r="G9" s="14"/>
      <c r="H9" s="5"/>
      <c r="J9" s="7"/>
      <c r="K9" s="7"/>
      <c r="L9" s="8"/>
      <c r="M9" s="9" t="str">
        <f aca="false">IF(OR(L9="",K9=""),"",L9+K9*7)</f>
        <v/>
      </c>
      <c r="N9" s="10"/>
    </row>
    <row r="10" customFormat="false" ht="21.75" hidden="false" customHeight="true" outlineLevel="0" collapsed="false">
      <c r="A10" s="5"/>
      <c r="B10" s="5"/>
      <c r="C10" s="5"/>
      <c r="D10" s="5"/>
      <c r="E10" s="5"/>
      <c r="F10" s="5"/>
      <c r="G10" s="14"/>
      <c r="H10" s="5"/>
      <c r="J10" s="7"/>
      <c r="K10" s="7"/>
      <c r="L10" s="8"/>
      <c r="M10" s="9" t="str">
        <f aca="false">IF(OR(L10="",K10=""),"",L10+K10*7)</f>
        <v/>
      </c>
      <c r="N10" s="10"/>
    </row>
    <row r="11" customFormat="false" ht="21.75" hidden="false" customHeight="true" outlineLevel="0" collapsed="false">
      <c r="A11" s="5"/>
      <c r="B11" s="5"/>
      <c r="C11" s="5"/>
      <c r="D11" s="5"/>
      <c r="E11" s="5"/>
      <c r="F11" s="5"/>
      <c r="G11" s="14"/>
      <c r="H11" s="5"/>
      <c r="J11" s="7"/>
      <c r="K11" s="7"/>
      <c r="L11" s="8"/>
      <c r="M11" s="9" t="str">
        <f aca="false">IF(OR(L11="",K11=""),"",L11+K11*7)</f>
        <v/>
      </c>
      <c r="N11" s="10"/>
    </row>
    <row r="12" customFormat="false" ht="21.75" hidden="false" customHeight="true" outlineLevel="0" collapsed="false">
      <c r="A12" s="5"/>
      <c r="B12" s="5"/>
      <c r="C12" s="5"/>
      <c r="D12" s="5"/>
      <c r="E12" s="5"/>
      <c r="F12" s="5"/>
      <c r="G12" s="14"/>
      <c r="H12" s="5"/>
      <c r="J12" s="7"/>
      <c r="K12" s="7"/>
      <c r="L12" s="8"/>
      <c r="M12" s="9" t="str">
        <f aca="false">IF(OR(L12="",K12=""),"",L12+K12*7)</f>
        <v/>
      </c>
      <c r="N12" s="10"/>
    </row>
    <row r="13" customFormat="false" ht="21.75" hidden="false" customHeight="true" outlineLevel="0" collapsed="false">
      <c r="A13" s="5"/>
      <c r="B13" s="5"/>
      <c r="C13" s="5"/>
      <c r="D13" s="5"/>
      <c r="E13" s="5"/>
      <c r="F13" s="5"/>
      <c r="G13" s="14"/>
      <c r="H13" s="5"/>
      <c r="J13" s="7"/>
      <c r="K13" s="7"/>
      <c r="L13" s="8"/>
      <c r="M13" s="9" t="str">
        <f aca="false">IF(OR(L13="",K13=""),"",L13+K13*7)</f>
        <v/>
      </c>
      <c r="N13" s="10"/>
    </row>
    <row r="14" customFormat="false" ht="21.75" hidden="false" customHeight="true" outlineLevel="0" collapsed="false">
      <c r="A14" s="5"/>
      <c r="B14" s="5"/>
      <c r="C14" s="5"/>
      <c r="D14" s="5"/>
      <c r="E14" s="5"/>
      <c r="F14" s="5"/>
      <c r="G14" s="14"/>
      <c r="H14" s="5"/>
      <c r="J14" s="7"/>
      <c r="K14" s="7"/>
      <c r="L14" s="8"/>
      <c r="M14" s="9" t="str">
        <f aca="false">IF(OR(L14="",K14=""),"",L14+K14*7)</f>
        <v/>
      </c>
      <c r="N14" s="10"/>
    </row>
    <row r="15" customFormat="false" ht="21.75" hidden="false" customHeight="true" outlineLevel="0" collapsed="false">
      <c r="A15" s="5"/>
      <c r="B15" s="5"/>
      <c r="C15" s="5"/>
      <c r="D15" s="5"/>
      <c r="E15" s="5"/>
      <c r="F15" s="5"/>
      <c r="G15" s="14"/>
      <c r="H15" s="5"/>
      <c r="J15" s="7"/>
      <c r="K15" s="7"/>
      <c r="L15" s="8"/>
      <c r="M15" s="9" t="str">
        <f aca="false">IF(OR(L15="",K15=""),"",L15+K15*7)</f>
        <v/>
      </c>
      <c r="N15" s="10"/>
    </row>
    <row r="16" customFormat="false" ht="21.75" hidden="false" customHeight="true" outlineLevel="0" collapsed="false">
      <c r="A16" s="5"/>
      <c r="B16" s="5"/>
      <c r="C16" s="5"/>
      <c r="D16" s="5"/>
      <c r="E16" s="5"/>
      <c r="F16" s="5"/>
      <c r="G16" s="14"/>
      <c r="H16" s="5"/>
      <c r="J16" s="7"/>
      <c r="K16" s="7"/>
      <c r="L16" s="8"/>
      <c r="M16" s="9" t="str">
        <f aca="false">IF(OR(L16="",K16=""),"",L16+K16*7)</f>
        <v/>
      </c>
      <c r="N16" s="10"/>
    </row>
    <row r="18" customFormat="false" ht="15" hidden="false" customHeight="false" outlineLevel="0" collapsed="false">
      <c r="A18" s="15" t="s">
        <v>47</v>
      </c>
    </row>
    <row r="19" customFormat="false" ht="15" hidden="false" customHeight="false" outlineLevel="0" collapsed="false">
      <c r="A19" s="16" t="s">
        <v>48</v>
      </c>
    </row>
  </sheetData>
  <sheetProtection sheet="true"/>
  <mergeCells count="1">
    <mergeCell ref="A2:H2"/>
  </mergeCells>
  <dataValidations count="5">
    <dataValidation allowBlank="true" errorStyle="stop" operator="between" prompt="Alege din listă sau scrie propriul format (ex.: Ghid pas cu pas + video)." promptTitle="Format materiale" showDropDown="false" showErrorMessage="false" showInputMessage="true" sqref="D5:D16" type="list">
      <formula1>"Curs online asincron,Microlearning 5–10 min,Video demonstrativ pe ecran,Rezumat audio (podcast),Ghid pas cu pas,Fișe de sinteză,Simulare / studiu de caz,Instruire practică la post,Workshop în sală,Mentorat / coaching,Quiz / test grilă"</formula1>
      <formula2>0</formula2>
    </dataValidation>
    <dataValidation allowBlank="true" errorStyle="stop" operator="between" showDropDown="false" showErrorMessage="true" showInputMessage="false" sqref="N5:N16" type="list">
      <formula1>"Neînceput,În desfășurare,Finalizat"</formula1>
      <formula2>0</formula2>
    </dataValidation>
    <dataValidation allowBlank="true" errorStyle="stop" operator="between" showDropDown="false" showErrorMessage="false" showInputMessage="false" sqref="J5:K16" type="decimal">
      <formula1>0</formula1>
      <formula2>1000</formula2>
    </dataValidation>
    <dataValidation allowBlank="true" errorStyle="stop" operator="greaterThan" showDropDown="false" showErrorMessage="false" showInputMessage="false" sqref="L5:L16" type="date">
      <formula1>36526</formula1>
      <formula2>0</formula2>
    </dataValidation>
    <dataValidation allowBlank="true" errorStyle="stop" operator="greaterThanOrEqual" showDropDown="false" showErrorMessage="false" showInputMessage="false" sqref="G5:G16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0"/>
    <col collapsed="false" customWidth="true" hidden="false" outlineLevel="0" max="6" min="3" style="0" width="15"/>
    <col collapsed="false" customWidth="true" hidden="false" outlineLevel="0" max="7" min="7" style="0" width="18"/>
  </cols>
  <sheetData>
    <row r="1" customFormat="false" ht="17.35" hidden="false" customHeight="false" outlineLevel="0" collapsed="false">
      <c r="A1" s="1" t="s">
        <v>49</v>
      </c>
    </row>
    <row r="2" customFormat="false" ht="18" hidden="false" customHeight="true" outlineLevel="0" collapsed="false">
      <c r="A2" s="17" t="s">
        <v>50</v>
      </c>
      <c r="B2" s="17"/>
      <c r="C2" s="17"/>
      <c r="D2" s="17"/>
      <c r="E2" s="17"/>
      <c r="F2" s="17"/>
      <c r="G2" s="17"/>
    </row>
    <row r="3" customFormat="false" ht="18" hidden="false" customHeight="true" outlineLevel="0" collapsed="false">
      <c r="A3" s="17" t="s">
        <v>51</v>
      </c>
      <c r="B3" s="17"/>
      <c r="C3" s="17"/>
      <c r="D3" s="17"/>
      <c r="E3" s="17"/>
      <c r="F3" s="17"/>
      <c r="G3" s="17"/>
    </row>
    <row r="5" customFormat="false" ht="31.5" hidden="false" customHeight="true" outlineLevel="0" collapsed="false">
      <c r="A5" s="4" t="s">
        <v>4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  <c r="G5" s="4" t="s">
        <v>57</v>
      </c>
    </row>
    <row r="6" customFormat="false" ht="24" hidden="false" customHeight="true" outlineLevel="0" collapsed="false">
      <c r="A6" s="18" t="s">
        <v>17</v>
      </c>
      <c r="B6" s="18" t="s">
        <v>58</v>
      </c>
      <c r="C6" s="7" t="n">
        <v>1</v>
      </c>
      <c r="D6" s="7" t="n">
        <v>3</v>
      </c>
      <c r="E6" s="19" t="n">
        <f aca="false">IF(OR(C6="",D6=""),"",MAX(0,D6-C6))</f>
        <v>2</v>
      </c>
      <c r="F6" s="10" t="s">
        <v>59</v>
      </c>
      <c r="G6" s="19" t="str">
        <f aca="false">IF(E6="","",IF(E6=0,"Fără decalaj",IF(F6="","",IF(F6="Critic",IF(E6&gt;=2,"P1: Urgent","P2: Planificat"),IF(E6&gt;=2,"P3: Perfecționare","P4: Opțional")))))</f>
        <v>P1: Urgent</v>
      </c>
    </row>
    <row r="7" customFormat="false" ht="24" hidden="false" customHeight="true" outlineLevel="0" collapsed="false">
      <c r="A7" s="18" t="s">
        <v>17</v>
      </c>
      <c r="B7" s="18" t="s">
        <v>60</v>
      </c>
      <c r="C7" s="7" t="n">
        <v>2</v>
      </c>
      <c r="D7" s="7" t="n">
        <v>3</v>
      </c>
      <c r="E7" s="19" t="n">
        <f aca="false">IF(OR(C7="",D7=""),"",MAX(0,D7-C7))</f>
        <v>1</v>
      </c>
      <c r="F7" s="10" t="s">
        <v>59</v>
      </c>
      <c r="G7" s="19" t="str">
        <f aca="false">IF(E7="","",IF(E7=0,"Fără decalaj",IF(F7="","",IF(F7="Critic",IF(E7&gt;=2,"P1: Urgent","P2: Planificat"),IF(E7&gt;=2,"P3: Perfecționare","P4: Opțional")))))</f>
        <v>P2: Planificat</v>
      </c>
    </row>
    <row r="8" customFormat="false" ht="24" hidden="false" customHeight="true" outlineLevel="0" collapsed="false">
      <c r="A8" s="18" t="s">
        <v>25</v>
      </c>
      <c r="B8" s="18" t="s">
        <v>61</v>
      </c>
      <c r="C8" s="7" t="n">
        <v>1</v>
      </c>
      <c r="D8" s="7" t="n">
        <v>3</v>
      </c>
      <c r="E8" s="19" t="n">
        <f aca="false">IF(OR(C8="",D8=""),"",MAX(0,D8-C8))</f>
        <v>2</v>
      </c>
      <c r="F8" s="10" t="s">
        <v>59</v>
      </c>
      <c r="G8" s="19" t="str">
        <f aca="false">IF(E8="","",IF(E8=0,"Fără decalaj",IF(F8="","",IF(F8="Critic",IF(E8&gt;=2,"P1: Urgent","P2: Planificat"),IF(E8&gt;=2,"P3: Perfecționare","P4: Opțional")))))</f>
        <v>P1: Urgent</v>
      </c>
    </row>
    <row r="9" customFormat="false" ht="24" hidden="false" customHeight="true" outlineLevel="0" collapsed="false">
      <c r="A9" s="18" t="s">
        <v>25</v>
      </c>
      <c r="B9" s="18" t="s">
        <v>62</v>
      </c>
      <c r="C9" s="7" t="n">
        <v>2</v>
      </c>
      <c r="D9" s="7" t="n">
        <v>2</v>
      </c>
      <c r="E9" s="19" t="n">
        <f aca="false">IF(OR(C9="",D9=""),"",MAX(0,D9-C9))</f>
        <v>0</v>
      </c>
      <c r="F9" s="10" t="s">
        <v>63</v>
      </c>
      <c r="G9" s="19" t="str">
        <f aca="false">IF(E9="","",IF(E9=0,"Fără decalaj",IF(F9="","",IF(F9="Critic",IF(E9&gt;=2,"P1: Urgent","P2: Planificat"),IF(E9&gt;=2,"P3: Perfecționare","P4: Opțional")))))</f>
        <v>Fără decalaj</v>
      </c>
    </row>
    <row r="10" customFormat="false" ht="24" hidden="false" customHeight="true" outlineLevel="0" collapsed="false">
      <c r="A10" s="18" t="s">
        <v>33</v>
      </c>
      <c r="B10" s="18" t="s">
        <v>64</v>
      </c>
      <c r="C10" s="7" t="n">
        <v>1</v>
      </c>
      <c r="D10" s="7" t="n">
        <v>2</v>
      </c>
      <c r="E10" s="19" t="n">
        <f aca="false">IF(OR(C10="",D10=""),"",MAX(0,D10-C10))</f>
        <v>1</v>
      </c>
      <c r="F10" s="10" t="s">
        <v>59</v>
      </c>
      <c r="G10" s="19" t="str">
        <f aca="false">IF(E10="","",IF(E10=0,"Fără decalaj",IF(F10="","",IF(F10="Critic",IF(E10&gt;=2,"P1: Urgent","P2: Planificat"),IF(E10&gt;=2,"P3: Perfecționare","P4: Opțional")))))</f>
        <v>P2: Planificat</v>
      </c>
    </row>
    <row r="11" customFormat="false" ht="24" hidden="false" customHeight="true" outlineLevel="0" collapsed="false">
      <c r="A11" s="18" t="s">
        <v>40</v>
      </c>
      <c r="B11" s="18" t="s">
        <v>65</v>
      </c>
      <c r="C11" s="7" t="n">
        <v>1</v>
      </c>
      <c r="D11" s="7" t="n">
        <v>3</v>
      </c>
      <c r="E11" s="19" t="n">
        <f aca="false">IF(OR(C11="",D11=""),"",MAX(0,D11-C11))</f>
        <v>2</v>
      </c>
      <c r="F11" s="10" t="s">
        <v>63</v>
      </c>
      <c r="G11" s="19" t="str">
        <f aca="false">IF(E11="","",IF(E11=0,"Fără decalaj",IF(F11="","",IF(F11="Critic",IF(E11&gt;=2,"P1: Urgent","P2: Planificat"),IF(E11&gt;=2,"P3: Perfecționare","P4: Opțional")))))</f>
        <v>P3: Perfecționare</v>
      </c>
    </row>
    <row r="12" customFormat="false" ht="24" hidden="false" customHeight="true" outlineLevel="0" collapsed="false">
      <c r="A12" s="18" t="s">
        <v>40</v>
      </c>
      <c r="B12" s="18" t="s">
        <v>66</v>
      </c>
      <c r="C12" s="7" t="n">
        <v>2</v>
      </c>
      <c r="D12" s="7" t="n">
        <v>3</v>
      </c>
      <c r="E12" s="19" t="n">
        <f aca="false">IF(OR(C12="",D12=""),"",MAX(0,D12-C12))</f>
        <v>1</v>
      </c>
      <c r="F12" s="10" t="s">
        <v>63</v>
      </c>
      <c r="G12" s="19" t="str">
        <f aca="false">IF(E12="","",IF(E12=0,"Fără decalaj",IF(F12="","",IF(F12="Critic",IF(E12&gt;=2,"P1: Urgent","P2: Planificat"),IF(E12&gt;=2,"P3: Perfecționare","P4: Opțional")))))</f>
        <v>P4: Opțional</v>
      </c>
    </row>
    <row r="13" customFormat="false" ht="19.5" hidden="false" customHeight="true" outlineLevel="0" collapsed="false">
      <c r="A13" s="18"/>
      <c r="B13" s="18"/>
      <c r="C13" s="7"/>
      <c r="D13" s="7"/>
      <c r="E13" s="19" t="str">
        <f aca="false">IF(OR(C13="",D13=""),"",MAX(0,D13-C13))</f>
        <v/>
      </c>
      <c r="F13" s="10"/>
      <c r="G13" s="19" t="str">
        <f aca="false">IF(E13="","",IF(E13=0,"Fără decalaj",IF(F13="","",IF(F13="Critic",IF(E13&gt;=2,"P1: Urgent","P2: Planificat"),IF(E13&gt;=2,"P3: Perfecționare","P4: Opțional")))))</f>
        <v/>
      </c>
    </row>
    <row r="14" customFormat="false" ht="19.5" hidden="false" customHeight="true" outlineLevel="0" collapsed="false">
      <c r="A14" s="18"/>
      <c r="B14" s="18"/>
      <c r="C14" s="7"/>
      <c r="D14" s="7"/>
      <c r="E14" s="19" t="str">
        <f aca="false">IF(OR(C14="",D14=""),"",MAX(0,D14-C14))</f>
        <v/>
      </c>
      <c r="F14" s="10"/>
      <c r="G14" s="19" t="str">
        <f aca="false">IF(E14="","",IF(E14=0,"Fără decalaj",IF(F14="","",IF(F14="Critic",IF(E14&gt;=2,"P1: Urgent","P2: Planificat"),IF(E14&gt;=2,"P3: Perfecționare","P4: Opțional")))))</f>
        <v/>
      </c>
    </row>
    <row r="15" customFormat="false" ht="19.5" hidden="false" customHeight="true" outlineLevel="0" collapsed="false">
      <c r="A15" s="18"/>
      <c r="B15" s="18"/>
      <c r="C15" s="7"/>
      <c r="D15" s="7"/>
      <c r="E15" s="19" t="str">
        <f aca="false">IF(OR(C15="",D15=""),"",MAX(0,D15-C15))</f>
        <v/>
      </c>
      <c r="F15" s="10"/>
      <c r="G15" s="19" t="str">
        <f aca="false">IF(E15="","",IF(E15=0,"Fără decalaj",IF(F15="","",IF(F15="Critic",IF(E15&gt;=2,"P1: Urgent","P2: Planificat"),IF(E15&gt;=2,"P3: Perfecționare","P4: Opțional")))))</f>
        <v/>
      </c>
    </row>
    <row r="16" customFormat="false" ht="19.5" hidden="false" customHeight="true" outlineLevel="0" collapsed="false">
      <c r="A16" s="18"/>
      <c r="B16" s="18"/>
      <c r="C16" s="7"/>
      <c r="D16" s="7"/>
      <c r="E16" s="19" t="str">
        <f aca="false">IF(OR(C16="",D16=""),"",MAX(0,D16-C16))</f>
        <v/>
      </c>
      <c r="F16" s="10"/>
      <c r="G16" s="19" t="str">
        <f aca="false">IF(E16="","",IF(E16=0,"Fără decalaj",IF(F16="","",IF(F16="Critic",IF(E16&gt;=2,"P1: Urgent","P2: Planificat"),IF(E16&gt;=2,"P3: Perfecționare","P4: Opțional")))))</f>
        <v/>
      </c>
    </row>
    <row r="17" customFormat="false" ht="19.5" hidden="false" customHeight="true" outlineLevel="0" collapsed="false">
      <c r="A17" s="18"/>
      <c r="B17" s="18"/>
      <c r="C17" s="7"/>
      <c r="D17" s="7"/>
      <c r="E17" s="19" t="str">
        <f aca="false">IF(OR(C17="",D17=""),"",MAX(0,D17-C17))</f>
        <v/>
      </c>
      <c r="F17" s="10"/>
      <c r="G17" s="19" t="str">
        <f aca="false">IF(E17="","",IF(E17=0,"Fără decalaj",IF(F17="","",IF(F17="Critic",IF(E17&gt;=2,"P1: Urgent","P2: Planificat"),IF(E17&gt;=2,"P3: Perfecționare","P4: Opțional")))))</f>
        <v/>
      </c>
    </row>
    <row r="18" customFormat="false" ht="19.5" hidden="false" customHeight="true" outlineLevel="0" collapsed="false">
      <c r="A18" s="18"/>
      <c r="B18" s="18"/>
      <c r="C18" s="7"/>
      <c r="D18" s="7"/>
      <c r="E18" s="19" t="str">
        <f aca="false">IF(OR(C18="",D18=""),"",MAX(0,D18-C18))</f>
        <v/>
      </c>
      <c r="F18" s="10"/>
      <c r="G18" s="19" t="str">
        <f aca="false">IF(E18="","",IF(E18=0,"Fără decalaj",IF(F18="","",IF(F18="Critic",IF(E18&gt;=2,"P1: Urgent","P2: Planificat"),IF(E18&gt;=2,"P3: Perfecționare","P4: Opțional")))))</f>
        <v/>
      </c>
    </row>
    <row r="20" customFormat="false" ht="15" hidden="false" customHeight="false" outlineLevel="0" collapsed="false">
      <c r="A20" s="15" t="s">
        <v>67</v>
      </c>
    </row>
    <row r="21" customFormat="false" ht="15" hidden="false" customHeight="false" outlineLevel="0" collapsed="false">
      <c r="A21" s="16" t="s">
        <v>48</v>
      </c>
    </row>
  </sheetData>
  <sheetProtection sheet="true"/>
  <mergeCells count="2">
    <mergeCell ref="A2:G2"/>
    <mergeCell ref="A3:G3"/>
  </mergeCells>
  <conditionalFormatting sqref="E6:E18">
    <cfRule type="cellIs" priority="2" operator="equal" aboveAverage="0" equalAverage="0" bottom="0" percent="0" rank="0" text="" dxfId="9">
      <formula>2</formula>
    </cfRule>
    <cfRule type="cellIs" priority="3" operator="equal" aboveAverage="0" equalAverage="0" bottom="0" percent="0" rank="0" text="" dxfId="10">
      <formula>1</formula>
    </cfRule>
    <cfRule type="expression" priority="4" aboveAverage="0" equalAverage="0" bottom="0" percent="0" rank="0" text="" dxfId="11">
      <formula>AND(ISNUMBER(E6),E6=0)</formula>
    </cfRule>
  </conditionalFormatting>
  <conditionalFormatting sqref="G6:G18">
    <cfRule type="expression" priority="5" aboveAverage="0" equalAverage="0" bottom="0" percent="0" rank="0" text="" dxfId="12">
      <formula>LEFT(G6,2)="P1"</formula>
    </cfRule>
  </conditionalFormatting>
  <dataValidations count="2">
    <dataValidation allowBlank="true" errorStyle="stop" operator="between" showDropDown="false" showErrorMessage="true" showInputMessage="false" sqref="C6:D18" type="whole">
      <formula1>1</formula1>
      <formula2>3</formula2>
    </dataValidation>
    <dataValidation allowBlank="true" errorStyle="stop" operator="between" showDropDown="false" showErrorMessage="true" showInputMessage="false" sqref="F6:F18" type="list">
      <formula1>"Critic,Redus"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0"/>
    <col collapsed="false" customWidth="true" hidden="false" outlineLevel="0" max="3" min="3" style="0" width="44"/>
    <col collapsed="false" customWidth="true" hidden="false" outlineLevel="0" max="4" min="4" style="0" width="22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68</v>
      </c>
    </row>
    <row r="2" customFormat="false" ht="15" hidden="false" customHeight="false" outlineLevel="0" collapsed="false">
      <c r="A2" s="20" t="s">
        <v>69</v>
      </c>
    </row>
    <row r="4" customFormat="false" ht="30" hidden="false" customHeight="true" outlineLevel="0" collapsed="false">
      <c r="A4" s="4" t="s">
        <v>70</v>
      </c>
      <c r="B4" s="4" t="s">
        <v>71</v>
      </c>
      <c r="C4" s="4" t="s">
        <v>72</v>
      </c>
      <c r="D4" s="4" t="s">
        <v>73</v>
      </c>
      <c r="E4" s="4" t="s">
        <v>74</v>
      </c>
    </row>
    <row r="5" customFormat="false" ht="31.5" hidden="false" customHeight="true" outlineLevel="0" collapsed="false">
      <c r="A5" s="21" t="s">
        <v>75</v>
      </c>
      <c r="B5" s="22" t="s">
        <v>76</v>
      </c>
      <c r="C5" s="22" t="s">
        <v>77</v>
      </c>
      <c r="D5" s="22" t="s">
        <v>78</v>
      </c>
      <c r="E5" s="23"/>
    </row>
    <row r="6" customFormat="false" ht="31.5" hidden="false" customHeight="true" outlineLevel="0" collapsed="false">
      <c r="A6" s="21" t="s">
        <v>79</v>
      </c>
      <c r="B6" s="22" t="s">
        <v>80</v>
      </c>
      <c r="C6" s="22" t="s">
        <v>81</v>
      </c>
      <c r="D6" s="22" t="s">
        <v>82</v>
      </c>
      <c r="E6" s="23"/>
    </row>
    <row r="7" customFormat="false" ht="31.5" hidden="false" customHeight="true" outlineLevel="0" collapsed="false">
      <c r="A7" s="21" t="s">
        <v>83</v>
      </c>
      <c r="B7" s="22" t="s">
        <v>84</v>
      </c>
      <c r="C7" s="22" t="s">
        <v>85</v>
      </c>
      <c r="D7" s="22" t="s">
        <v>86</v>
      </c>
      <c r="E7" s="23"/>
    </row>
    <row r="8" customFormat="false" ht="31.5" hidden="false" customHeight="true" outlineLevel="0" collapsed="false">
      <c r="A8" s="21" t="s">
        <v>87</v>
      </c>
      <c r="B8" s="22" t="s">
        <v>88</v>
      </c>
      <c r="C8" s="22" t="s">
        <v>89</v>
      </c>
      <c r="D8" s="22" t="s">
        <v>90</v>
      </c>
      <c r="E8" s="23"/>
    </row>
    <row r="9" customFormat="false" ht="31.5" hidden="false" customHeight="true" outlineLevel="0" collapsed="false">
      <c r="A9" s="21" t="s">
        <v>91</v>
      </c>
      <c r="B9" s="22" t="s">
        <v>92</v>
      </c>
      <c r="C9" s="22" t="s">
        <v>93</v>
      </c>
      <c r="D9" s="22" t="s">
        <v>94</v>
      </c>
      <c r="E9" s="23"/>
    </row>
    <row r="10" customFormat="false" ht="31.5" hidden="false" customHeight="true" outlineLevel="0" collapsed="false">
      <c r="A10" s="21" t="s">
        <v>95</v>
      </c>
      <c r="B10" s="22" t="s">
        <v>96</v>
      </c>
      <c r="C10" s="22" t="s">
        <v>97</v>
      </c>
      <c r="D10" s="22" t="s">
        <v>98</v>
      </c>
      <c r="E10" s="23"/>
    </row>
    <row r="11" customFormat="false" ht="30" hidden="false" customHeight="true" outlineLevel="0" collapsed="false">
      <c r="D11" s="24" t="s">
        <v>99</v>
      </c>
      <c r="E11" s="25" t="n">
        <f aca="false">SUM(E5:E10)</f>
        <v>0</v>
      </c>
    </row>
    <row r="13" customFormat="false" ht="15" hidden="false" customHeight="false" outlineLevel="0" collapsed="false">
      <c r="A13" s="3" t="s">
        <v>100</v>
      </c>
    </row>
    <row r="14" customFormat="false" ht="15" hidden="false" customHeight="false" outlineLevel="0" collapsed="false">
      <c r="A14" s="26" t="s">
        <v>101</v>
      </c>
      <c r="B14" s="26"/>
      <c r="C14" s="27" t="n">
        <f aca="false">SUM('Plan de instruire'!G5:G16)</f>
        <v>1500</v>
      </c>
    </row>
    <row r="15" customFormat="false" ht="15" hidden="false" customHeight="false" outlineLevel="0" collapsed="false">
      <c r="A15" s="26" t="s">
        <v>102</v>
      </c>
      <c r="B15" s="26"/>
      <c r="C15" s="28" t="n">
        <f aca="false">COUNT('Plan de instruire'!G5:G16)</f>
        <v>4</v>
      </c>
    </row>
    <row r="17" customFormat="false" ht="15" hidden="false" customHeight="false" outlineLevel="0" collapsed="false">
      <c r="A17" s="15" t="s">
        <v>103</v>
      </c>
    </row>
    <row r="18" customFormat="false" ht="15" hidden="false" customHeight="false" outlineLevel="0" collapsed="false">
      <c r="A18" s="16" t="s">
        <v>48</v>
      </c>
    </row>
  </sheetData>
  <sheetProtection sheet="true"/>
  <mergeCells count="2">
    <mergeCell ref="A14:B14"/>
    <mergeCell ref="A15:B15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6"/>
    <col collapsed="false" customWidth="true" hidden="false" outlineLevel="0" max="3" min="3" style="0" width="24"/>
    <col collapsed="false" customWidth="true" hidden="false" outlineLevel="0" max="6" min="4" style="0" width="16"/>
    <col collapsed="false" customWidth="true" hidden="false" outlineLevel="0" max="7" min="7" style="0" width="18"/>
  </cols>
  <sheetData>
    <row r="1" customFormat="false" ht="17.35" hidden="false" customHeight="false" outlineLevel="0" collapsed="false">
      <c r="A1" s="1" t="s">
        <v>104</v>
      </c>
    </row>
    <row r="2" customFormat="false" ht="30" hidden="false" customHeight="true" outlineLevel="0" collapsed="false">
      <c r="A2" s="2" t="s">
        <v>105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4" t="s">
        <v>106</v>
      </c>
      <c r="B4" s="4" t="s">
        <v>107</v>
      </c>
      <c r="C4" s="4" t="s">
        <v>108</v>
      </c>
      <c r="D4" s="4" t="s">
        <v>109</v>
      </c>
      <c r="E4" s="4" t="s">
        <v>110</v>
      </c>
      <c r="F4" s="4" t="s">
        <v>111</v>
      </c>
      <c r="G4" s="4" t="s">
        <v>112</v>
      </c>
    </row>
    <row r="5" customFormat="false" ht="31.5" hidden="false" customHeight="true" outlineLevel="0" collapsed="false">
      <c r="A5" s="21" t="s">
        <v>113</v>
      </c>
      <c r="B5" s="22" t="s">
        <v>114</v>
      </c>
      <c r="C5" s="22" t="s">
        <v>115</v>
      </c>
      <c r="D5" s="7"/>
      <c r="E5" s="8"/>
      <c r="F5" s="7"/>
      <c r="G5" s="7"/>
    </row>
    <row r="6" customFormat="false" ht="31.5" hidden="false" customHeight="true" outlineLevel="0" collapsed="false">
      <c r="A6" s="21" t="s">
        <v>116</v>
      </c>
      <c r="B6" s="22" t="s">
        <v>117</v>
      </c>
      <c r="C6" s="22" t="s">
        <v>118</v>
      </c>
      <c r="D6" s="7"/>
      <c r="E6" s="8"/>
      <c r="F6" s="7"/>
      <c r="G6" s="7"/>
    </row>
    <row r="7" customFormat="false" ht="31.5" hidden="false" customHeight="true" outlineLevel="0" collapsed="false">
      <c r="A7" s="21" t="s">
        <v>119</v>
      </c>
      <c r="B7" s="22" t="s">
        <v>120</v>
      </c>
      <c r="C7" s="22" t="s">
        <v>121</v>
      </c>
      <c r="D7" s="7"/>
      <c r="E7" s="8"/>
      <c r="F7" s="7"/>
      <c r="G7" s="7"/>
    </row>
    <row r="8" customFormat="false" ht="31.5" hidden="false" customHeight="true" outlineLevel="0" collapsed="false">
      <c r="A8" s="21" t="s">
        <v>122</v>
      </c>
      <c r="B8" s="22" t="s">
        <v>123</v>
      </c>
      <c r="C8" s="22" t="s">
        <v>124</v>
      </c>
      <c r="D8" s="7"/>
      <c r="E8" s="8"/>
      <c r="F8" s="7"/>
      <c r="G8" s="7"/>
    </row>
    <row r="9" customFormat="false" ht="31.5" hidden="false" customHeight="true" outlineLevel="0" collapsed="false">
      <c r="A9" s="21" t="s">
        <v>125</v>
      </c>
      <c r="B9" s="22" t="s">
        <v>126</v>
      </c>
      <c r="C9" s="22" t="s">
        <v>127</v>
      </c>
      <c r="D9" s="7"/>
      <c r="E9" s="8"/>
      <c r="F9" s="7"/>
      <c r="G9" s="7"/>
    </row>
    <row r="11" customFormat="false" ht="15" hidden="false" customHeight="false" outlineLevel="0" collapsed="false">
      <c r="A11" s="16" t="s">
        <v>48</v>
      </c>
    </row>
  </sheetData>
  <sheetProtection sheet="true"/>
  <mergeCells count="1">
    <mergeCell ref="A2:G2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2026-10-24T10:10:15Z</dcterms:created>
  <dc:creator>openpyxl</dc:creator>
  <dc:description/>
  <dc:language>vi-VN</dc:language>
  <cp:lastModifiedBy/>
  <dcterms:modified xsi:type="dcterms:W3CDTF">2026-10-24T10:10:15Z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