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tables/table4.xml" ContentType="application/vnd.openxmlformats-officedocument.spreadsheetml.table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xl/tables/table5.xml" ContentType="application/vnd.openxmlformats-officedocument.spreadsheetml.table+xml"/>
  <Override PartName="/xl/tables/table1.xml" ContentType="application/vnd.openxmlformats-officedocument.spreadsheetml.table+xml"/>
  <Override PartName="/xl/tables/table6.xml" ContentType="application/vnd.openxmlformats-officedocument.spreadsheetml.tabl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План навчання" sheetId="1" state="visible" r:id="rId3"/>
    <sheet name="Аудит навичок" sheetId="2" state="visible" r:id="rId4"/>
    <sheet name="Рубрика оцінювання" sheetId="3" state="visible" r:id="rId5"/>
    <sheet name="Кіркпатрік" sheetId="4" state="visible" r:id="rId6"/>
    <sheet name="Метрики" sheetId="5" state="visible" r:id="rId7"/>
  </sheets>
  <definedNames>
    <definedName function="false" hidden="false" localSheetId="1" name="_xlnm.Print_Area" vbProcedure="false">'Аудит навичок'!$A$1:$D$24</definedName>
    <definedName function="false" hidden="false" localSheetId="3" name="_xlnm.Print_Area" vbProcedure="false">Кіркпатрік!$A$1:$D$10</definedName>
    <definedName function="false" hidden="false" localSheetId="4" name="_xlnm.Print_Area" vbProcedure="false">Метрики!$A$1:$C$10</definedName>
    <definedName function="false" hidden="false" localSheetId="0" name="_xlnm.Print_Area" vbProcedure="false">'План навчання'!$A$1:$G$23</definedName>
    <definedName function="false" hidden="false" localSheetId="2" name="_xlnm.Print_Area" vbProcedure="false">'Рубрика оцінювання'!$A$1:$F$25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<sst xmlns="http://schemas.openxmlformats.org/spreadsheetml/2006/main" count="153" uniqueCount="132">
  <si>
    <t xml:space="preserve">Цільова навичка</t>
  </si>
  <si>
    <t xml:space="preserve">Цільова аудиторія</t>
  </si>
  <si>
    <t xml:space="preserve">Формат навчання</t>
  </si>
  <si>
    <t xml:space="preserve">Тривалість</t>
  </si>
  <si>
    <t xml:space="preserve">Відповідальний куратор</t>
  </si>
  <si>
    <t xml:space="preserve">Критерій успіху</t>
  </si>
  <si>
    <t xml:space="preserve">Статус виконання</t>
  </si>
  <si>
    <t xml:space="preserve">Обробка рекламацій клієнтів</t>
  </si>
  <si>
    <t xml:space="preserve">Менеджери відділу турботи (6 осіб)</t>
  </si>
  <si>
    <t xml:space="preserve">Мікрокурс: 3 відеоуроки та практичний тест</t>
  </si>
  <si>
    <t xml:space="preserve">45 хвилин сумарно</t>
  </si>
  <si>
    <t xml:space="preserve">Тімлід клієнтського сервісу</t>
  </si>
  <si>
    <t xml:space="preserve">Не менше 85% правильних відповідей у тесті</t>
  </si>
  <si>
    <t xml:space="preserve">В процесі</t>
  </si>
  <si>
    <t xml:space="preserve">Робота з CRM у новій версії</t>
  </si>
  <si>
    <t xml:space="preserve">Відділ прямих продажів (12 осіб)</t>
  </si>
  <si>
    <t xml:space="preserve">Інтерактивні слайди та скринкасти</t>
  </si>
  <si>
    <t xml:space="preserve">1,5 години</t>
  </si>
  <si>
    <t xml:space="preserve">Провідний бізнес-аналітик</t>
  </si>
  <si>
    <t xml:space="preserve">Відсутність дублів у базі протягом тижня</t>
  </si>
  <si>
    <t xml:space="preserve">Не розпочато</t>
  </si>
  <si>
    <t xml:space="preserve">Первинний документообіг</t>
  </si>
  <si>
    <t xml:space="preserve">Нові співробітники бек-офісу (онбординг)</t>
  </si>
  <si>
    <t xml:space="preserve">Відеопрезентація та тест на відповідність</t>
  </si>
  <si>
    <t xml:space="preserve">30 хвилин</t>
  </si>
  <si>
    <t xml:space="preserve">Головний бухгалтер</t>
  </si>
  <si>
    <t xml:space="preserve">100% точність оформлення тестового акта</t>
  </si>
  <si>
    <t xml:space="preserve">Зараховано</t>
  </si>
  <si>
    <t xml:space="preserve">Кібербезпека та збереження даних</t>
  </si>
  <si>
    <t xml:space="preserve">Усі штатні співробітники компанії</t>
  </si>
  <si>
    <t xml:space="preserve">Аудіоподкаст і короткий опитувальник</t>
  </si>
  <si>
    <t xml:space="preserve">20 хвилин</t>
  </si>
  <si>
    <t xml:space="preserve">Системний адміністратор</t>
  </si>
  <si>
    <t xml:space="preserve">Успішне розпізнавання тестового фішинг-листа</t>
  </si>
  <si>
    <t xml:space="preserve">Стандарти мерчандайзингу</t>
  </si>
  <si>
    <t xml:space="preserve">Торгові представники роздрібного напрямку</t>
  </si>
  <si>
    <t xml:space="preserve">Практичні фотокейси та перевірочні картки</t>
  </si>
  <si>
    <t xml:space="preserve">1 година</t>
  </si>
  <si>
    <t xml:space="preserve">Супервайзер торгових команд</t>
  </si>
  <si>
    <t xml:space="preserve">Правильна викладка полиці за планограмою</t>
  </si>
  <si>
    <t xml:space="preserve">На перевірці</t>
  </si>
  <si>
    <t xml:space="preserve">Відсоток виконання</t>
  </si>
  <si>
    <t xml:space="preserve">План навчання персоналу</t>
  </si>
  <si>
    <t xml:space="preserve">Гіпотетичний приклад — orova.vn. Назви, кількість людей і пороги умовні; замініть рядки 2–6 своїми даними, рядки 7–16 залишено порожніми. Статус обирайте зі спадного списку.</t>
  </si>
  <si>
    <t xml:space="preserve">Відсоток виконання = COUNTIF(G2:G16;"Зараховано") / COUNTA(G2:G16): зараховані заняття діляться на всі заповнені рядки. У прикладі зараховано 1 заняття з 5, тобто 20 %.</t>
  </si>
  <si>
    <t xml:space="preserve">Гіпотетичний приклад — orova.vn</t>
  </si>
  <si>
    <t xml:space="preserve">Аудит-лист навичок відділу</t>
  </si>
  <si>
    <t xml:space="preserve">Гіпотетичний приклад — orova.vn. Навпроти кожного співробітника зафіксуйте один із трьох статусів зі спадного списку; лист підписує керівник відділу.</t>
  </si>
  <si>
    <t xml:space="preserve">Співробітник</t>
  </si>
  <si>
    <t xml:space="preserve">Навичка з переліку</t>
  </si>
  <si>
    <t xml:space="preserve">Джерело перевірки</t>
  </si>
  <si>
    <t xml:space="preserve">Статус</t>
  </si>
  <si>
    <t xml:space="preserve">Менеджер А</t>
  </si>
  <si>
    <t xml:space="preserve">Вибірка карток у базі</t>
  </si>
  <si>
    <t xml:space="preserve">потрібна практика</t>
  </si>
  <si>
    <t xml:space="preserve">Менеджер Б</t>
  </si>
  <si>
    <t xml:space="preserve">Записи дзвінків</t>
  </si>
  <si>
    <t xml:space="preserve">повне володіння</t>
  </si>
  <si>
    <t xml:space="preserve">Новий співробітник В</t>
  </si>
  <si>
    <t xml:space="preserve">Тестове оформлення акта</t>
  </si>
  <si>
    <t xml:space="preserve">знання відсутні</t>
  </si>
  <si>
    <t xml:space="preserve">Оператор Г</t>
  </si>
  <si>
    <t xml:space="preserve">Опитування керівника</t>
  </si>
  <si>
    <t xml:space="preserve">Підсумок за статусами</t>
  </si>
  <si>
    <t xml:space="preserve">Кількість</t>
  </si>
  <si>
    <t xml:space="preserve">4-рівнева рубрика оцінювання</t>
  </si>
  <si>
    <t xml:space="preserve">Гіпотетичний приклад — orova.vn. Відсоткові межі умовні (шкала 0–100 %): змініть нижні межі в колонці D і прохідний поріг під свої завдання, діапазони та рівні перерахуються автоматично.</t>
  </si>
  <si>
    <t xml:space="preserve">Рівень</t>
  </si>
  <si>
    <t xml:space="preserve">Назва</t>
  </si>
  <si>
    <t xml:space="preserve">Діапазон</t>
  </si>
  <si>
    <t xml:space="preserve">Нижня межа, %</t>
  </si>
  <si>
    <t xml:space="preserve">Що демонструє працівник</t>
  </si>
  <si>
    <t xml:space="preserve">Рішення</t>
  </si>
  <si>
    <t xml:space="preserve">Незадовільно</t>
  </si>
  <si>
    <t xml:space="preserve">Не розуміє суті регламенту, припускається грубих помилок, що несуть прямі фінансові або репутаційні ризики для компанії.</t>
  </si>
  <si>
    <t xml:space="preserve">Обов'язкове повторне вивчення теорії</t>
  </si>
  <si>
    <t xml:space="preserve">Базовий</t>
  </si>
  <si>
    <t xml:space="preserve">Володіє загальною термінологією, але плутається в алгоритмі виконання нестандартних дій і потребує постійних підказок наставника.</t>
  </si>
  <si>
    <t xml:space="preserve">До самостійної роботи не допускається</t>
  </si>
  <si>
    <t xml:space="preserve">Достатній</t>
  </si>
  <si>
    <t xml:space="preserve">Стандартні операції виконуються бездоганно і в межах регламентного часу; дрібні неточності співробітник здатний виправити самостійно.</t>
  </si>
  <si>
    <t xml:space="preserve">Допускається до повної автономної зміни</t>
  </si>
  <si>
    <t xml:space="preserve">Експертний</t>
  </si>
  <si>
    <t xml:space="preserve">Завдання виконуються безпомилково; фахівець пояснює логіку дій новачкам і пропонує оптимізацію діючих інструкцій.</t>
  </si>
  <si>
    <t xml:space="preserve">Кандидат на роль внутрішнього тренера або наставника</t>
  </si>
  <si>
    <t xml:space="preserve">Прохідний поріг (нижня межа рівня 3)</t>
  </si>
  <si>
    <t xml:space="preserve">Результати перевірки: введіть бал, рівень і допуск розраховуються автоматично</t>
  </si>
  <si>
    <t xml:space="preserve">Завдання або тест</t>
  </si>
  <si>
    <t xml:space="preserve">Бал, %</t>
  </si>
  <si>
    <t xml:space="preserve">Рівень за рубрикою</t>
  </si>
  <si>
    <t xml:space="preserve">Допуск</t>
  </si>
  <si>
    <t xml:space="preserve">Практичне завдання: рекламація</t>
  </si>
  <si>
    <t xml:space="preserve">Фінальний тест: CRM</t>
  </si>
  <si>
    <t xml:space="preserve">Тест: кібербезпека</t>
  </si>
  <si>
    <t xml:space="preserve">Оцінка ефективності за моделлю Кіркпатріка</t>
  </si>
  <si>
    <t xml:space="preserve">Гіпотетичний приклад — orova.vn. Чотири рівні: реакція, засвоєння, поведінка, результат.</t>
  </si>
  <si>
    <t xml:space="preserve">Що вимірювати</t>
  </si>
  <si>
    <t xml:space="preserve">Як вимірювати</t>
  </si>
  <si>
    <t xml:space="preserve">Коли</t>
  </si>
  <si>
    <t xml:space="preserve">1. Реакція</t>
  </si>
  <si>
    <t xml:space="preserve">Чи зрозумілий і корисний матеріал для працівника</t>
  </si>
  <si>
    <t xml:space="preserve">Коротке опитування після модуля</t>
  </si>
  <si>
    <t xml:space="preserve">Одразу після завершення</t>
  </si>
  <si>
    <t xml:space="preserve">2. Засвоєння</t>
  </si>
  <si>
    <t xml:space="preserve">Чи знає працівник регламент</t>
  </si>
  <si>
    <t xml:space="preserve">Бал фінального тесту та рубрика практичного завдання</t>
  </si>
  <si>
    <t xml:space="preserve">Після тесту</t>
  </si>
  <si>
    <t xml:space="preserve">3. Поведінка</t>
  </si>
  <si>
    <t xml:space="preserve">Чи застосовує працівник правило в роботі</t>
  </si>
  <si>
    <t xml:space="preserve">Спостереження керівника, вибірка документів або дзвінків</t>
  </si>
  <si>
    <t xml:space="preserve">Через кілька тижнів після навчання</t>
  </si>
  <si>
    <t xml:space="preserve">4. Результат</t>
  </si>
  <si>
    <t xml:space="preserve">Чи змінилися показники, заради яких запускали навчання</t>
  </si>
  <si>
    <t xml:space="preserve">Журнал помилок, рекламації, час виходу новачка на норму</t>
  </si>
  <si>
    <t xml:space="preserve">За період, погоджений у цілях SMART</t>
  </si>
  <si>
    <t xml:space="preserve">Ключові метрики ефективності навчання</t>
  </si>
  <si>
    <t xml:space="preserve">Гіпотетичний приклад — orova.vn. Чотири метрики, які варто відстежувати після запуску плану.</t>
  </si>
  <si>
    <t xml:space="preserve">Метрика</t>
  </si>
  <si>
    <t xml:space="preserve">Що показує</t>
  </si>
  <si>
    <t xml:space="preserve">Де брати дані</t>
  </si>
  <si>
    <t xml:space="preserve">Відсоток завершення (Completion Rate)</t>
  </si>
  <si>
    <t xml:space="preserve">Частку співробітників, які пройшли всі модулі до встановленого дедлайну</t>
  </si>
  <si>
    <t xml:space="preserve">Звіт навчальної системи або колонка «Статус виконання» в таблиці плану</t>
  </si>
  <si>
    <t xml:space="preserve">Середній бал фінального тестування</t>
  </si>
  <si>
    <t xml:space="preserve">Глибину засвоєння теорії; стабільно низький бал у більшості учасників — сигнал перевірити, чи немає в матеріалі незрозумілих формулювань</t>
  </si>
  <si>
    <t xml:space="preserve">Результати тестів</t>
  </si>
  <si>
    <t xml:space="preserve">Час виходу новачка на планову продуктивність (Time to Productivity)</t>
  </si>
  <si>
    <t xml:space="preserve">Кількість днів від виходу на роботу до виконання першого повноцінного змінного нормативу</t>
  </si>
  <si>
    <t xml:space="preserve">Дані керівника та HR</t>
  </si>
  <si>
    <t xml:space="preserve">Кількість робочих помилок</t>
  </si>
  <si>
    <t xml:space="preserve">Чи змінилися помилки протягом погодженого періоду після навчання</t>
  </si>
  <si>
    <t xml:space="preserve">Журнали браку, повторні звернення клієнтів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</si>
</sst>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0&quot; %&quot;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0"/>
      <charset val="1"/>
    </font>
    <font>
      <b val="true"/>
      <sz val="12"/>
      <name val="Calibri"/>
      <family val="0"/>
      <charset val="1"/>
    </font>
    <font>
      <b val="true"/>
      <sz val="14"/>
      <name val="Calibri"/>
      <family val="0"/>
      <charset val="1"/>
    </font>
    <font>
      <i val="true"/>
      <sz val="10"/>
      <color rgb="FF595959"/>
      <name val="Calibri"/>
      <family val="0"/>
      <charset val="1"/>
    </font>
    <font>
      <i val="true"/>
      <sz val="9"/>
      <color rgb="FF7F7F7F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EEF2F7"/>
      </patternFill>
    </fill>
    <fill>
      <patternFill patternType="solid">
        <fgColor rgb="FFEEF2F7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3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9">
    <dxf>
      <fill>
        <patternFill patternType="solid">
          <fgColor rgb="FFF2F2F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D9D9D9"/>
          <bgColor rgb="FF000000"/>
        </patternFill>
      </fill>
    </dxf>
    <dxf>
      <fill>
        <patternFill patternType="solid">
          <fgColor rgb="FF111111"/>
          <bgColor rgb="FF000000"/>
        </patternFill>
      </fill>
    </dxf>
    <dxf>
      <font>
        <b val="1"/>
        <color rgb="FF111111"/>
      </font>
      <fill>
        <patternFill>
          <bgColor rgb="FFD9D9D9"/>
        </patternFill>
      </fill>
    </dxf>
    <dxf>
      <fill>
        <patternFill>
          <bgColor rgb="FFF2F2F2"/>
        </patternFill>
      </fill>
    </dxf>
    <dxf>
      <fill>
        <patternFill patternType="solid">
          <fgColor rgb="FF40404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ont>
        <b val="1"/>
        <color rgb="FFFFFFFF"/>
      </font>
      <fill>
        <patternFill>
          <bgColor rgb="FF404040"/>
        </patternFill>
      </fill>
    </dxf>
    <dxf>
      <fill>
        <patternFill>
          <bgColor rgb="FFD9D9D9"/>
        </patternFill>
      </fill>
    </dxf>
    <dxf>
      <fill>
        <patternFill patternType="solid">
          <fgColor rgb="FFEEF2F7"/>
          <bgColor rgb="FF000000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12" type="wholeTable"/>
      <tableStyleElement dxfId="13" type="firstColumnStripe"/>
      <tableStyleElement dxfId="14" type="firstRowStripe"/>
      <tableStyleElement dxfId="15" type="lastColumn"/>
      <tableStyleElement dxfId="16" type="firstColumn"/>
      <tableStyleElement dxfId="17" type="headerRow"/>
      <tableStyleElement dxfId="18" type="totalRow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2F2F2"/>
      <rgbColor rgb="FFEEF2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111111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AuditNavychok" displayName="AuditNavychok" ref="A4:D16" headerRowCount="1" totalsRowCount="0" totalsRowShown="0">
  <autoFilter ref="A4:D16"/>
  <tableColumns count="4">
    <tableColumn id="1" name="Співробітник"/>
    <tableColumn id="2" name="Навичка з переліку"/>
    <tableColumn id="3" name="Джерело перевірки"/>
    <tableColumn id="4" name="Статус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Kirkpatrick" displayName="Kirkpatrick" ref="A4:D8" headerRowCount="1" totalsRowCount="0" totalsRowShown="0">
  <autoFilter ref="A4:D8"/>
  <tableColumns count="4">
    <tableColumn id="1" name="Рівень"/>
    <tableColumn id="2" name="Що вимірювати"/>
    <tableColumn id="3" name="Як вимірювати"/>
    <tableColumn id="4" name="Коли"/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id="3" name="Metryky" displayName="Metryky" ref="A4:C8" headerRowCount="1" totalsRowCount="0" totalsRowShown="0">
  <autoFilter ref="A4:C8"/>
  <tableColumns count="3">
    <tableColumn id="1" name="Метрика"/>
    <tableColumn id="2" name="Що показує"/>
    <tableColumn id="3" name="Де брати дані"/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id="4" name="PlanNavchannya" displayName="PlanNavchannya" ref="A1:G16" headerRowCount="1" totalsRowCount="0" totalsRowShown="0">
  <autoFilter ref="A1:G16"/>
  <tableColumns count="7">
    <tableColumn id="1" name="Цільова навичка"/>
    <tableColumn id="2" name="Цільова аудиторія"/>
    <tableColumn id="3" name="Формат навчання"/>
    <tableColumn id="4" name="Тривалість"/>
    <tableColumn id="5" name="Відповідальний куратор"/>
    <tableColumn id="6" name="Критерій успіху"/>
    <tableColumn id="7" name="Статус виконання"/>
  </tableColumns>
  <tableStyleInfo name="TableStyleLight1" showFirstColumn="0" showLastColumn="0" showRowStripes="0" showColumnStripes="0"/>
</table>
</file>

<file path=xl/tables/table5.xml><?xml version="1.0" encoding="utf-8"?>
<table xmlns="http://schemas.openxmlformats.org/spreadsheetml/2006/main" id="5" name="RezultatyPerevirky" displayName="RezultatyPerevirky" ref="A13:E23" headerRowCount="1" totalsRowCount="0" totalsRowShown="0">
  <autoFilter ref="A13:E23"/>
  <tableColumns count="5">
    <tableColumn id="1" name="Співробітник"/>
    <tableColumn id="2" name="Завдання або тест"/>
    <tableColumn id="3" name="Бал, %"/>
    <tableColumn id="4" name="Рівень за рубрикою"/>
    <tableColumn id="5" name="Допуск"/>
  </tableColumns>
  <tableStyleInfo name="TableStyleLight1" showFirstColumn="0" showLastColumn="0" showRowStripes="0" showColumnStripes="0"/>
</table>
</file>

<file path=xl/tables/table6.xml><?xml version="1.0" encoding="utf-8"?>
<table xmlns="http://schemas.openxmlformats.org/spreadsheetml/2006/main" id="6" name="Rubryka" displayName="Rubryka" ref="A4:F8" headerRowCount="1" totalsRowCount="0" totalsRowShown="0">
  <autoFilter ref="A4:F8"/>
  <tableColumns count="6">
    <tableColumn id="1" name="Рівень"/>
    <tableColumn id="2" name="Назва"/>
    <tableColumn id="3" name="Діапазон"/>
    <tableColumn id="4" name="Нижня межа, %"/>
    <tableColumn id="5" name="Що демонструє працівник"/>
    <tableColumn id="6" name="Рішення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4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30"/>
    <col collapsed="false" customWidth="true" hidden="false" outlineLevel="0" max="3" min="3" style="0" width="32"/>
    <col collapsed="false" customWidth="true" hidden="false" outlineLevel="0" max="4" min="4" style="0" width="16"/>
    <col collapsed="false" customWidth="true" hidden="false" outlineLevel="0" max="5" min="5" style="0" width="26"/>
    <col collapsed="false" customWidth="true" hidden="false" outlineLevel="0" max="6" min="6" style="0" width="32"/>
    <col collapsed="false" customWidth="true" hidden="false" outlineLevel="0" max="7" min="7" style="0" width="18"/>
  </cols>
  <sheetData>
    <row r="1" customFormat="false" ht="33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45.75" hidden="false" customHeight="true" outlineLevel="0" collapsed="false">
      <c r="A2" s="2" t="s">
        <v>7</v>
      </c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3" t="s">
        <v>13</v>
      </c>
    </row>
    <row r="3" customFormat="false" ht="45.75" hidden="false" customHeight="true" outlineLevel="0" collapsed="false">
      <c r="A3" s="2" t="s">
        <v>14</v>
      </c>
      <c r="B3" s="2" t="s">
        <v>15</v>
      </c>
      <c r="C3" s="2" t="s">
        <v>16</v>
      </c>
      <c r="D3" s="3" t="s">
        <v>17</v>
      </c>
      <c r="E3" s="2" t="s">
        <v>18</v>
      </c>
      <c r="F3" s="2" t="s">
        <v>19</v>
      </c>
      <c r="G3" s="3" t="s">
        <v>20</v>
      </c>
    </row>
    <row r="4" customFormat="false" ht="45.75" hidden="false" customHeight="true" outlineLevel="0" collapsed="false">
      <c r="A4" s="2" t="s">
        <v>21</v>
      </c>
      <c r="B4" s="2" t="s">
        <v>22</v>
      </c>
      <c r="C4" s="2" t="s">
        <v>23</v>
      </c>
      <c r="D4" s="3" t="s">
        <v>24</v>
      </c>
      <c r="E4" s="2" t="s">
        <v>25</v>
      </c>
      <c r="F4" s="2" t="s">
        <v>26</v>
      </c>
      <c r="G4" s="3" t="s">
        <v>27</v>
      </c>
    </row>
    <row r="5" customFormat="false" ht="45.75" hidden="false" customHeight="true" outlineLevel="0" collapsed="false">
      <c r="A5" s="2" t="s">
        <v>28</v>
      </c>
      <c r="B5" s="2" t="s">
        <v>29</v>
      </c>
      <c r="C5" s="2" t="s">
        <v>30</v>
      </c>
      <c r="D5" s="3" t="s">
        <v>31</v>
      </c>
      <c r="E5" s="2" t="s">
        <v>32</v>
      </c>
      <c r="F5" s="2" t="s">
        <v>33</v>
      </c>
      <c r="G5" s="3" t="s">
        <v>20</v>
      </c>
    </row>
    <row r="6" customFormat="false" ht="45.75" hidden="false" customHeight="true" outlineLevel="0" collapsed="false">
      <c r="A6" s="2" t="s">
        <v>34</v>
      </c>
      <c r="B6" s="2" t="s">
        <v>35</v>
      </c>
      <c r="C6" s="2" t="s">
        <v>36</v>
      </c>
      <c r="D6" s="3" t="s">
        <v>37</v>
      </c>
      <c r="E6" s="2" t="s">
        <v>38</v>
      </c>
      <c r="F6" s="2" t="s">
        <v>39</v>
      </c>
      <c r="G6" s="3" t="s">
        <v>40</v>
      </c>
    </row>
    <row r="7" customFormat="false" ht="19.5" hidden="false" customHeight="true" outlineLevel="0" collapsed="false">
      <c r="A7" s="2"/>
      <c r="B7" s="2"/>
      <c r="C7" s="2"/>
      <c r="D7" s="3"/>
      <c r="E7" s="2"/>
      <c r="F7" s="2"/>
      <c r="G7" s="3"/>
    </row>
    <row r="8" customFormat="false" ht="19.5" hidden="false" customHeight="true" outlineLevel="0" collapsed="false">
      <c r="A8" s="2"/>
      <c r="B8" s="2"/>
      <c r="C8" s="2"/>
      <c r="D8" s="3"/>
      <c r="E8" s="2"/>
      <c r="F8" s="2"/>
      <c r="G8" s="3"/>
    </row>
    <row r="9" customFormat="false" ht="19.5" hidden="false" customHeight="true" outlineLevel="0" collapsed="false">
      <c r="A9" s="2"/>
      <c r="B9" s="2"/>
      <c r="C9" s="2"/>
      <c r="D9" s="3"/>
      <c r="E9" s="2"/>
      <c r="F9" s="2"/>
      <c r="G9" s="3"/>
    </row>
    <row r="10" customFormat="false" ht="19.5" hidden="false" customHeight="true" outlineLevel="0" collapsed="false">
      <c r="A10" s="2"/>
      <c r="B10" s="2"/>
      <c r="C10" s="2"/>
      <c r="D10" s="3"/>
      <c r="E10" s="2"/>
      <c r="F10" s="2"/>
      <c r="G10" s="3"/>
    </row>
    <row r="11" customFormat="false" ht="19.5" hidden="false" customHeight="true" outlineLevel="0" collapsed="false">
      <c r="A11" s="2"/>
      <c r="B11" s="2"/>
      <c r="C11" s="2"/>
      <c r="D11" s="3"/>
      <c r="E11" s="2"/>
      <c r="F11" s="2"/>
      <c r="G11" s="3"/>
    </row>
    <row r="12" customFormat="false" ht="19.5" hidden="false" customHeight="true" outlineLevel="0" collapsed="false">
      <c r="A12" s="2"/>
      <c r="B12" s="2"/>
      <c r="C12" s="2"/>
      <c r="D12" s="3"/>
      <c r="E12" s="2"/>
      <c r="F12" s="2"/>
      <c r="G12" s="3"/>
    </row>
    <row r="13" customFormat="false" ht="19.5" hidden="false" customHeight="true" outlineLevel="0" collapsed="false">
      <c r="A13" s="2"/>
      <c r="B13" s="2"/>
      <c r="C13" s="2"/>
      <c r="D13" s="3"/>
      <c r="E13" s="2"/>
      <c r="F13" s="2"/>
      <c r="G13" s="3"/>
    </row>
    <row r="14" customFormat="false" ht="19.5" hidden="false" customHeight="true" outlineLevel="0" collapsed="false">
      <c r="A14" s="2"/>
      <c r="B14" s="2"/>
      <c r="C14" s="2"/>
      <c r="D14" s="3"/>
      <c r="E14" s="2"/>
      <c r="F14" s="2"/>
      <c r="G14" s="3"/>
    </row>
    <row r="15" customFormat="false" ht="19.5" hidden="false" customHeight="true" outlineLevel="0" collapsed="false">
      <c r="A15" s="2"/>
      <c r="B15" s="2"/>
      <c r="C15" s="2"/>
      <c r="D15" s="3"/>
      <c r="E15" s="2"/>
      <c r="F15" s="2"/>
      <c r="G15" s="3"/>
    </row>
    <row r="16" customFormat="false" ht="19.5" hidden="false" customHeight="true" outlineLevel="0" collapsed="false">
      <c r="A16" s="2"/>
      <c r="B16" s="2"/>
      <c r="C16" s="2"/>
      <c r="D16" s="3"/>
      <c r="E16" s="2"/>
      <c r="F16" s="2"/>
      <c r="G16" s="3"/>
    </row>
    <row r="18" customFormat="false" ht="25.5" hidden="false" customHeight="true" outlineLevel="0" collapsed="false">
      <c r="F18" s="4" t="s">
        <v>41</v>
      </c>
      <c r="G18" s="5" t="n">
        <f aca="false">IF(COUNTA(G2:G16)=0,"",COUNTIF(G2:G16,"Зараховано")/COUNTA(G2:G16))</f>
        <v>0.2</v>
      </c>
    </row>
    <row r="20" customFormat="false" ht="17.35" hidden="false" customHeight="false" outlineLevel="0" collapsed="false">
      <c r="A20" s="6" t="s">
        <v>42</v>
      </c>
    </row>
    <row r="21" customFormat="false" ht="30" hidden="false" customHeight="true" outlineLevel="0" collapsed="false">
      <c r="A21" s="7" t="s">
        <v>43</v>
      </c>
      <c r="B21" s="7"/>
      <c r="C21" s="7"/>
      <c r="D21" s="7"/>
      <c r="E21" s="7"/>
      <c r="F21" s="7"/>
      <c r="G21" s="7"/>
    </row>
    <row r="22" customFormat="false" ht="30" hidden="false" customHeight="true" outlineLevel="0" collapsed="false">
      <c r="A22" s="7" t="s">
        <v>44</v>
      </c>
      <c r="B22" s="7"/>
      <c r="C22" s="7"/>
      <c r="D22" s="7"/>
      <c r="E22" s="7"/>
      <c r="F22" s="7"/>
      <c r="G22" s="7"/>
    </row>
    <row r="23" customFormat="false" ht="15" hidden="false" customHeight="false" outlineLevel="0" collapsed="false">
      <c r="A23" s="8" t="s">
        <v>45</v>
      </c>
    </row>
  </sheetData>
  <sheetProtection sheet="true"/>
  <mergeCells count="2">
    <mergeCell ref="A21:G21"/>
    <mergeCell ref="A22:G22"/>
  </mergeCells>
  <conditionalFormatting sqref="G2:G16">
    <cfRule type="expression" priority="2" aboveAverage="0" equalAverage="0" bottom="0" percent="0" rank="0" text="" dxfId="5">
      <formula>G2="Зараховано"</formula>
    </cfRule>
    <cfRule type="expression" priority="3" aboveAverage="0" equalAverage="0" bottom="0" percent="0" rank="0" text="" dxfId="6">
      <formula>OR(G2="В процесі",G2="На перевірці")</formula>
    </cfRule>
  </conditionalFormatting>
  <dataValidations count="1">
    <dataValidation allowBlank="true" error="Оберіть значення зі списку." errorStyle="stop" errorTitle="Статус виконання" operator="between" showDropDown="false" showErrorMessage="true" showInputMessage="false" sqref="G2:G16" type="list">
      <formula1>"Не розпочато,В процесі,На перевірці,Зараховано"</formula1>
      <formula2>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36"/>
    <col collapsed="false" customWidth="true" hidden="false" outlineLevel="0" max="3" min="3" style="0" width="32"/>
    <col collapsed="false" customWidth="true" hidden="false" outlineLevel="0" max="4" min="4" style="0" width="22"/>
  </cols>
  <sheetData>
    <row r="1" customFormat="false" ht="17.35" hidden="false" customHeight="false" outlineLevel="0" collapsed="false">
      <c r="A1" s="6" t="s">
        <v>46</v>
      </c>
    </row>
    <row r="2" customFormat="false" ht="30" hidden="false" customHeight="true" outlineLevel="0" collapsed="false">
      <c r="A2" s="7" t="s">
        <v>47</v>
      </c>
      <c r="B2" s="7"/>
      <c r="C2" s="7"/>
      <c r="D2" s="7"/>
    </row>
    <row r="4" customFormat="false" ht="24" hidden="false" customHeight="true" outlineLevel="0" collapsed="false">
      <c r="A4" s="1" t="s">
        <v>48</v>
      </c>
      <c r="B4" s="1" t="s">
        <v>49</v>
      </c>
      <c r="C4" s="1" t="s">
        <v>50</v>
      </c>
      <c r="D4" s="1" t="s">
        <v>51</v>
      </c>
    </row>
    <row r="5" customFormat="false" ht="25.5" hidden="false" customHeight="true" outlineLevel="0" collapsed="false">
      <c r="A5" s="2" t="s">
        <v>52</v>
      </c>
      <c r="B5" s="2" t="s">
        <v>14</v>
      </c>
      <c r="C5" s="2" t="s">
        <v>53</v>
      </c>
      <c r="D5" s="3" t="s">
        <v>54</v>
      </c>
    </row>
    <row r="6" customFormat="false" ht="25.5" hidden="false" customHeight="true" outlineLevel="0" collapsed="false">
      <c r="A6" s="2" t="s">
        <v>55</v>
      </c>
      <c r="B6" s="2" t="s">
        <v>7</v>
      </c>
      <c r="C6" s="2" t="s">
        <v>56</v>
      </c>
      <c r="D6" s="3" t="s">
        <v>57</v>
      </c>
    </row>
    <row r="7" customFormat="false" ht="25.5" hidden="false" customHeight="true" outlineLevel="0" collapsed="false">
      <c r="A7" s="2" t="s">
        <v>58</v>
      </c>
      <c r="B7" s="2" t="s">
        <v>21</v>
      </c>
      <c r="C7" s="2" t="s">
        <v>59</v>
      </c>
      <c r="D7" s="3" t="s">
        <v>60</v>
      </c>
    </row>
    <row r="8" customFormat="false" ht="25.5" hidden="false" customHeight="true" outlineLevel="0" collapsed="false">
      <c r="A8" s="2" t="s">
        <v>61</v>
      </c>
      <c r="B8" s="2" t="s">
        <v>28</v>
      </c>
      <c r="C8" s="2" t="s">
        <v>62</v>
      </c>
      <c r="D8" s="3" t="s">
        <v>54</v>
      </c>
    </row>
    <row r="9" customFormat="false" ht="19.5" hidden="false" customHeight="true" outlineLevel="0" collapsed="false">
      <c r="A9" s="2"/>
      <c r="B9" s="2"/>
      <c r="C9" s="2"/>
      <c r="D9" s="3"/>
    </row>
    <row r="10" customFormat="false" ht="19.5" hidden="false" customHeight="true" outlineLevel="0" collapsed="false">
      <c r="A10" s="2"/>
      <c r="B10" s="2"/>
      <c r="C10" s="2"/>
      <c r="D10" s="3"/>
    </row>
    <row r="11" customFormat="false" ht="19.5" hidden="false" customHeight="true" outlineLevel="0" collapsed="false">
      <c r="A11" s="2"/>
      <c r="B11" s="2"/>
      <c r="C11" s="2"/>
      <c r="D11" s="3"/>
    </row>
    <row r="12" customFormat="false" ht="19.5" hidden="false" customHeight="true" outlineLevel="0" collapsed="false">
      <c r="A12" s="2"/>
      <c r="B12" s="2"/>
      <c r="C12" s="2"/>
      <c r="D12" s="3"/>
    </row>
    <row r="13" customFormat="false" ht="19.5" hidden="false" customHeight="true" outlineLevel="0" collapsed="false">
      <c r="A13" s="2"/>
      <c r="B13" s="2"/>
      <c r="C13" s="2"/>
      <c r="D13" s="3"/>
    </row>
    <row r="14" customFormat="false" ht="19.5" hidden="false" customHeight="true" outlineLevel="0" collapsed="false">
      <c r="A14" s="2"/>
      <c r="B14" s="2"/>
      <c r="C14" s="2"/>
      <c r="D14" s="3"/>
    </row>
    <row r="15" customFormat="false" ht="19.5" hidden="false" customHeight="true" outlineLevel="0" collapsed="false">
      <c r="A15" s="2"/>
      <c r="B15" s="2"/>
      <c r="C15" s="2"/>
      <c r="D15" s="3"/>
    </row>
    <row r="16" customFormat="false" ht="19.5" hidden="false" customHeight="true" outlineLevel="0" collapsed="false">
      <c r="A16" s="2"/>
      <c r="B16" s="2"/>
      <c r="C16" s="2"/>
      <c r="D16" s="3"/>
    </row>
    <row r="18" customFormat="false" ht="15" hidden="false" customHeight="false" outlineLevel="0" collapsed="false">
      <c r="A18" s="9" t="s">
        <v>63</v>
      </c>
    </row>
    <row r="19" customFormat="false" ht="15" hidden="false" customHeight="false" outlineLevel="0" collapsed="false">
      <c r="A19" s="1" t="s">
        <v>51</v>
      </c>
      <c r="B19" s="1" t="s">
        <v>64</v>
      </c>
    </row>
    <row r="20" customFormat="false" ht="15" hidden="false" customHeight="false" outlineLevel="0" collapsed="false">
      <c r="A20" s="10" t="s">
        <v>57</v>
      </c>
      <c r="B20" s="11" t="n">
        <f aca="false">COUNTIF($D$5:$D$16,A20)</f>
        <v>1</v>
      </c>
    </row>
    <row r="21" customFormat="false" ht="15" hidden="false" customHeight="false" outlineLevel="0" collapsed="false">
      <c r="A21" s="10" t="s">
        <v>54</v>
      </c>
      <c r="B21" s="11" t="n">
        <f aca="false">COUNTIF($D$5:$D$16,A21)</f>
        <v>2</v>
      </c>
    </row>
    <row r="22" customFormat="false" ht="15" hidden="false" customHeight="false" outlineLevel="0" collapsed="false">
      <c r="A22" s="10" t="s">
        <v>60</v>
      </c>
      <c r="B22" s="11" t="n">
        <f aca="false">COUNTIF($D$5:$D$16,A22)</f>
        <v>1</v>
      </c>
    </row>
    <row r="24" customFormat="false" ht="15" hidden="false" customHeight="false" outlineLevel="0" collapsed="false">
      <c r="A24" s="8" t="s">
        <v>45</v>
      </c>
    </row>
  </sheetData>
  <sheetProtection sheet="true"/>
  <mergeCells count="1">
    <mergeCell ref="A2:D2"/>
  </mergeCells>
  <conditionalFormatting sqref="D5:D16">
    <cfRule type="expression" priority="2" aboveAverage="0" equalAverage="0" bottom="0" percent="0" rank="0" text="" dxfId="9">
      <formula>D5="знання відсутні"</formula>
    </cfRule>
    <cfRule type="expression" priority="3" aboveAverage="0" equalAverage="0" bottom="0" percent="0" rank="0" text="" dxfId="10">
      <formula>D5="потрібна практика"</formula>
    </cfRule>
    <cfRule type="expression" priority="4" aboveAverage="0" equalAverage="0" bottom="0" percent="0" rank="0" text="" dxfId="6">
      <formula>D5="повне володіння"</formula>
    </cfRule>
  </conditionalFormatting>
  <dataValidations count="1">
    <dataValidation allowBlank="true" error="Оберіть один із трьох статусів." errorStyle="stop" errorTitle="Статус" operator="between" showDropDown="false" showErrorMessage="true" showInputMessage="false" sqref="D5:D16" type="list">
      <formula1>"повне володіння,потрібна практика,знання відсутні"</formula1>
      <formula2>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32"/>
    <col collapsed="false" customWidth="true" hidden="false" outlineLevel="0" max="3" min="3" style="0" width="14"/>
    <col collapsed="false" customWidth="true" hidden="false" outlineLevel="0" max="4" min="4" style="0" width="22"/>
    <col collapsed="false" customWidth="true" hidden="false" outlineLevel="0" max="5" min="5" style="0" width="56"/>
    <col collapsed="false" customWidth="true" hidden="false" outlineLevel="0" max="6" min="6" style="0" width="34"/>
  </cols>
  <sheetData>
    <row r="1" customFormat="false" ht="17.35" hidden="false" customHeight="false" outlineLevel="0" collapsed="false">
      <c r="A1" s="6" t="s">
        <v>65</v>
      </c>
    </row>
    <row r="2" customFormat="false" ht="30" hidden="false" customHeight="true" outlineLevel="0" collapsed="false">
      <c r="A2" s="7" t="s">
        <v>66</v>
      </c>
      <c r="B2" s="7"/>
      <c r="C2" s="7"/>
      <c r="D2" s="7"/>
      <c r="E2" s="7"/>
      <c r="F2" s="7"/>
    </row>
    <row r="4" customFormat="false" ht="30" hidden="false" customHeight="true" outlineLevel="0" collapsed="false">
      <c r="A4" s="1" t="s">
        <v>67</v>
      </c>
      <c r="B4" s="1" t="s">
        <v>68</v>
      </c>
      <c r="C4" s="1" t="s">
        <v>69</v>
      </c>
      <c r="D4" s="1" t="s">
        <v>70</v>
      </c>
      <c r="E4" s="1" t="s">
        <v>71</v>
      </c>
      <c r="F4" s="1" t="s">
        <v>72</v>
      </c>
    </row>
    <row r="5" customFormat="false" ht="48" hidden="false" customHeight="true" outlineLevel="0" collapsed="false">
      <c r="A5" s="12" t="n">
        <v>1</v>
      </c>
      <c r="B5" s="13" t="s">
        <v>73</v>
      </c>
      <c r="C5" s="14" t="str">
        <f aca="false">D5&amp;"–"&amp;(D6-1)&amp;" %"</f>
        <v>0–49 %</v>
      </c>
      <c r="D5" s="15" t="n">
        <v>0</v>
      </c>
      <c r="E5" s="10" t="s">
        <v>74</v>
      </c>
      <c r="F5" s="10" t="s">
        <v>75</v>
      </c>
    </row>
    <row r="6" customFormat="false" ht="48" hidden="false" customHeight="true" outlineLevel="0" collapsed="false">
      <c r="A6" s="12" t="n">
        <v>2</v>
      </c>
      <c r="B6" s="13" t="s">
        <v>76</v>
      </c>
      <c r="C6" s="14" t="str">
        <f aca="false">D6&amp;"–"&amp;(D7-1)&amp;" %"</f>
        <v>50–74 %</v>
      </c>
      <c r="D6" s="16" t="n">
        <v>50</v>
      </c>
      <c r="E6" s="10" t="s">
        <v>77</v>
      </c>
      <c r="F6" s="10" t="s">
        <v>78</v>
      </c>
    </row>
    <row r="7" customFormat="false" ht="48" hidden="false" customHeight="true" outlineLevel="0" collapsed="false">
      <c r="A7" s="12" t="n">
        <v>3</v>
      </c>
      <c r="B7" s="13" t="s">
        <v>79</v>
      </c>
      <c r="C7" s="14" t="str">
        <f aca="false">D7&amp;"–"&amp;(D8-1)&amp;" %"</f>
        <v>75–89 %</v>
      </c>
      <c r="D7" s="16" t="n">
        <v>75</v>
      </c>
      <c r="E7" s="10" t="s">
        <v>80</v>
      </c>
      <c r="F7" s="10" t="s">
        <v>81</v>
      </c>
    </row>
    <row r="8" customFormat="false" ht="48" hidden="false" customHeight="true" outlineLevel="0" collapsed="false">
      <c r="A8" s="12" t="n">
        <v>4</v>
      </c>
      <c r="B8" s="13" t="s">
        <v>82</v>
      </c>
      <c r="C8" s="14" t="str">
        <f aca="false">D8&amp;"–100 %"</f>
        <v>90–100 %</v>
      </c>
      <c r="D8" s="16" t="n">
        <v>90</v>
      </c>
      <c r="E8" s="10" t="s">
        <v>83</v>
      </c>
      <c r="F8" s="10" t="s">
        <v>84</v>
      </c>
    </row>
    <row r="10" customFormat="false" ht="24" hidden="false" customHeight="true" outlineLevel="0" collapsed="false">
      <c r="B10" s="11" t="s">
        <v>85</v>
      </c>
      <c r="C10" s="11"/>
      <c r="D10" s="17" t="n">
        <f aca="false">D7</f>
        <v>75</v>
      </c>
    </row>
    <row r="12" customFormat="false" ht="15" hidden="false" customHeight="false" outlineLevel="0" collapsed="false">
      <c r="A12" s="9" t="s">
        <v>86</v>
      </c>
    </row>
    <row r="13" customFormat="false" ht="24" hidden="false" customHeight="true" outlineLevel="0" collapsed="false">
      <c r="A13" s="1" t="s">
        <v>48</v>
      </c>
      <c r="B13" s="1" t="s">
        <v>87</v>
      </c>
      <c r="C13" s="1" t="s">
        <v>88</v>
      </c>
      <c r="D13" s="1" t="s">
        <v>89</v>
      </c>
      <c r="E13" s="1" t="s">
        <v>90</v>
      </c>
    </row>
    <row r="14" customFormat="false" ht="24" hidden="false" customHeight="true" outlineLevel="0" collapsed="false">
      <c r="A14" s="2" t="s">
        <v>52</v>
      </c>
      <c r="B14" s="2" t="s">
        <v>91</v>
      </c>
      <c r="C14" s="16" t="n">
        <v>82</v>
      </c>
      <c r="D14" s="11" t="str">
        <f aca="false">IF(C14="","",LOOKUP(C14,$D$5:$D$8,$A$5:$A$8)&amp;" — "&amp;LOOKUP(C14,$D$5:$D$8,$B$5:$B$8))</f>
        <v>3 — Достатній</v>
      </c>
      <c r="E14" s="11" t="str">
        <f aca="false">IF(C14="","",IF(C14&gt;=$D$10,"Зараховано","Не зараховано"))</f>
        <v>Зараховано</v>
      </c>
    </row>
    <row r="15" customFormat="false" ht="24" hidden="false" customHeight="true" outlineLevel="0" collapsed="false">
      <c r="A15" s="2" t="s">
        <v>55</v>
      </c>
      <c r="B15" s="2" t="s">
        <v>92</v>
      </c>
      <c r="C15" s="16" t="n">
        <v>93</v>
      </c>
      <c r="D15" s="11" t="str">
        <f aca="false">IF(C15="","",LOOKUP(C15,$D$5:$D$8,$A$5:$A$8)&amp;" — "&amp;LOOKUP(C15,$D$5:$D$8,$B$5:$B$8))</f>
        <v>4 — Експертний</v>
      </c>
      <c r="E15" s="11" t="str">
        <f aca="false">IF(C15="","",IF(C15&gt;=$D$10,"Зараховано","Не зараховано"))</f>
        <v>Зараховано</v>
      </c>
    </row>
    <row r="16" customFormat="false" ht="24" hidden="false" customHeight="true" outlineLevel="0" collapsed="false">
      <c r="A16" s="2" t="s">
        <v>58</v>
      </c>
      <c r="B16" s="2" t="s">
        <v>59</v>
      </c>
      <c r="C16" s="16" t="n">
        <v>46</v>
      </c>
      <c r="D16" s="11" t="str">
        <f aca="false">IF(C16="","",LOOKUP(C16,$D$5:$D$8,$A$5:$A$8)&amp;" — "&amp;LOOKUP(C16,$D$5:$D$8,$B$5:$B$8))</f>
        <v>1 — Незадовільно</v>
      </c>
      <c r="E16" s="11" t="str">
        <f aca="false">IF(C16="","",IF(C16&gt;=$D$10,"Зараховано","Не зараховано"))</f>
        <v>Не зараховано</v>
      </c>
    </row>
    <row r="17" customFormat="false" ht="24" hidden="false" customHeight="true" outlineLevel="0" collapsed="false">
      <c r="A17" s="2" t="s">
        <v>61</v>
      </c>
      <c r="B17" s="2" t="s">
        <v>93</v>
      </c>
      <c r="C17" s="16" t="n">
        <v>68</v>
      </c>
      <c r="D17" s="11" t="str">
        <f aca="false">IF(C17="","",LOOKUP(C17,$D$5:$D$8,$A$5:$A$8)&amp;" — "&amp;LOOKUP(C17,$D$5:$D$8,$B$5:$B$8))</f>
        <v>2 — Базовий</v>
      </c>
      <c r="E17" s="11" t="str">
        <f aca="false">IF(C17="","",IF(C17&gt;=$D$10,"Зараховано","Не зараховано"))</f>
        <v>Не зараховано</v>
      </c>
    </row>
    <row r="18" customFormat="false" ht="19.5" hidden="false" customHeight="true" outlineLevel="0" collapsed="false">
      <c r="A18" s="2"/>
      <c r="B18" s="2"/>
      <c r="C18" s="16"/>
      <c r="D18" s="11" t="str">
        <f aca="false">IF(C18="","",LOOKUP(C18,$D$5:$D$8,$A$5:$A$8)&amp;" — "&amp;LOOKUP(C18,$D$5:$D$8,$B$5:$B$8))</f>
        <v/>
      </c>
      <c r="E18" s="11" t="str">
        <f aca="false">IF(C18="","",IF(C18&gt;=$D$10,"Зараховано","Не зараховано"))</f>
        <v/>
      </c>
    </row>
    <row r="19" customFormat="false" ht="19.5" hidden="false" customHeight="true" outlineLevel="0" collapsed="false">
      <c r="A19" s="2"/>
      <c r="B19" s="2"/>
      <c r="C19" s="16"/>
      <c r="D19" s="11" t="str">
        <f aca="false">IF(C19="","",LOOKUP(C19,$D$5:$D$8,$A$5:$A$8)&amp;" — "&amp;LOOKUP(C19,$D$5:$D$8,$B$5:$B$8))</f>
        <v/>
      </c>
      <c r="E19" s="11" t="str">
        <f aca="false">IF(C19="","",IF(C19&gt;=$D$10,"Зараховано","Не зараховано"))</f>
        <v/>
      </c>
    </row>
    <row r="20" customFormat="false" ht="19.5" hidden="false" customHeight="true" outlineLevel="0" collapsed="false">
      <c r="A20" s="2"/>
      <c r="B20" s="2"/>
      <c r="C20" s="16"/>
      <c r="D20" s="11" t="str">
        <f aca="false">IF(C20="","",LOOKUP(C20,$D$5:$D$8,$A$5:$A$8)&amp;" — "&amp;LOOKUP(C20,$D$5:$D$8,$B$5:$B$8))</f>
        <v/>
      </c>
      <c r="E20" s="11" t="str">
        <f aca="false">IF(C20="","",IF(C20&gt;=$D$10,"Зараховано","Не зараховано"))</f>
        <v/>
      </c>
    </row>
    <row r="21" customFormat="false" ht="19.5" hidden="false" customHeight="true" outlineLevel="0" collapsed="false">
      <c r="A21" s="2"/>
      <c r="B21" s="2"/>
      <c r="C21" s="16"/>
      <c r="D21" s="11" t="str">
        <f aca="false">IF(C21="","",LOOKUP(C21,$D$5:$D$8,$A$5:$A$8)&amp;" — "&amp;LOOKUP(C21,$D$5:$D$8,$B$5:$B$8))</f>
        <v/>
      </c>
      <c r="E21" s="11" t="str">
        <f aca="false">IF(C21="","",IF(C21&gt;=$D$10,"Зараховано","Не зараховано"))</f>
        <v/>
      </c>
    </row>
    <row r="22" customFormat="false" ht="19.5" hidden="false" customHeight="true" outlineLevel="0" collapsed="false">
      <c r="A22" s="2"/>
      <c r="B22" s="2"/>
      <c r="C22" s="16"/>
      <c r="D22" s="11" t="str">
        <f aca="false">IF(C22="","",LOOKUP(C22,$D$5:$D$8,$A$5:$A$8)&amp;" — "&amp;LOOKUP(C22,$D$5:$D$8,$B$5:$B$8))</f>
        <v/>
      </c>
      <c r="E22" s="11" t="str">
        <f aca="false">IF(C22="","",IF(C22&gt;=$D$10,"Зараховано","Не зараховано"))</f>
        <v/>
      </c>
    </row>
    <row r="23" customFormat="false" ht="19.5" hidden="false" customHeight="true" outlineLevel="0" collapsed="false">
      <c r="A23" s="2"/>
      <c r="B23" s="2"/>
      <c r="C23" s="16"/>
      <c r="D23" s="11" t="str">
        <f aca="false">IF(C23="","",LOOKUP(C23,$D$5:$D$8,$A$5:$A$8)&amp;" — "&amp;LOOKUP(C23,$D$5:$D$8,$B$5:$B$8))</f>
        <v/>
      </c>
      <c r="E23" s="11" t="str">
        <f aca="false">IF(C23="","",IF(C23&gt;=$D$10,"Зараховано","Не зараховано"))</f>
        <v/>
      </c>
    </row>
    <row r="25" customFormat="false" ht="15" hidden="false" customHeight="false" outlineLevel="0" collapsed="false">
      <c r="A25" s="8" t="s">
        <v>45</v>
      </c>
    </row>
  </sheetData>
  <sheetProtection sheet="true"/>
  <mergeCells count="2">
    <mergeCell ref="A2:F2"/>
    <mergeCell ref="B10:C10"/>
  </mergeCells>
  <conditionalFormatting sqref="E14:E23">
    <cfRule type="expression" priority="2" aboveAverage="0" equalAverage="0" bottom="0" percent="0" rank="0" text="" dxfId="9">
      <formula>E14="Не зараховано"</formula>
    </cfRule>
  </conditionalFormatting>
  <dataValidations count="2">
    <dataValidation allowBlank="false" error="Нижня межа: ціле число від 1 до 100." errorStyle="stop" operator="between" showDropDown="false" showErrorMessage="true" showInputMessage="false" sqref="D6:D8" type="whole">
      <formula1>1</formula1>
      <formula2>100</formula2>
    </dataValidation>
    <dataValidation allowBlank="true" error="Бал: число від 0 до 100." errorStyle="stop" operator="between" showDropDown="false" showErrorMessage="true" showInputMessage="false" sqref="C14:C23" type="decimal">
      <formula1>0</formula1>
      <formula2>100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40"/>
    <col collapsed="false" customWidth="true" hidden="false" outlineLevel="0" max="3" min="3" style="0" width="42"/>
    <col collapsed="false" customWidth="true" hidden="false" outlineLevel="0" max="4" min="4" style="0" width="28"/>
  </cols>
  <sheetData>
    <row r="1" customFormat="false" ht="17.35" hidden="false" customHeight="false" outlineLevel="0" collapsed="false">
      <c r="A1" s="6" t="s">
        <v>94</v>
      </c>
    </row>
    <row r="2" customFormat="false" ht="19.5" hidden="false" customHeight="true" outlineLevel="0" collapsed="false">
      <c r="A2" s="7" t="s">
        <v>95</v>
      </c>
      <c r="B2" s="7"/>
      <c r="C2" s="7"/>
      <c r="D2" s="7"/>
    </row>
    <row r="4" customFormat="false" ht="24" hidden="false" customHeight="true" outlineLevel="0" collapsed="false">
      <c r="A4" s="1" t="s">
        <v>67</v>
      </c>
      <c r="B4" s="1" t="s">
        <v>96</v>
      </c>
      <c r="C4" s="1" t="s">
        <v>97</v>
      </c>
      <c r="D4" s="1" t="s">
        <v>98</v>
      </c>
    </row>
    <row r="5" customFormat="false" ht="39.75" hidden="false" customHeight="true" outlineLevel="0" collapsed="false">
      <c r="A5" s="18" t="s">
        <v>99</v>
      </c>
      <c r="B5" s="19" t="s">
        <v>100</v>
      </c>
      <c r="C5" s="19" t="s">
        <v>101</v>
      </c>
      <c r="D5" s="19" t="s">
        <v>102</v>
      </c>
    </row>
    <row r="6" customFormat="false" ht="39.75" hidden="false" customHeight="true" outlineLevel="0" collapsed="false">
      <c r="A6" s="18" t="s">
        <v>103</v>
      </c>
      <c r="B6" s="19" t="s">
        <v>104</v>
      </c>
      <c r="C6" s="19" t="s">
        <v>105</v>
      </c>
      <c r="D6" s="19" t="s">
        <v>106</v>
      </c>
    </row>
    <row r="7" customFormat="false" ht="39.75" hidden="false" customHeight="true" outlineLevel="0" collapsed="false">
      <c r="A7" s="18" t="s">
        <v>107</v>
      </c>
      <c r="B7" s="19" t="s">
        <v>108</v>
      </c>
      <c r="C7" s="19" t="s">
        <v>109</v>
      </c>
      <c r="D7" s="19" t="s">
        <v>110</v>
      </c>
    </row>
    <row r="8" customFormat="false" ht="39.75" hidden="false" customHeight="true" outlineLevel="0" collapsed="false">
      <c r="A8" s="18" t="s">
        <v>111</v>
      </c>
      <c r="B8" s="19" t="s">
        <v>112</v>
      </c>
      <c r="C8" s="19" t="s">
        <v>113</v>
      </c>
      <c r="D8" s="19" t="s">
        <v>114</v>
      </c>
    </row>
    <row r="10" customFormat="false" ht="15" hidden="false" customHeight="false" outlineLevel="0" collapsed="false">
      <c r="A10" s="8" t="s">
        <v>45</v>
      </c>
    </row>
  </sheetData>
  <sheetProtection sheet="true"/>
  <mergeCells count="1">
    <mergeCell ref="A2:D2"/>
  </mergeCells>
  <printOptions headings="true" gridLines="true" gridLinesSet="true" horizontalCentered="false" verticalCentered="false"/>
  <pageMargins left="0.3" right="0.3" top="0.4" bottom="0.4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52"/>
    <col collapsed="false" customWidth="true" hidden="false" outlineLevel="0" max="3" min="3" style="0" width="40"/>
  </cols>
  <sheetData>
    <row r="1" customFormat="false" ht="17.35" hidden="false" customHeight="false" outlineLevel="0" collapsed="false">
      <c r="A1" s="6" t="s">
        <v>115</v>
      </c>
    </row>
    <row r="2" customFormat="false" ht="19.5" hidden="false" customHeight="true" outlineLevel="0" collapsed="false">
      <c r="A2" s="7" t="s">
        <v>116</v>
      </c>
      <c r="B2" s="7"/>
      <c r="C2" s="7"/>
    </row>
    <row r="4" customFormat="false" ht="24" hidden="false" customHeight="true" outlineLevel="0" collapsed="false">
      <c r="A4" s="1" t="s">
        <v>117</v>
      </c>
      <c r="B4" s="1" t="s">
        <v>118</v>
      </c>
      <c r="C4" s="1" t="s">
        <v>119</v>
      </c>
    </row>
    <row r="5" customFormat="false" ht="48" hidden="false" customHeight="true" outlineLevel="0" collapsed="false">
      <c r="A5" s="18" t="s">
        <v>120</v>
      </c>
      <c r="B5" s="19" t="s">
        <v>121</v>
      </c>
      <c r="C5" s="19" t="s">
        <v>122</v>
      </c>
    </row>
    <row r="6" customFormat="false" ht="48" hidden="false" customHeight="true" outlineLevel="0" collapsed="false">
      <c r="A6" s="18" t="s">
        <v>123</v>
      </c>
      <c r="B6" s="19" t="s">
        <v>124</v>
      </c>
      <c r="C6" s="19" t="s">
        <v>125</v>
      </c>
    </row>
    <row r="7" customFormat="false" ht="48" hidden="false" customHeight="true" outlineLevel="0" collapsed="false">
      <c r="A7" s="18" t="s">
        <v>126</v>
      </c>
      <c r="B7" s="19" t="s">
        <v>127</v>
      </c>
      <c r="C7" s="19" t="s">
        <v>128</v>
      </c>
    </row>
    <row r="8" customFormat="false" ht="48" hidden="false" customHeight="true" outlineLevel="0" collapsed="false">
      <c r="A8" s="18" t="s">
        <v>129</v>
      </c>
      <c r="B8" s="19" t="s">
        <v>130</v>
      </c>
      <c r="C8" s="19" t="s">
        <v>131</v>
      </c>
    </row>
    <row r="10" customFormat="false" ht="15" hidden="false" customHeight="false" outlineLevel="0" collapsed="false">
      <c r="A10" s="8" t="s">
        <v>45</v>
      </c>
    </row>
  </sheetData>
  <sheetProtection sheet="true"/>
  <mergeCells count="1">
    <mergeCell ref="A2:C2"/>
  </mergeCells>
  <printOptions headings="true" gridLines="true" gridLinesSet="true" horizontalCentered="false" verticalCentered="false"/>
  <pageMargins left="0.3" right="0.3" top="0.4" bottom="0.4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2026-10-24T14:07:50Z</dcterms:created>
  <dc:creator>openpyxl</dc:creator>
  <dc:description/>
  <dc:language>vi-VN</dc:language>
  <cp:lastModifiedBy/>
  <dcterms:modified xsi:type="dcterms:W3CDTF">2026-10-24T14:07:50Z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