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4" autoFilterDateGrouping="1"/>
  </bookViews>
  <sheets>
    <sheet xmlns:r="http://schemas.openxmlformats.org/officeDocument/2006/relationships" name="Data_売上" sheetId="1" state="visible" r:id="rId1"/>
    <sheet xmlns:r="http://schemas.openxmlformats.org/officeDocument/2006/relationships" name="Data_広告費" sheetId="2" state="visible" r:id="rId2"/>
    <sheet xmlns:r="http://schemas.openxmlformats.org/officeDocument/2006/relationships" name="マスタ" sheetId="3" state="visible" r:id="rId3"/>
    <sheet xmlns:r="http://schemas.openxmlformats.org/officeDocument/2006/relationships" name="集計" sheetId="4" state="visible" r:id="rId4"/>
    <sheet xmlns:r="http://schemas.openxmlformats.org/officeDocument/2006/relationships" name="Dashboard" sheetId="5" state="visible" r:id="rId5"/>
  </sheets>
  <definedNames>
    <definedName name="_xlnm.Print_Area" localSheetId="3">'集計'!$A$1:$P$24</definedName>
    <definedName name="_xlnm.Print_Area" localSheetId="4">'Dashboard'!$A$1:$P$42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yyyy/mm/dd"/>
    <numFmt numFmtId="166" formatCode="#,##0&quot;円&quot;"/>
    <numFmt numFmtId="167" formatCode="#,##0&quot;件&quot;"/>
    <numFmt numFmtId="168" formatCode="+0.0%;-0.0%;0.0%"/>
    <numFmt numFmtId="169" formatCode="&quot;前年: &quot;#,##0&quot;円&quot;"/>
    <numFmt numFmtId="170" formatCode="&quot;前年比 &quot;+0.0%;&quot;前年比 &quot;-0.0%;0.0%"/>
  </numFmts>
  <fonts count="15">
    <font>
      <name val="Calibri"/>
      <family val="2"/>
      <color theme="1"/>
      <sz val="11"/>
      <scheme val="minor"/>
    </font>
    <font>
      <name val="Yu Gothic"/>
      <i val="1"/>
      <color rgb="005F6368"/>
      <sz val="10"/>
    </font>
    <font>
      <name val="Yu Gothic"/>
      <color rgb="005F6368"/>
      <sz val="9"/>
    </font>
    <font>
      <name val="Yu Gothic"/>
      <b val="1"/>
      <color rgb="00FFFFFF"/>
      <sz val="10"/>
    </font>
    <font>
      <name val="Yu Gothic"/>
      <color rgb="00202124"/>
      <sz val="10"/>
    </font>
    <font>
      <name val="Yu Gothic"/>
      <b val="1"/>
      <color rgb="00202124"/>
      <sz val="14"/>
    </font>
    <font>
      <name val="Yu Gothic"/>
      <b val="1"/>
      <color rgb="00202124"/>
      <sz val="10"/>
    </font>
    <font>
      <name val="Yu Gothic"/>
      <b val="1"/>
      <color rgb="001A73E8"/>
      <sz val="10"/>
    </font>
    <font>
      <name val="Yu Gothic"/>
      <b val="1"/>
      <color rgb="001A73E8"/>
      <sz val="18"/>
    </font>
    <font>
      <name val="Yu Gothic"/>
      <b val="1"/>
      <color rgb="005F6368"/>
      <sz val="10"/>
    </font>
    <font>
      <name val="Yu Gothic"/>
      <b val="1"/>
      <color rgb="001A73E8"/>
      <sz val="11"/>
    </font>
    <font>
      <name val="Yu Gothic"/>
      <i val="1"/>
      <color rgb="005F6368"/>
      <sz val="9"/>
    </font>
    <font>
      <name val="Yu Gothic"/>
      <b val="1"/>
      <color rgb="00202124"/>
      <sz val="22"/>
    </font>
    <font>
      <name val="Yu Gothic"/>
      <b val="1"/>
      <color rgb="00EA4335"/>
      <sz val="9"/>
    </font>
    <font>
      <name val="Yu Gothic"/>
      <b val="1"/>
      <color rgb="001A73E8"/>
      <sz val="12"/>
    </font>
  </fonts>
  <fills count="5">
    <fill>
      <patternFill/>
    </fill>
    <fill>
      <patternFill patternType="gray125"/>
    </fill>
    <fill>
      <patternFill patternType="solid">
        <fgColor rgb="001A73E8"/>
      </patternFill>
    </fill>
    <fill>
      <patternFill patternType="solid">
        <fgColor rgb="00F8F9FA"/>
      </patternFill>
    </fill>
    <fill>
      <patternFill patternType="solid">
        <fgColor rgb="00FFFFFF"/>
      </patternFill>
    </fill>
  </fills>
  <borders count="1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1A73E8"/>
      </left>
      <right style="thin">
        <color rgb="001A73E8"/>
      </right>
      <top style="thin">
        <color rgb="001A73E8"/>
      </top>
      <bottom style="thin">
        <color rgb="001A73E8"/>
      </bottom>
    </border>
    <border>
      <left style="thin">
        <color rgb="00E2E8F0"/>
      </left>
      <top style="thin">
        <color rgb="00E2E8F0"/>
      </top>
    </border>
    <border>
      <top style="thin">
        <color rgb="00E2E8F0"/>
      </top>
    </border>
    <border>
      <right style="thin">
        <color rgb="00E2E8F0"/>
      </right>
      <top style="thin">
        <color rgb="00E2E8F0"/>
      </top>
    </border>
    <border>
      <left style="thin">
        <color rgb="00E2E8F0"/>
      </left>
    </border>
    <border/>
    <border>
      <right style="thin">
        <color rgb="00E2E8F0"/>
      </right>
    </border>
    <border>
      <left style="thin">
        <color rgb="00E2E8F0"/>
      </left>
      <bottom style="thin">
        <color rgb="00E2E8F0"/>
      </bottom>
    </border>
    <border>
      <bottom style="thin">
        <color rgb="00E2E8F0"/>
      </bottom>
    </border>
    <border>
      <right style="thin">
        <color rgb="00E2E8F0"/>
      </right>
      <bottom style="thin">
        <color rgb="00E2E8F0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166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166" fontId="6" fillId="0" borderId="1" pivotButton="0" quotePrefix="0" xfId="0"/>
    <xf numFmtId="166" fontId="4" fillId="0" borderId="1" pivotButton="0" quotePrefix="0" xfId="0"/>
    <xf numFmtId="1" fontId="4" fillId="0" borderId="1" applyAlignment="1" pivotButton="0" quotePrefix="0" xfId="0">
      <alignment horizontal="right"/>
    </xf>
    <xf numFmtId="167" fontId="6" fillId="0" borderId="1" pivotButton="0" quotePrefix="0" xfId="0"/>
    <xf numFmtId="168" fontId="4" fillId="0" borderId="1" pivotButton="0" quotePrefix="0" xfId="0"/>
    <xf numFmtId="0" fontId="4" fillId="0" borderId="1" applyAlignment="1" pivotButton="0" quotePrefix="0" xfId="0">
      <alignment horizontal="right"/>
    </xf>
    <xf numFmtId="9" fontId="6" fillId="0" borderId="1" pivotButton="0" quotePrefix="0" xfId="0"/>
    <xf numFmtId="0" fontId="7" fillId="0" borderId="0" pivotButton="0" quotePrefix="0" xfId="0"/>
    <xf numFmtId="165" fontId="4" fillId="0" borderId="1" applyAlignment="1" pivotButton="0" quotePrefix="0" xfId="0">
      <alignment horizontal="right"/>
    </xf>
    <xf numFmtId="0" fontId="6" fillId="0" borderId="1" pivotButton="0" quotePrefix="0" xfId="0"/>
    <xf numFmtId="0" fontId="0" fillId="3" borderId="0" pivotButton="0" quotePrefix="0" xfId="0"/>
    <xf numFmtId="0" fontId="8" fillId="3" borderId="0" pivotButton="0" quotePrefix="0" xfId="0"/>
    <xf numFmtId="0" fontId="1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 inden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0" fillId="4" borderId="2" applyProtection="1" pivotButton="0" quotePrefix="0" xfId="0">
      <protection locked="0" hidden="0"/>
    </xf>
    <xf numFmtId="0" fontId="11" fillId="3" borderId="0" pivotButton="0" quotePrefix="0" xfId="0"/>
    <xf numFmtId="0" fontId="9" fillId="4" borderId="3" applyAlignment="1" pivotButton="0" quotePrefix="0" xfId="0">
      <alignment horizontal="center" vertical="bottom"/>
    </xf>
    <xf numFmtId="0" fontId="0" fillId="4" borderId="4" pivotButton="0" quotePrefix="0" xfId="0"/>
    <xf numFmtId="0" fontId="0" fillId="4" borderId="5" pivotButton="0" quotePrefix="0" xfId="0"/>
    <xf numFmtId="166" fontId="12" fillId="4" borderId="6" applyAlignment="1" pivotButton="0" quotePrefix="0" xfId="0">
      <alignment horizontal="center" vertical="center"/>
    </xf>
    <xf numFmtId="0" fontId="0" fillId="4" borderId="7" pivotButton="0" quotePrefix="0" xfId="0"/>
    <xf numFmtId="0" fontId="0" fillId="4" borderId="8" pivotButton="0" quotePrefix="0" xfId="0"/>
    <xf numFmtId="167" fontId="12" fillId="4" borderId="6" applyAlignment="1" pivotButton="0" quotePrefix="0" xfId="0">
      <alignment horizontal="center" vertical="center"/>
    </xf>
    <xf numFmtId="9" fontId="12" fillId="4" borderId="6" applyAlignment="1" pivotButton="0" quotePrefix="0" xfId="0">
      <alignment horizontal="center" vertical="center"/>
    </xf>
    <xf numFmtId="169" fontId="2" fillId="4" borderId="6" applyAlignment="1" pivotButton="0" quotePrefix="0" xfId="0">
      <alignment horizontal="center" vertical="center"/>
    </xf>
    <xf numFmtId="0" fontId="2" fillId="4" borderId="6" applyAlignment="1" pivotButton="0" quotePrefix="0" xfId="0">
      <alignment horizontal="center" vertical="center"/>
    </xf>
    <xf numFmtId="170" fontId="2" fillId="4" borderId="9" applyAlignment="1" pivotButton="0" quotePrefix="0" xfId="0">
      <alignment horizontal="center" vertical="top"/>
    </xf>
    <xf numFmtId="0" fontId="0" fillId="4" borderId="10" pivotButton="0" quotePrefix="0" xfId="0"/>
    <xf numFmtId="0" fontId="0" fillId="4" borderId="11" pivotButton="0" quotePrefix="0" xfId="0"/>
    <xf numFmtId="0" fontId="0" fillId="4" borderId="9" pivotButton="0" quotePrefix="0" xfId="0"/>
    <xf numFmtId="0" fontId="13" fillId="4" borderId="9" applyAlignment="1" pivotButton="0" quotePrefix="0" xfId="0">
      <alignment horizontal="center" vertical="top"/>
    </xf>
    <xf numFmtId="0" fontId="14" fillId="3" borderId="0" pivotButton="0" quotePrefix="0" xfId="0"/>
    <xf numFmtId="0" fontId="2" fillId="4" borderId="0" applyAlignment="1" pivotButton="0" quotePrefix="0" xfId="0">
      <alignment vertical="top" wrapText="1"/>
    </xf>
    <xf numFmtId="0" fontId="0" fillId="4" borderId="0" pivotButton="0" quotePrefix="0" xfId="0"/>
  </cellXfs>
  <cellStyles count="1">
    <cellStyle name="Normal" xfId="0" builtinId="0" hidden="0"/>
  </cellStyles>
  <dxfs count="3">
    <dxf>
      <font>
        <b val="1"/>
        <color rgb="00188038"/>
      </font>
    </dxf>
    <dxf>
      <font>
        <b val="1"/>
        <color rgb="00EA4335"/>
      </font>
    </dxf>
    <dxf>
      <font>
        <b val="1"/>
        <color rgb="00EA4335"/>
        <sz val="2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202124"/>
                </a:solidFill>
              </a:defRPr>
            </a:pPr>
            <a:r>
              <a:rPr sz="1100" b="1">
                <a:solidFill>
                  <a:srgbClr val="202124"/>
                </a:solidFill>
              </a:rPr>
              <a:t>月別売上推移（選択した年）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'集計'!B10</f>
            </strRef>
          </tx>
          <spPr>
            <a:ln xmlns:a="http://schemas.openxmlformats.org/drawingml/2006/main" w="28575">
              <a:solidFill>
                <a:srgbClr val="1A73E8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1A73E8"/>
              </a:solidFill>
              <a:ln xmlns:a="http://schemas.openxmlformats.org/drawingml/2006/main">
                <a:solidFill>
                  <a:srgbClr val="1A73E8"/>
                </a:solidFill>
                <a:prstDash val="solid"/>
              </a:ln>
            </spPr>
          </marker>
          <cat>
            <numRef>
              <f>'集計'!$A$11:$A$22</f>
            </numRef>
          </cat>
          <val>
            <numRef>
              <f>'集計'!$B$11:$B$22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202124"/>
                </a:solidFill>
              </a:defRPr>
            </a:pPr>
            <a:r>
              <a:rPr sz="1100" b="1">
                <a:solidFill>
                  <a:srgbClr val="202124"/>
                </a:solidFill>
              </a:rPr>
              <a:t>カテゴリ別売上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strRef>
              <f>'集計'!E10</f>
            </strRef>
          </tx>
          <spPr>
            <a:solidFill xmlns:a="http://schemas.openxmlformats.org/drawingml/2006/main">
              <a:srgbClr val="1A73E8"/>
            </a:solidFill>
            <a:ln xmlns:a="http://schemas.openxmlformats.org/drawingml/2006/main">
              <a:solidFill>
                <a:srgbClr val="1A73E8"/>
              </a:solidFill>
              <a:prstDash val="solid"/>
            </a:ln>
          </spPr>
          <cat>
            <numRef>
              <f>'集計'!$D$11:$D$13</f>
            </numRef>
          </cat>
          <val>
            <numRef>
              <f>'集計'!$E$11:$E$13</f>
            </numRef>
          </val>
        </ser>
        <gapWidth val="7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  <crosses val="max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202124"/>
                </a:solidFill>
              </a:defRPr>
            </a:pPr>
            <a:r>
              <a:rPr sz="1100" b="1">
                <a:solidFill>
                  <a:srgbClr val="202124"/>
                </a:solidFill>
              </a:rPr>
              <a:t>地域別売上（4地域を比較）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'集計'!H10</f>
            </strRef>
          </tx>
          <spPr>
            <a:solidFill xmlns:a="http://schemas.openxmlformats.org/drawingml/2006/main">
              <a:srgbClr val="1A73E8"/>
            </a:solidFill>
            <a:ln xmlns:a="http://schemas.openxmlformats.org/drawingml/2006/main">
              <a:solidFill>
                <a:srgbClr val="1A73E8"/>
              </a:solidFill>
              <a:prstDash val="solid"/>
            </a:ln>
          </spPr>
          <cat>
            <numRef>
              <f>'集計'!$G$11:$G$14</f>
            </numRef>
          </cat>
          <val>
            <numRef>
              <f>'集計'!$H$11:$H$14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</col>
      <colOff>0</colOff>
      <row>9</row>
      <rowOff>0</rowOff>
    </from>
    <ext cx="5004000" cy="302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9</row>
      <rowOff>0</rowOff>
    </from>
    <ext cx="4824000" cy="302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26</row>
      <rowOff>0</rowOff>
    </from>
    <ext cx="5004000" cy="2664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_売上" displayName="tbl_売上" ref="A1:J3899" headerRowCount="1">
  <autoFilter ref="A1:J3899"/>
  <tableColumns count="10">
    <tableColumn id="1" name="日付"/>
    <tableColumn id="2" name="担当者"/>
    <tableColumn id="3" name="地域"/>
    <tableColumn id="4" name="チャネル"/>
    <tableColumn id="5" name="商品コード"/>
    <tableColumn id="6" name="商品名"/>
    <tableColumn id="7" name="カテゴリ"/>
    <tableColumn id="8" name="数量"/>
    <tableColumn id="9" name="単価"/>
    <tableColumn id="10" name="売上金額"/>
  </tableColumns>
  <tableStyleInfo name="TableStyleMedium2" showRowStripes="1"/>
</table>
</file>

<file path=xl/tables/table2.xml><?xml version="1.0" encoding="utf-8"?>
<table xmlns="http://schemas.openxmlformats.org/spreadsheetml/2006/main" id="2" name="tbl_広告費" displayName="tbl_広告費" ref="A1:C2194" headerRowCount="1">
  <autoFilter ref="A1:C2194"/>
  <tableColumns count="3">
    <tableColumn id="1" name="日付"/>
    <tableColumn id="2" name="チャネル"/>
    <tableColumn id="3" name="費用"/>
  </tableColumns>
  <tableStyleInfo name="TableStyleMedium2" showRowStripes="1"/>
</table>
</file>

<file path=xl/tables/table3.xml><?xml version="1.0" encoding="utf-8"?>
<table xmlns="http://schemas.openxmlformats.org/spreadsheetml/2006/main" id="3" name="tbl_商品" displayName="tbl_商品" ref="A1:C10" headerRowCount="1">
  <autoFilter ref="A1:C10"/>
  <tableColumns count="3">
    <tableColumn id="1" name="商品コード"/>
    <tableColumn id="2" name="商品名"/>
    <tableColumn id="3" name="カテゴリ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899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7" customWidth="1" min="3" max="3"/>
    <col width="12" customWidth="1" min="4" max="4"/>
    <col width="11" customWidth="1" min="5" max="5"/>
    <col width="22" customWidth="1" min="6" max="6"/>
    <col width="11" customWidth="1" min="7" max="7"/>
    <col width="6" customWidth="1" min="8" max="8"/>
    <col width="10" customWidth="1" min="9" max="9"/>
    <col width="12" customWidth="1" min="10" max="10"/>
    <col width="3" customWidth="1" min="11" max="11"/>
    <col width="56" customWidth="1" min="12" max="12"/>
  </cols>
  <sheetData>
    <row r="1">
      <c r="A1" s="1" t="inlineStr">
        <is>
          <t>日付</t>
        </is>
      </c>
      <c r="B1" s="1" t="inlineStr">
        <is>
          <t>担当者</t>
        </is>
      </c>
      <c r="C1" s="1" t="inlineStr">
        <is>
          <t>地域</t>
        </is>
      </c>
      <c r="D1" s="1" t="inlineStr">
        <is>
          <t>チャネル</t>
        </is>
      </c>
      <c r="E1" s="1" t="inlineStr">
        <is>
          <t>商品コード</t>
        </is>
      </c>
      <c r="F1" s="1" t="inlineStr">
        <is>
          <t>商品名</t>
        </is>
      </c>
      <c r="G1" s="1" t="inlineStr">
        <is>
          <t>カテゴリ</t>
        </is>
      </c>
      <c r="H1" s="1" t="inlineStr">
        <is>
          <t>数量</t>
        </is>
      </c>
      <c r="I1" s="1" t="inlineStr">
        <is>
          <t>単価</t>
        </is>
      </c>
      <c r="J1" s="1" t="inlineStr">
        <is>
          <t>売上金額</t>
        </is>
      </c>
      <c r="L1" s="2" t="inlineStr">
        <is>
          <t>仮定の例 — orova.vn</t>
        </is>
      </c>
    </row>
    <row r="2">
      <c r="A2" s="3" t="n">
        <v>45292</v>
      </c>
      <c r="B2" t="inlineStr">
        <is>
          <t>鈴木</t>
        </is>
      </c>
      <c r="C2" t="inlineStr">
        <is>
          <t>関東</t>
        </is>
      </c>
      <c r="D2" t="inlineStr">
        <is>
          <t>Meta広告</t>
        </is>
      </c>
      <c r="E2" t="inlineStr">
        <is>
          <t>P008</t>
        </is>
      </c>
      <c r="F2">
        <f>_xlfn.XLOOKUP(tbl_売上[[#This Row],[商品コード]],tbl_商品[商品コード],tbl_商品[商品名],"未登録")</f>
        <v/>
      </c>
      <c r="G2">
        <f>_xlfn.XLOOKUP(tbl_売上[[#This Row],[商品コード]],tbl_商品[商品コード],tbl_商品[カテゴリ],"未登録")</f>
        <v/>
      </c>
      <c r="H2" s="4" t="n">
        <v>1</v>
      </c>
      <c r="I2" s="5" t="n">
        <v>2700</v>
      </c>
      <c r="J2" s="5">
        <f>tbl_売上[[#This Row],[数量]]*tbl_売上[[#This Row],[単価]]</f>
        <v/>
      </c>
      <c r="L2" s="6" t="inlineStr">
        <is>
          <t>売上明細（tbl_売上、1行1受注、2024/01/01〜2025/12/31、金額は円）。商品名とカテゴリは =XLOOKUP([@商品コード],tbl_商品[商品コード],tbl_商品[商品名]) のような数式でマスタから表示し、売上金額は =[@数量]*[@単価] です。XLOOKUPはMicrosoft 365／Excel 2021以降で使えます。古いExcelでは =INDEX(tbl_商品[商品名],MATCH([@商品コード],tbl_商品[商品コード],0)) に置き換えてください。新しい行は表のすぐ下に貼り付けると表が自動で広がり、集計とDashboardにすぐ反映されます。</t>
        </is>
      </c>
    </row>
    <row r="3">
      <c r="A3" s="3" t="n">
        <v>45292</v>
      </c>
      <c r="B3" t="inlineStr">
        <is>
          <t>鈴木</t>
        </is>
      </c>
      <c r="C3" t="inlineStr">
        <is>
          <t>関東</t>
        </is>
      </c>
      <c r="D3" t="inlineStr">
        <is>
          <t>Google広告</t>
        </is>
      </c>
      <c r="E3" t="inlineStr">
        <is>
          <t>P007</t>
        </is>
      </c>
      <c r="F3">
        <f>_xlfn.XLOOKUP(tbl_売上[[#This Row],[商品コード]],tbl_商品[商品コード],tbl_商品[商品名],"未登録")</f>
        <v/>
      </c>
      <c r="G3">
        <f>_xlfn.XLOOKUP(tbl_売上[[#This Row],[商品コード]],tbl_商品[商品コード],tbl_商品[カテゴリ],"未登録")</f>
        <v/>
      </c>
      <c r="H3" s="4" t="n">
        <v>1</v>
      </c>
      <c r="I3" s="5" t="n">
        <v>3240</v>
      </c>
      <c r="J3" s="5">
        <f>tbl_売上[[#This Row],[数量]]*tbl_売上[[#This Row],[単価]]</f>
        <v/>
      </c>
    </row>
    <row r="4">
      <c r="A4" s="3" t="n">
        <v>45292</v>
      </c>
      <c r="B4" t="inlineStr">
        <is>
          <t>高橋</t>
        </is>
      </c>
      <c r="C4" t="inlineStr">
        <is>
          <t>関西</t>
        </is>
      </c>
      <c r="D4" t="inlineStr">
        <is>
          <t>Meta広告</t>
        </is>
      </c>
      <c r="E4" t="inlineStr">
        <is>
          <t>P001</t>
        </is>
      </c>
      <c r="F4">
        <f>_xlfn.XLOOKUP(tbl_売上[[#This Row],[商品コード]],tbl_商品[商品コード],tbl_商品[商品名],"未登録")</f>
        <v/>
      </c>
      <c r="G4">
        <f>_xlfn.XLOOKUP(tbl_売上[[#This Row],[商品コード]],tbl_商品[商品コード],tbl_商品[カテゴリ],"未登録")</f>
        <v/>
      </c>
      <c r="H4" s="4" t="n">
        <v>1</v>
      </c>
      <c r="I4" s="5" t="n">
        <v>8800</v>
      </c>
      <c r="J4" s="5">
        <f>tbl_売上[[#This Row],[数量]]*tbl_売上[[#This Row],[単価]]</f>
        <v/>
      </c>
    </row>
    <row r="5">
      <c r="A5" s="3" t="n">
        <v>45292</v>
      </c>
      <c r="B5" t="inlineStr">
        <is>
          <t>伊藤</t>
        </is>
      </c>
      <c r="C5" t="inlineStr">
        <is>
          <t>中部</t>
        </is>
      </c>
      <c r="D5" t="inlineStr">
        <is>
          <t>Meta広告</t>
        </is>
      </c>
      <c r="E5" t="inlineStr">
        <is>
          <t>P006</t>
        </is>
      </c>
      <c r="F5">
        <f>_xlfn.XLOOKUP(tbl_売上[[#This Row],[商品コード]],tbl_商品[商品コード],tbl_商品[商品名],"未登録")</f>
        <v/>
      </c>
      <c r="G5">
        <f>_xlfn.XLOOKUP(tbl_売上[[#This Row],[商品コード]],tbl_商品[商品コード],tbl_商品[カテゴリ],"未登録")</f>
        <v/>
      </c>
      <c r="H5" s="4" t="n">
        <v>3</v>
      </c>
      <c r="I5" s="5" t="n">
        <v>3300</v>
      </c>
      <c r="J5" s="5">
        <f>tbl_売上[[#This Row],[数量]]*tbl_売上[[#This Row],[単価]]</f>
        <v/>
      </c>
    </row>
    <row r="6">
      <c r="A6" s="3" t="n">
        <v>45293</v>
      </c>
      <c r="B6" t="inlineStr">
        <is>
          <t>高橋</t>
        </is>
      </c>
      <c r="C6" t="inlineStr">
        <is>
          <t>関西</t>
        </is>
      </c>
      <c r="D6" t="inlineStr">
        <is>
          <t>Google広告</t>
        </is>
      </c>
      <c r="E6" t="inlineStr">
        <is>
          <t>P001</t>
        </is>
      </c>
      <c r="F6">
        <f>_xlfn.XLOOKUP(tbl_売上[[#This Row],[商品コード]],tbl_商品[商品コード],tbl_商品[商品名],"未登録")</f>
        <v/>
      </c>
      <c r="G6">
        <f>_xlfn.XLOOKUP(tbl_売上[[#This Row],[商品コード]],tbl_商品[商品コード],tbl_商品[カテゴリ],"未登録")</f>
        <v/>
      </c>
      <c r="H6" s="4" t="n">
        <v>2</v>
      </c>
      <c r="I6" s="5" t="n">
        <v>8800</v>
      </c>
      <c r="J6" s="5">
        <f>tbl_売上[[#This Row],[数量]]*tbl_売上[[#This Row],[単価]]</f>
        <v/>
      </c>
    </row>
    <row r="7">
      <c r="A7" s="3" t="n">
        <v>45293</v>
      </c>
      <c r="B7" t="inlineStr">
        <is>
          <t>鈴木</t>
        </is>
      </c>
      <c r="C7" t="inlineStr">
        <is>
          <t>関東</t>
        </is>
      </c>
      <c r="D7" t="inlineStr">
        <is>
          <t>Meta広告</t>
        </is>
      </c>
      <c r="E7" t="inlineStr">
        <is>
          <t>P006</t>
        </is>
      </c>
      <c r="F7">
        <f>_xlfn.XLOOKUP(tbl_売上[[#This Row],[商品コード]],tbl_商品[商品コード],tbl_商品[商品名],"未登録")</f>
        <v/>
      </c>
      <c r="G7">
        <f>_xlfn.XLOOKUP(tbl_売上[[#This Row],[商品コード]],tbl_商品[商品コード],tbl_商品[カテゴリ],"未登録")</f>
        <v/>
      </c>
      <c r="H7" s="4" t="n">
        <v>1</v>
      </c>
      <c r="I7" s="5" t="n">
        <v>3300</v>
      </c>
      <c r="J7" s="5">
        <f>tbl_売上[[#This Row],[数量]]*tbl_売上[[#This Row],[単価]]</f>
        <v/>
      </c>
    </row>
    <row r="8">
      <c r="A8" s="3" t="n">
        <v>45293</v>
      </c>
      <c r="B8" t="inlineStr">
        <is>
          <t>高橋</t>
        </is>
      </c>
      <c r="C8" t="inlineStr">
        <is>
          <t>関西</t>
        </is>
      </c>
      <c r="D8" t="inlineStr">
        <is>
          <t>Yahoo!広告</t>
        </is>
      </c>
      <c r="E8" t="inlineStr">
        <is>
          <t>P004</t>
        </is>
      </c>
      <c r="F8">
        <f>_xlfn.XLOOKUP(tbl_売上[[#This Row],[商品コード]],tbl_商品[商品コード],tbl_商品[商品名],"未登録")</f>
        <v/>
      </c>
      <c r="G8">
        <f>_xlfn.XLOOKUP(tbl_売上[[#This Row],[商品コード]],tbl_商品[商品コード],tbl_商品[カテゴリ],"未登録")</f>
        <v/>
      </c>
      <c r="H8" s="4" t="n">
        <v>1</v>
      </c>
      <c r="I8" s="5" t="n">
        <v>2480</v>
      </c>
      <c r="J8" s="5">
        <f>tbl_売上[[#This Row],[数量]]*tbl_売上[[#This Row],[単価]]</f>
        <v/>
      </c>
    </row>
    <row r="9">
      <c r="A9" s="3" t="n">
        <v>45294</v>
      </c>
      <c r="B9" t="inlineStr">
        <is>
          <t>田中</t>
        </is>
      </c>
      <c r="C9" t="inlineStr">
        <is>
          <t>関西</t>
        </is>
      </c>
      <c r="D9" t="inlineStr">
        <is>
          <t>Yahoo!広告</t>
        </is>
      </c>
      <c r="E9" t="inlineStr">
        <is>
          <t>P003</t>
        </is>
      </c>
      <c r="F9">
        <f>_xlfn.XLOOKUP(tbl_売上[[#This Row],[商品コード]],tbl_商品[商品コード],tbl_商品[商品名],"未登録")</f>
        <v/>
      </c>
      <c r="G9">
        <f>_xlfn.XLOOKUP(tbl_売上[[#This Row],[商品コード]],tbl_商品[商品コード],tbl_商品[カテゴリ],"未登録")</f>
        <v/>
      </c>
      <c r="H9" s="4" t="n">
        <v>1</v>
      </c>
      <c r="I9" s="5" t="n">
        <v>19800</v>
      </c>
      <c r="J9" s="5">
        <f>tbl_売上[[#This Row],[数量]]*tbl_売上[[#This Row],[単価]]</f>
        <v/>
      </c>
    </row>
    <row r="10">
      <c r="A10" s="3" t="n">
        <v>45294</v>
      </c>
      <c r="B10" t="inlineStr">
        <is>
          <t>渡辺</t>
        </is>
      </c>
      <c r="C10" t="inlineStr">
        <is>
          <t>九州</t>
        </is>
      </c>
      <c r="D10" t="inlineStr">
        <is>
          <t>Google広告</t>
        </is>
      </c>
      <c r="E10" t="inlineStr">
        <is>
          <t>P007</t>
        </is>
      </c>
      <c r="F10">
        <f>_xlfn.XLOOKUP(tbl_売上[[#This Row],[商品コード]],tbl_商品[商品コード],tbl_商品[商品名],"未登録")</f>
        <v/>
      </c>
      <c r="G10">
        <f>_xlfn.XLOOKUP(tbl_売上[[#This Row],[商品コード]],tbl_商品[商品コード],tbl_商品[カテゴリ],"未登録")</f>
        <v/>
      </c>
      <c r="H10" s="4" t="n">
        <v>1</v>
      </c>
      <c r="I10" s="5" t="n">
        <v>3240</v>
      </c>
      <c r="J10" s="5">
        <f>tbl_売上[[#This Row],[数量]]*tbl_売上[[#This Row],[単価]]</f>
        <v/>
      </c>
    </row>
    <row r="11">
      <c r="A11" s="3" t="n">
        <v>45294</v>
      </c>
      <c r="B11" t="inlineStr">
        <is>
          <t>鈴木</t>
        </is>
      </c>
      <c r="C11" t="inlineStr">
        <is>
          <t>関東</t>
        </is>
      </c>
      <c r="D11" t="inlineStr">
        <is>
          <t>Google広告</t>
        </is>
      </c>
      <c r="E11" t="inlineStr">
        <is>
          <t>P001</t>
        </is>
      </c>
      <c r="F11">
        <f>_xlfn.XLOOKUP(tbl_売上[[#This Row],[商品コード]],tbl_商品[商品コード],tbl_商品[商品名],"未登録")</f>
        <v/>
      </c>
      <c r="G11">
        <f>_xlfn.XLOOKUP(tbl_売上[[#This Row],[商品コード]],tbl_商品[商品コード],tbl_商品[カテゴリ],"未登録")</f>
        <v/>
      </c>
      <c r="H11" s="4" t="n">
        <v>1</v>
      </c>
      <c r="I11" s="5" t="n">
        <v>8800</v>
      </c>
      <c r="J11" s="5">
        <f>tbl_売上[[#This Row],[数量]]*tbl_売上[[#This Row],[単価]]</f>
        <v/>
      </c>
    </row>
    <row r="12">
      <c r="A12" s="3" t="n">
        <v>45294</v>
      </c>
      <c r="B12" t="inlineStr">
        <is>
          <t>佐藤</t>
        </is>
      </c>
      <c r="C12" t="inlineStr">
        <is>
          <t>関東</t>
        </is>
      </c>
      <c r="D12" t="inlineStr">
        <is>
          <t>Google広告</t>
        </is>
      </c>
      <c r="E12" t="inlineStr">
        <is>
          <t>P006</t>
        </is>
      </c>
      <c r="F12">
        <f>_xlfn.XLOOKUP(tbl_売上[[#This Row],[商品コード]],tbl_商品[商品コード],tbl_商品[商品名],"未登録")</f>
        <v/>
      </c>
      <c r="G12">
        <f>_xlfn.XLOOKUP(tbl_売上[[#This Row],[商品コード]],tbl_商品[商品コード],tbl_商品[カテゴリ],"未登録")</f>
        <v/>
      </c>
      <c r="H12" s="4" t="n">
        <v>2</v>
      </c>
      <c r="I12" s="5" t="n">
        <v>3300</v>
      </c>
      <c r="J12" s="5">
        <f>tbl_売上[[#This Row],[数量]]*tbl_売上[[#This Row],[単価]]</f>
        <v/>
      </c>
    </row>
    <row r="13">
      <c r="A13" s="3" t="n">
        <v>45294</v>
      </c>
      <c r="B13" t="inlineStr">
        <is>
          <t>鈴木</t>
        </is>
      </c>
      <c r="C13" t="inlineStr">
        <is>
          <t>関東</t>
        </is>
      </c>
      <c r="D13" t="inlineStr">
        <is>
          <t>Google広告</t>
        </is>
      </c>
      <c r="E13" t="inlineStr">
        <is>
          <t>P006</t>
        </is>
      </c>
      <c r="F13">
        <f>_xlfn.XLOOKUP(tbl_売上[[#This Row],[商品コード]],tbl_商品[商品コード],tbl_商品[商品名],"未登録")</f>
        <v/>
      </c>
      <c r="G13">
        <f>_xlfn.XLOOKUP(tbl_売上[[#This Row],[商品コード]],tbl_商品[商品コード],tbl_商品[カテゴリ],"未登録")</f>
        <v/>
      </c>
      <c r="H13" s="4" t="n">
        <v>2</v>
      </c>
      <c r="I13" s="5" t="n">
        <v>3300</v>
      </c>
      <c r="J13" s="5">
        <f>tbl_売上[[#This Row],[数量]]*tbl_売上[[#This Row],[単価]]</f>
        <v/>
      </c>
    </row>
    <row r="14">
      <c r="A14" s="3" t="n">
        <v>45294</v>
      </c>
      <c r="B14" t="inlineStr">
        <is>
          <t>田中</t>
        </is>
      </c>
      <c r="C14" t="inlineStr">
        <is>
          <t>関西</t>
        </is>
      </c>
      <c r="D14" t="inlineStr">
        <is>
          <t>Meta広告</t>
        </is>
      </c>
      <c r="E14" t="inlineStr">
        <is>
          <t>P008</t>
        </is>
      </c>
      <c r="F14">
        <f>_xlfn.XLOOKUP(tbl_売上[[#This Row],[商品コード]],tbl_商品[商品コード],tbl_商品[商品名],"未登録")</f>
        <v/>
      </c>
      <c r="G14">
        <f>_xlfn.XLOOKUP(tbl_売上[[#This Row],[商品コード]],tbl_商品[商品コード],tbl_商品[カテゴリ],"未登録")</f>
        <v/>
      </c>
      <c r="H14" s="4" t="n">
        <v>5</v>
      </c>
      <c r="I14" s="5" t="n">
        <v>2700</v>
      </c>
      <c r="J14" s="5">
        <f>tbl_売上[[#This Row],[数量]]*tbl_売上[[#This Row],[単価]]</f>
        <v/>
      </c>
    </row>
    <row r="15">
      <c r="A15" s="3" t="n">
        <v>45295</v>
      </c>
      <c r="B15" t="inlineStr">
        <is>
          <t>田中</t>
        </is>
      </c>
      <c r="C15" t="inlineStr">
        <is>
          <t>関西</t>
        </is>
      </c>
      <c r="D15" t="inlineStr">
        <is>
          <t>Google広告</t>
        </is>
      </c>
      <c r="E15" t="inlineStr">
        <is>
          <t>P004</t>
        </is>
      </c>
      <c r="F15">
        <f>_xlfn.XLOOKUP(tbl_売上[[#This Row],[商品コード]],tbl_商品[商品コード],tbl_商品[商品名],"未登録")</f>
        <v/>
      </c>
      <c r="G15">
        <f>_xlfn.XLOOKUP(tbl_売上[[#This Row],[商品コード]],tbl_商品[商品コード],tbl_商品[カテゴリ],"未登録")</f>
        <v/>
      </c>
      <c r="H15" s="4" t="n">
        <v>2</v>
      </c>
      <c r="I15" s="5" t="n">
        <v>2480</v>
      </c>
      <c r="J15" s="5">
        <f>tbl_売上[[#This Row],[数量]]*tbl_売上[[#This Row],[単価]]</f>
        <v/>
      </c>
    </row>
    <row r="16">
      <c r="A16" s="3" t="n">
        <v>45295</v>
      </c>
      <c r="B16" t="inlineStr">
        <is>
          <t>渡辺</t>
        </is>
      </c>
      <c r="C16" t="inlineStr">
        <is>
          <t>九州</t>
        </is>
      </c>
      <c r="D16" t="inlineStr">
        <is>
          <t>Meta広告</t>
        </is>
      </c>
      <c r="E16" t="inlineStr">
        <is>
          <t>P002</t>
        </is>
      </c>
      <c r="F16">
        <f>_xlfn.XLOOKUP(tbl_売上[[#This Row],[商品コード]],tbl_商品[商品コード],tbl_商品[商品名],"未登録")</f>
        <v/>
      </c>
      <c r="G16">
        <f>_xlfn.XLOOKUP(tbl_売上[[#This Row],[商品コード]],tbl_商品[商品コード],tbl_商品[カテゴリ],"未登録")</f>
        <v/>
      </c>
      <c r="H16" s="4" t="n">
        <v>3</v>
      </c>
      <c r="I16" s="5" t="n">
        <v>3980</v>
      </c>
      <c r="J16" s="5">
        <f>tbl_売上[[#This Row],[数量]]*tbl_売上[[#This Row],[単価]]</f>
        <v/>
      </c>
    </row>
    <row r="17">
      <c r="A17" s="3" t="n">
        <v>45295</v>
      </c>
      <c r="B17" t="inlineStr">
        <is>
          <t>佐藤</t>
        </is>
      </c>
      <c r="C17" t="inlineStr">
        <is>
          <t>関東</t>
        </is>
      </c>
      <c r="D17" t="inlineStr">
        <is>
          <t>Google広告</t>
        </is>
      </c>
      <c r="E17" t="inlineStr">
        <is>
          <t>P002</t>
        </is>
      </c>
      <c r="F17">
        <f>_xlfn.XLOOKUP(tbl_売上[[#This Row],[商品コード]],tbl_商品[商品コード],tbl_商品[商品名],"未登録")</f>
        <v/>
      </c>
      <c r="G17">
        <f>_xlfn.XLOOKUP(tbl_売上[[#This Row],[商品コード]],tbl_商品[商品コード],tbl_商品[カテゴリ],"未登録")</f>
        <v/>
      </c>
      <c r="H17" s="4" t="n">
        <v>1</v>
      </c>
      <c r="I17" s="5" t="n">
        <v>3980</v>
      </c>
      <c r="J17" s="5">
        <f>tbl_売上[[#This Row],[数量]]*tbl_売上[[#This Row],[単価]]</f>
        <v/>
      </c>
    </row>
    <row r="18">
      <c r="A18" s="3" t="n">
        <v>45295</v>
      </c>
      <c r="B18" t="inlineStr">
        <is>
          <t>鈴木</t>
        </is>
      </c>
      <c r="C18" t="inlineStr">
        <is>
          <t>関東</t>
        </is>
      </c>
      <c r="D18" t="inlineStr">
        <is>
          <t>Meta広告</t>
        </is>
      </c>
      <c r="E18" t="inlineStr">
        <is>
          <t>P009</t>
        </is>
      </c>
      <c r="F18">
        <f>_xlfn.XLOOKUP(tbl_売上[[#This Row],[商品コード]],tbl_商品[商品コード],tbl_商品[商品名],"未登録")</f>
        <v/>
      </c>
      <c r="G18">
        <f>_xlfn.XLOOKUP(tbl_売上[[#This Row],[商品コード]],tbl_商品[商品コード],tbl_商品[カテゴリ],"未登録")</f>
        <v/>
      </c>
      <c r="H18" s="4" t="n">
        <v>3</v>
      </c>
      <c r="I18" s="5" t="n">
        <v>3600</v>
      </c>
      <c r="J18" s="5">
        <f>tbl_売上[[#This Row],[数量]]*tbl_売上[[#This Row],[単価]]</f>
        <v/>
      </c>
    </row>
    <row r="19">
      <c r="A19" s="3" t="n">
        <v>45295</v>
      </c>
      <c r="B19" t="inlineStr">
        <is>
          <t>伊藤</t>
        </is>
      </c>
      <c r="C19" t="inlineStr">
        <is>
          <t>中部</t>
        </is>
      </c>
      <c r="D19" t="inlineStr">
        <is>
          <t>Google広告</t>
        </is>
      </c>
      <c r="E19" t="inlineStr">
        <is>
          <t>P007</t>
        </is>
      </c>
      <c r="F19">
        <f>_xlfn.XLOOKUP(tbl_売上[[#This Row],[商品コード]],tbl_商品[商品コード],tbl_商品[商品名],"未登録")</f>
        <v/>
      </c>
      <c r="G19">
        <f>_xlfn.XLOOKUP(tbl_売上[[#This Row],[商品コード]],tbl_商品[商品コード],tbl_商品[カテゴリ],"未登録")</f>
        <v/>
      </c>
      <c r="H19" s="4" t="n">
        <v>1</v>
      </c>
      <c r="I19" s="5" t="n">
        <v>3240</v>
      </c>
      <c r="J19" s="5">
        <f>tbl_売上[[#This Row],[数量]]*tbl_売上[[#This Row],[単価]]</f>
        <v/>
      </c>
    </row>
    <row r="20">
      <c r="A20" s="3" t="n">
        <v>45296</v>
      </c>
      <c r="B20" t="inlineStr">
        <is>
          <t>渡辺</t>
        </is>
      </c>
      <c r="C20" t="inlineStr">
        <is>
          <t>九州</t>
        </is>
      </c>
      <c r="D20" t="inlineStr">
        <is>
          <t>Yahoo!広告</t>
        </is>
      </c>
      <c r="E20" t="inlineStr">
        <is>
          <t>P006</t>
        </is>
      </c>
      <c r="F20">
        <f>_xlfn.XLOOKUP(tbl_売上[[#This Row],[商品コード]],tbl_商品[商品コード],tbl_商品[商品名],"未登録")</f>
        <v/>
      </c>
      <c r="G20">
        <f>_xlfn.XLOOKUP(tbl_売上[[#This Row],[商品コード]],tbl_商品[商品コード],tbl_商品[カテゴリ],"未登録")</f>
        <v/>
      </c>
      <c r="H20" s="4" t="n">
        <v>2</v>
      </c>
      <c r="I20" s="5" t="n">
        <v>3300</v>
      </c>
      <c r="J20" s="5">
        <f>tbl_売上[[#This Row],[数量]]*tbl_売上[[#This Row],[単価]]</f>
        <v/>
      </c>
    </row>
    <row r="21">
      <c r="A21" s="3" t="n">
        <v>45296</v>
      </c>
      <c r="B21" t="inlineStr">
        <is>
          <t>高橋</t>
        </is>
      </c>
      <c r="C21" t="inlineStr">
        <is>
          <t>関西</t>
        </is>
      </c>
      <c r="D21" t="inlineStr">
        <is>
          <t>Meta広告</t>
        </is>
      </c>
      <c r="E21" t="inlineStr">
        <is>
          <t>P006</t>
        </is>
      </c>
      <c r="F21">
        <f>_xlfn.XLOOKUP(tbl_売上[[#This Row],[商品コード]],tbl_商品[商品コード],tbl_商品[商品名],"未登録")</f>
        <v/>
      </c>
      <c r="G21">
        <f>_xlfn.XLOOKUP(tbl_売上[[#This Row],[商品コード]],tbl_商品[商品コード],tbl_商品[カテゴリ],"未登録")</f>
        <v/>
      </c>
      <c r="H21" s="4" t="n">
        <v>1</v>
      </c>
      <c r="I21" s="5" t="n">
        <v>3300</v>
      </c>
      <c r="J21" s="5">
        <f>tbl_売上[[#This Row],[数量]]*tbl_売上[[#This Row],[単価]]</f>
        <v/>
      </c>
    </row>
    <row r="22">
      <c r="A22" s="3" t="n">
        <v>45296</v>
      </c>
      <c r="B22" t="inlineStr">
        <is>
          <t>鈴木</t>
        </is>
      </c>
      <c r="C22" t="inlineStr">
        <is>
          <t>関東</t>
        </is>
      </c>
      <c r="D22" t="inlineStr">
        <is>
          <t>Yahoo!広告</t>
        </is>
      </c>
      <c r="E22" t="inlineStr">
        <is>
          <t>P007</t>
        </is>
      </c>
      <c r="F22">
        <f>_xlfn.XLOOKUP(tbl_売上[[#This Row],[商品コード]],tbl_商品[商品コード],tbl_商品[商品名],"未登録")</f>
        <v/>
      </c>
      <c r="G22">
        <f>_xlfn.XLOOKUP(tbl_売上[[#This Row],[商品コード]],tbl_商品[商品コード],tbl_商品[カテゴリ],"未登録")</f>
        <v/>
      </c>
      <c r="H22" s="4" t="n">
        <v>2</v>
      </c>
      <c r="I22" s="5" t="n">
        <v>3240</v>
      </c>
      <c r="J22" s="5">
        <f>tbl_売上[[#This Row],[数量]]*tbl_売上[[#This Row],[単価]]</f>
        <v/>
      </c>
    </row>
    <row r="23">
      <c r="A23" s="3" t="n">
        <v>45296</v>
      </c>
      <c r="B23" t="inlineStr">
        <is>
          <t>鈴木</t>
        </is>
      </c>
      <c r="C23" t="inlineStr">
        <is>
          <t>関東</t>
        </is>
      </c>
      <c r="D23" t="inlineStr">
        <is>
          <t>Meta広告</t>
        </is>
      </c>
      <c r="E23" t="inlineStr">
        <is>
          <t>P008</t>
        </is>
      </c>
      <c r="F23">
        <f>_xlfn.XLOOKUP(tbl_売上[[#This Row],[商品コード]],tbl_商品[商品コード],tbl_商品[商品名],"未登録")</f>
        <v/>
      </c>
      <c r="G23">
        <f>_xlfn.XLOOKUP(tbl_売上[[#This Row],[商品コード]],tbl_商品[商品コード],tbl_商品[カテゴリ],"未登録")</f>
        <v/>
      </c>
      <c r="H23" s="4" t="n">
        <v>1</v>
      </c>
      <c r="I23" s="5" t="n">
        <v>2700</v>
      </c>
      <c r="J23" s="5">
        <f>tbl_売上[[#This Row],[数量]]*tbl_売上[[#This Row],[単価]]</f>
        <v/>
      </c>
    </row>
    <row r="24">
      <c r="A24" s="3" t="n">
        <v>45296</v>
      </c>
      <c r="B24" t="inlineStr">
        <is>
          <t>田中</t>
        </is>
      </c>
      <c r="C24" t="inlineStr">
        <is>
          <t>関西</t>
        </is>
      </c>
      <c r="D24" t="inlineStr">
        <is>
          <t>Google広告</t>
        </is>
      </c>
      <c r="E24" t="inlineStr">
        <is>
          <t>P002</t>
        </is>
      </c>
      <c r="F24">
        <f>_xlfn.XLOOKUP(tbl_売上[[#This Row],[商品コード]],tbl_商品[商品コード],tbl_商品[商品名],"未登録")</f>
        <v/>
      </c>
      <c r="G24">
        <f>_xlfn.XLOOKUP(tbl_売上[[#This Row],[商品コード]],tbl_商品[商品コード],tbl_商品[カテゴリ],"未登録")</f>
        <v/>
      </c>
      <c r="H24" s="4" t="n">
        <v>1</v>
      </c>
      <c r="I24" s="5" t="n">
        <v>3980</v>
      </c>
      <c r="J24" s="5">
        <f>tbl_売上[[#This Row],[数量]]*tbl_売上[[#This Row],[単価]]</f>
        <v/>
      </c>
    </row>
    <row r="25">
      <c r="A25" s="3" t="n">
        <v>45296</v>
      </c>
      <c r="B25" t="inlineStr">
        <is>
          <t>伊藤</t>
        </is>
      </c>
      <c r="C25" t="inlineStr">
        <is>
          <t>中部</t>
        </is>
      </c>
      <c r="D25" t="inlineStr">
        <is>
          <t>Meta広告</t>
        </is>
      </c>
      <c r="E25" t="inlineStr">
        <is>
          <t>P001</t>
        </is>
      </c>
      <c r="F25">
        <f>_xlfn.XLOOKUP(tbl_売上[[#This Row],[商品コード]],tbl_商品[商品コード],tbl_商品[商品名],"未登録")</f>
        <v/>
      </c>
      <c r="G25">
        <f>_xlfn.XLOOKUP(tbl_売上[[#This Row],[商品コード]],tbl_商品[商品コード],tbl_商品[カテゴリ],"未登録")</f>
        <v/>
      </c>
      <c r="H25" s="4" t="n">
        <v>1</v>
      </c>
      <c r="I25" s="5" t="n">
        <v>8800</v>
      </c>
      <c r="J25" s="5">
        <f>tbl_売上[[#This Row],[数量]]*tbl_売上[[#This Row],[単価]]</f>
        <v/>
      </c>
    </row>
    <row r="26">
      <c r="A26" s="3" t="n">
        <v>45297</v>
      </c>
      <c r="B26" t="inlineStr">
        <is>
          <t>伊藤</t>
        </is>
      </c>
      <c r="C26" t="inlineStr">
        <is>
          <t>中部</t>
        </is>
      </c>
      <c r="D26" t="inlineStr">
        <is>
          <t>Meta広告</t>
        </is>
      </c>
      <c r="E26" t="inlineStr">
        <is>
          <t>P006</t>
        </is>
      </c>
      <c r="F26">
        <f>_xlfn.XLOOKUP(tbl_売上[[#This Row],[商品コード]],tbl_商品[商品コード],tbl_商品[商品名],"未登録")</f>
        <v/>
      </c>
      <c r="G26">
        <f>_xlfn.XLOOKUP(tbl_売上[[#This Row],[商品コード]],tbl_商品[商品コード],tbl_商品[カテゴリ],"未登録")</f>
        <v/>
      </c>
      <c r="H26" s="4" t="n">
        <v>1</v>
      </c>
      <c r="I26" s="5" t="n">
        <v>3300</v>
      </c>
      <c r="J26" s="5">
        <f>tbl_売上[[#This Row],[数量]]*tbl_売上[[#This Row],[単価]]</f>
        <v/>
      </c>
    </row>
    <row r="27">
      <c r="A27" s="3" t="n">
        <v>45297</v>
      </c>
      <c r="B27" t="inlineStr">
        <is>
          <t>鈴木</t>
        </is>
      </c>
      <c r="C27" t="inlineStr">
        <is>
          <t>関東</t>
        </is>
      </c>
      <c r="D27" t="inlineStr">
        <is>
          <t>Yahoo!広告</t>
        </is>
      </c>
      <c r="E27" t="inlineStr">
        <is>
          <t>P006</t>
        </is>
      </c>
      <c r="F27">
        <f>_xlfn.XLOOKUP(tbl_売上[[#This Row],[商品コード]],tbl_商品[商品コード],tbl_商品[商品名],"未登録")</f>
        <v/>
      </c>
      <c r="G27">
        <f>_xlfn.XLOOKUP(tbl_売上[[#This Row],[商品コード]],tbl_商品[商品コード],tbl_商品[カテゴリ],"未登録")</f>
        <v/>
      </c>
      <c r="H27" s="4" t="n">
        <v>2</v>
      </c>
      <c r="I27" s="5" t="n">
        <v>3300</v>
      </c>
      <c r="J27" s="5">
        <f>tbl_売上[[#This Row],[数量]]*tbl_売上[[#This Row],[単価]]</f>
        <v/>
      </c>
    </row>
    <row r="28">
      <c r="A28" s="3" t="n">
        <v>45297</v>
      </c>
      <c r="B28" t="inlineStr">
        <is>
          <t>佐藤</t>
        </is>
      </c>
      <c r="C28" t="inlineStr">
        <is>
          <t>関東</t>
        </is>
      </c>
      <c r="D28" t="inlineStr">
        <is>
          <t>Yahoo!広告</t>
        </is>
      </c>
      <c r="E28" t="inlineStr">
        <is>
          <t>P001</t>
        </is>
      </c>
      <c r="F28">
        <f>_xlfn.XLOOKUP(tbl_売上[[#This Row],[商品コード]],tbl_商品[商品コード],tbl_商品[商品名],"未登録")</f>
        <v/>
      </c>
      <c r="G28">
        <f>_xlfn.XLOOKUP(tbl_売上[[#This Row],[商品コード]],tbl_商品[商品コード],tbl_商品[カテゴリ],"未登録")</f>
        <v/>
      </c>
      <c r="H28" s="4" t="n">
        <v>1</v>
      </c>
      <c r="I28" s="5" t="n">
        <v>8800</v>
      </c>
      <c r="J28" s="5">
        <f>tbl_売上[[#This Row],[数量]]*tbl_売上[[#This Row],[単価]]</f>
        <v/>
      </c>
    </row>
    <row r="29">
      <c r="A29" s="3" t="n">
        <v>45297</v>
      </c>
      <c r="B29" t="inlineStr">
        <is>
          <t>佐藤</t>
        </is>
      </c>
      <c r="C29" t="inlineStr">
        <is>
          <t>関東</t>
        </is>
      </c>
      <c r="D29" t="inlineStr">
        <is>
          <t>Meta広告</t>
        </is>
      </c>
      <c r="E29" t="inlineStr">
        <is>
          <t>P002</t>
        </is>
      </c>
      <c r="F29">
        <f>_xlfn.XLOOKUP(tbl_売上[[#This Row],[商品コード]],tbl_商品[商品コード],tbl_商品[商品名],"未登録")</f>
        <v/>
      </c>
      <c r="G29">
        <f>_xlfn.XLOOKUP(tbl_売上[[#This Row],[商品コード]],tbl_商品[商品コード],tbl_商品[カテゴリ],"未登録")</f>
        <v/>
      </c>
      <c r="H29" s="4" t="n">
        <v>2</v>
      </c>
      <c r="I29" s="5" t="n">
        <v>3980</v>
      </c>
      <c r="J29" s="5">
        <f>tbl_売上[[#This Row],[数量]]*tbl_売上[[#This Row],[単価]]</f>
        <v/>
      </c>
    </row>
    <row r="30">
      <c r="A30" s="3" t="n">
        <v>45297</v>
      </c>
      <c r="B30" t="inlineStr">
        <is>
          <t>高橋</t>
        </is>
      </c>
      <c r="C30" t="inlineStr">
        <is>
          <t>関西</t>
        </is>
      </c>
      <c r="D30" t="inlineStr">
        <is>
          <t>Meta広告</t>
        </is>
      </c>
      <c r="E30" t="inlineStr">
        <is>
          <t>P002</t>
        </is>
      </c>
      <c r="F30">
        <f>_xlfn.XLOOKUP(tbl_売上[[#This Row],[商品コード]],tbl_商品[商品コード],tbl_商品[商品名],"未登録")</f>
        <v/>
      </c>
      <c r="G30">
        <f>_xlfn.XLOOKUP(tbl_売上[[#This Row],[商品コード]],tbl_商品[商品コード],tbl_商品[カテゴリ],"未登録")</f>
        <v/>
      </c>
      <c r="H30" s="4" t="n">
        <v>1</v>
      </c>
      <c r="I30" s="5" t="n">
        <v>3980</v>
      </c>
      <c r="J30" s="5">
        <f>tbl_売上[[#This Row],[数量]]*tbl_売上[[#This Row],[単価]]</f>
        <v/>
      </c>
    </row>
    <row r="31">
      <c r="A31" s="3" t="n">
        <v>45298</v>
      </c>
      <c r="B31" t="inlineStr">
        <is>
          <t>佐藤</t>
        </is>
      </c>
      <c r="C31" t="inlineStr">
        <is>
          <t>関東</t>
        </is>
      </c>
      <c r="D31" t="inlineStr">
        <is>
          <t>Google広告</t>
        </is>
      </c>
      <c r="E31" t="inlineStr">
        <is>
          <t>P005</t>
        </is>
      </c>
      <c r="F31">
        <f>_xlfn.XLOOKUP(tbl_売上[[#This Row],[商品コード]],tbl_商品[商品コード],tbl_商品[商品名],"未登録")</f>
        <v/>
      </c>
      <c r="G31">
        <f>_xlfn.XLOOKUP(tbl_売上[[#This Row],[商品コード]],tbl_商品[商品コード],tbl_商品[カテゴリ],"未登録")</f>
        <v/>
      </c>
      <c r="H31" s="4" t="n">
        <v>1</v>
      </c>
      <c r="I31" s="5" t="n">
        <v>6980</v>
      </c>
      <c r="J31" s="5">
        <f>tbl_売上[[#This Row],[数量]]*tbl_売上[[#This Row],[単価]]</f>
        <v/>
      </c>
    </row>
    <row r="32">
      <c r="A32" s="3" t="n">
        <v>45298</v>
      </c>
      <c r="B32" t="inlineStr">
        <is>
          <t>高橋</t>
        </is>
      </c>
      <c r="C32" t="inlineStr">
        <is>
          <t>関西</t>
        </is>
      </c>
      <c r="D32" t="inlineStr">
        <is>
          <t>Google広告</t>
        </is>
      </c>
      <c r="E32" t="inlineStr">
        <is>
          <t>P008</t>
        </is>
      </c>
      <c r="F32">
        <f>_xlfn.XLOOKUP(tbl_売上[[#This Row],[商品コード]],tbl_商品[商品コード],tbl_商品[商品名],"未登録")</f>
        <v/>
      </c>
      <c r="G32">
        <f>_xlfn.XLOOKUP(tbl_売上[[#This Row],[商品コード]],tbl_商品[商品コード],tbl_商品[カテゴリ],"未登録")</f>
        <v/>
      </c>
      <c r="H32" s="4" t="n">
        <v>2</v>
      </c>
      <c r="I32" s="5" t="n">
        <v>2700</v>
      </c>
      <c r="J32" s="5">
        <f>tbl_売上[[#This Row],[数量]]*tbl_売上[[#This Row],[単価]]</f>
        <v/>
      </c>
    </row>
    <row r="33">
      <c r="A33" s="3" t="n">
        <v>45298</v>
      </c>
      <c r="B33" t="inlineStr">
        <is>
          <t>佐藤</t>
        </is>
      </c>
      <c r="C33" t="inlineStr">
        <is>
          <t>関東</t>
        </is>
      </c>
      <c r="D33" t="inlineStr">
        <is>
          <t>Meta広告</t>
        </is>
      </c>
      <c r="E33" t="inlineStr">
        <is>
          <t>P007</t>
        </is>
      </c>
      <c r="F33">
        <f>_xlfn.XLOOKUP(tbl_売上[[#This Row],[商品コード]],tbl_商品[商品コード],tbl_商品[商品名],"未登録")</f>
        <v/>
      </c>
      <c r="G33">
        <f>_xlfn.XLOOKUP(tbl_売上[[#This Row],[商品コード]],tbl_商品[商品コード],tbl_商品[カテゴリ],"未登録")</f>
        <v/>
      </c>
      <c r="H33" s="4" t="n">
        <v>1</v>
      </c>
      <c r="I33" s="5" t="n">
        <v>3240</v>
      </c>
      <c r="J33" s="5">
        <f>tbl_売上[[#This Row],[数量]]*tbl_売上[[#This Row],[単価]]</f>
        <v/>
      </c>
    </row>
    <row r="34">
      <c r="A34" s="3" t="n">
        <v>45299</v>
      </c>
      <c r="B34" t="inlineStr">
        <is>
          <t>田中</t>
        </is>
      </c>
      <c r="C34" t="inlineStr">
        <is>
          <t>関西</t>
        </is>
      </c>
      <c r="D34" t="inlineStr">
        <is>
          <t>Google広告</t>
        </is>
      </c>
      <c r="E34" t="inlineStr">
        <is>
          <t>P008</t>
        </is>
      </c>
      <c r="F34">
        <f>_xlfn.XLOOKUP(tbl_売上[[#This Row],[商品コード]],tbl_商品[商品コード],tbl_商品[商品名],"未登録")</f>
        <v/>
      </c>
      <c r="G34">
        <f>_xlfn.XLOOKUP(tbl_売上[[#This Row],[商品コード]],tbl_商品[商品コード],tbl_商品[カテゴリ],"未登録")</f>
        <v/>
      </c>
      <c r="H34" s="4" t="n">
        <v>2</v>
      </c>
      <c r="I34" s="5" t="n">
        <v>2700</v>
      </c>
      <c r="J34" s="5">
        <f>tbl_売上[[#This Row],[数量]]*tbl_売上[[#This Row],[単価]]</f>
        <v/>
      </c>
    </row>
    <row r="35">
      <c r="A35" s="3" t="n">
        <v>45299</v>
      </c>
      <c r="B35" t="inlineStr">
        <is>
          <t>鈴木</t>
        </is>
      </c>
      <c r="C35" t="inlineStr">
        <is>
          <t>関東</t>
        </is>
      </c>
      <c r="D35" t="inlineStr">
        <is>
          <t>Meta広告</t>
        </is>
      </c>
      <c r="E35" t="inlineStr">
        <is>
          <t>P006</t>
        </is>
      </c>
      <c r="F35">
        <f>_xlfn.XLOOKUP(tbl_売上[[#This Row],[商品コード]],tbl_商品[商品コード],tbl_商品[商品名],"未登録")</f>
        <v/>
      </c>
      <c r="G35">
        <f>_xlfn.XLOOKUP(tbl_売上[[#This Row],[商品コード]],tbl_商品[商品コード],tbl_商品[カテゴリ],"未登録")</f>
        <v/>
      </c>
      <c r="H35" s="4" t="n">
        <v>1</v>
      </c>
      <c r="I35" s="5" t="n">
        <v>3300</v>
      </c>
      <c r="J35" s="5">
        <f>tbl_売上[[#This Row],[数量]]*tbl_売上[[#This Row],[単価]]</f>
        <v/>
      </c>
    </row>
    <row r="36">
      <c r="A36" s="3" t="n">
        <v>45299</v>
      </c>
      <c r="B36" t="inlineStr">
        <is>
          <t>田中</t>
        </is>
      </c>
      <c r="C36" t="inlineStr">
        <is>
          <t>関西</t>
        </is>
      </c>
      <c r="D36" t="inlineStr">
        <is>
          <t>Meta広告</t>
        </is>
      </c>
      <c r="E36" t="inlineStr">
        <is>
          <t>P003</t>
        </is>
      </c>
      <c r="F36">
        <f>_xlfn.XLOOKUP(tbl_売上[[#This Row],[商品コード]],tbl_商品[商品コード],tbl_商品[商品名],"未登録")</f>
        <v/>
      </c>
      <c r="G36">
        <f>_xlfn.XLOOKUP(tbl_売上[[#This Row],[商品コード]],tbl_商品[商品コード],tbl_商品[カテゴリ],"未登録")</f>
        <v/>
      </c>
      <c r="H36" s="4" t="n">
        <v>2</v>
      </c>
      <c r="I36" s="5" t="n">
        <v>19800</v>
      </c>
      <c r="J36" s="5">
        <f>tbl_売上[[#This Row],[数量]]*tbl_売上[[#This Row],[単価]]</f>
        <v/>
      </c>
    </row>
    <row r="37">
      <c r="A37" s="3" t="n">
        <v>45299</v>
      </c>
      <c r="B37" t="inlineStr">
        <is>
          <t>高橋</t>
        </is>
      </c>
      <c r="C37" t="inlineStr">
        <is>
          <t>関西</t>
        </is>
      </c>
      <c r="D37" t="inlineStr">
        <is>
          <t>Meta広告</t>
        </is>
      </c>
      <c r="E37" t="inlineStr">
        <is>
          <t>P004</t>
        </is>
      </c>
      <c r="F37">
        <f>_xlfn.XLOOKUP(tbl_売上[[#This Row],[商品コード]],tbl_商品[商品コード],tbl_商品[商品名],"未登録")</f>
        <v/>
      </c>
      <c r="G37">
        <f>_xlfn.XLOOKUP(tbl_売上[[#This Row],[商品コード]],tbl_商品[商品コード],tbl_商品[カテゴリ],"未登録")</f>
        <v/>
      </c>
      <c r="H37" s="4" t="n">
        <v>2</v>
      </c>
      <c r="I37" s="5" t="n">
        <v>2480</v>
      </c>
      <c r="J37" s="5">
        <f>tbl_売上[[#This Row],[数量]]*tbl_売上[[#This Row],[単価]]</f>
        <v/>
      </c>
    </row>
    <row r="38">
      <c r="A38" s="3" t="n">
        <v>45299</v>
      </c>
      <c r="B38" t="inlineStr">
        <is>
          <t>佐藤</t>
        </is>
      </c>
      <c r="C38" t="inlineStr">
        <is>
          <t>関東</t>
        </is>
      </c>
      <c r="D38" t="inlineStr">
        <is>
          <t>Meta広告</t>
        </is>
      </c>
      <c r="E38" t="inlineStr">
        <is>
          <t>P008</t>
        </is>
      </c>
      <c r="F38">
        <f>_xlfn.XLOOKUP(tbl_売上[[#This Row],[商品コード]],tbl_商品[商品コード],tbl_商品[商品名],"未登録")</f>
        <v/>
      </c>
      <c r="G38">
        <f>_xlfn.XLOOKUP(tbl_売上[[#This Row],[商品コード]],tbl_商品[商品コード],tbl_商品[カテゴリ],"未登録")</f>
        <v/>
      </c>
      <c r="H38" s="4" t="n">
        <v>5</v>
      </c>
      <c r="I38" s="5" t="n">
        <v>2700</v>
      </c>
      <c r="J38" s="5">
        <f>tbl_売上[[#This Row],[数量]]*tbl_売上[[#This Row],[単価]]</f>
        <v/>
      </c>
    </row>
    <row r="39">
      <c r="A39" s="3" t="n">
        <v>45299</v>
      </c>
      <c r="B39" t="inlineStr">
        <is>
          <t>佐藤</t>
        </is>
      </c>
      <c r="C39" t="inlineStr">
        <is>
          <t>関東</t>
        </is>
      </c>
      <c r="D39" t="inlineStr">
        <is>
          <t>Yahoo!広告</t>
        </is>
      </c>
      <c r="E39" t="inlineStr">
        <is>
          <t>P009</t>
        </is>
      </c>
      <c r="F39">
        <f>_xlfn.XLOOKUP(tbl_売上[[#This Row],[商品コード]],tbl_商品[商品コード],tbl_商品[商品名],"未登録")</f>
        <v/>
      </c>
      <c r="G39">
        <f>_xlfn.XLOOKUP(tbl_売上[[#This Row],[商品コード]],tbl_商品[商品コード],tbl_商品[カテゴリ],"未登録")</f>
        <v/>
      </c>
      <c r="H39" s="4" t="n">
        <v>2</v>
      </c>
      <c r="I39" s="5" t="n">
        <v>3600</v>
      </c>
      <c r="J39" s="5">
        <f>tbl_売上[[#This Row],[数量]]*tbl_売上[[#This Row],[単価]]</f>
        <v/>
      </c>
    </row>
    <row r="40">
      <c r="A40" s="3" t="n">
        <v>45300</v>
      </c>
      <c r="B40" t="inlineStr">
        <is>
          <t>渡辺</t>
        </is>
      </c>
      <c r="C40" t="inlineStr">
        <is>
          <t>九州</t>
        </is>
      </c>
      <c r="D40" t="inlineStr">
        <is>
          <t>Meta広告</t>
        </is>
      </c>
      <c r="E40" t="inlineStr">
        <is>
          <t>P004</t>
        </is>
      </c>
      <c r="F40">
        <f>_xlfn.XLOOKUP(tbl_売上[[#This Row],[商品コード]],tbl_商品[商品コード],tbl_商品[商品名],"未登録")</f>
        <v/>
      </c>
      <c r="G40">
        <f>_xlfn.XLOOKUP(tbl_売上[[#This Row],[商品コード]],tbl_商品[商品コード],tbl_商品[カテゴリ],"未登録")</f>
        <v/>
      </c>
      <c r="H40" s="4" t="n">
        <v>2</v>
      </c>
      <c r="I40" s="5" t="n">
        <v>2480</v>
      </c>
      <c r="J40" s="5">
        <f>tbl_売上[[#This Row],[数量]]*tbl_売上[[#This Row],[単価]]</f>
        <v/>
      </c>
    </row>
    <row r="41">
      <c r="A41" s="3" t="n">
        <v>45300</v>
      </c>
      <c r="B41" t="inlineStr">
        <is>
          <t>高橋</t>
        </is>
      </c>
      <c r="C41" t="inlineStr">
        <is>
          <t>関西</t>
        </is>
      </c>
      <c r="D41" t="inlineStr">
        <is>
          <t>Google広告</t>
        </is>
      </c>
      <c r="E41" t="inlineStr">
        <is>
          <t>P009</t>
        </is>
      </c>
      <c r="F41">
        <f>_xlfn.XLOOKUP(tbl_売上[[#This Row],[商品コード]],tbl_商品[商品コード],tbl_商品[商品名],"未登録")</f>
        <v/>
      </c>
      <c r="G41">
        <f>_xlfn.XLOOKUP(tbl_売上[[#This Row],[商品コード]],tbl_商品[商品コード],tbl_商品[カテゴリ],"未登録")</f>
        <v/>
      </c>
      <c r="H41" s="4" t="n">
        <v>3</v>
      </c>
      <c r="I41" s="5" t="n">
        <v>3600</v>
      </c>
      <c r="J41" s="5">
        <f>tbl_売上[[#This Row],[数量]]*tbl_売上[[#This Row],[単価]]</f>
        <v/>
      </c>
    </row>
    <row r="42">
      <c r="A42" s="3" t="n">
        <v>45300</v>
      </c>
      <c r="B42" t="inlineStr">
        <is>
          <t>鈴木</t>
        </is>
      </c>
      <c r="C42" t="inlineStr">
        <is>
          <t>関東</t>
        </is>
      </c>
      <c r="D42" t="inlineStr">
        <is>
          <t>Meta広告</t>
        </is>
      </c>
      <c r="E42" t="inlineStr">
        <is>
          <t>P007</t>
        </is>
      </c>
      <c r="F42">
        <f>_xlfn.XLOOKUP(tbl_売上[[#This Row],[商品コード]],tbl_商品[商品コード],tbl_商品[商品名],"未登録")</f>
        <v/>
      </c>
      <c r="G42">
        <f>_xlfn.XLOOKUP(tbl_売上[[#This Row],[商品コード]],tbl_商品[商品コード],tbl_商品[カテゴリ],"未登録")</f>
        <v/>
      </c>
      <c r="H42" s="4" t="n">
        <v>2</v>
      </c>
      <c r="I42" s="5" t="n">
        <v>3240</v>
      </c>
      <c r="J42" s="5">
        <f>tbl_売上[[#This Row],[数量]]*tbl_売上[[#This Row],[単価]]</f>
        <v/>
      </c>
    </row>
    <row r="43">
      <c r="A43" s="3" t="n">
        <v>45300</v>
      </c>
      <c r="B43" t="inlineStr">
        <is>
          <t>高橋</t>
        </is>
      </c>
      <c r="C43" t="inlineStr">
        <is>
          <t>関西</t>
        </is>
      </c>
      <c r="D43" t="inlineStr">
        <is>
          <t>Yahoo!広告</t>
        </is>
      </c>
      <c r="E43" t="inlineStr">
        <is>
          <t>P001</t>
        </is>
      </c>
      <c r="F43">
        <f>_xlfn.XLOOKUP(tbl_売上[[#This Row],[商品コード]],tbl_商品[商品コード],tbl_商品[商品名],"未登録")</f>
        <v/>
      </c>
      <c r="G43">
        <f>_xlfn.XLOOKUP(tbl_売上[[#This Row],[商品コード]],tbl_商品[商品コード],tbl_商品[カテゴリ],"未登録")</f>
        <v/>
      </c>
      <c r="H43" s="4" t="n">
        <v>2</v>
      </c>
      <c r="I43" s="5" t="n">
        <v>8800</v>
      </c>
      <c r="J43" s="5">
        <f>tbl_売上[[#This Row],[数量]]*tbl_売上[[#This Row],[単価]]</f>
        <v/>
      </c>
    </row>
    <row r="44">
      <c r="A44" s="3" t="n">
        <v>45300</v>
      </c>
      <c r="B44" t="inlineStr">
        <is>
          <t>渡辺</t>
        </is>
      </c>
      <c r="C44" t="inlineStr">
        <is>
          <t>九州</t>
        </is>
      </c>
      <c r="D44" t="inlineStr">
        <is>
          <t>Google広告</t>
        </is>
      </c>
      <c r="E44" t="inlineStr">
        <is>
          <t>P001</t>
        </is>
      </c>
      <c r="F44">
        <f>_xlfn.XLOOKUP(tbl_売上[[#This Row],[商品コード]],tbl_商品[商品コード],tbl_商品[商品名],"未登録")</f>
        <v/>
      </c>
      <c r="G44">
        <f>_xlfn.XLOOKUP(tbl_売上[[#This Row],[商品コード]],tbl_商品[商品コード],tbl_商品[カテゴリ],"未登録")</f>
        <v/>
      </c>
      <c r="H44" s="4" t="n">
        <v>1</v>
      </c>
      <c r="I44" s="5" t="n">
        <v>8800</v>
      </c>
      <c r="J44" s="5">
        <f>tbl_売上[[#This Row],[数量]]*tbl_売上[[#This Row],[単価]]</f>
        <v/>
      </c>
    </row>
    <row r="45">
      <c r="A45" s="3" t="n">
        <v>45301</v>
      </c>
      <c r="B45" t="inlineStr">
        <is>
          <t>佐藤</t>
        </is>
      </c>
      <c r="C45" t="inlineStr">
        <is>
          <t>関東</t>
        </is>
      </c>
      <c r="D45" t="inlineStr">
        <is>
          <t>Meta広告</t>
        </is>
      </c>
      <c r="E45" t="inlineStr">
        <is>
          <t>P004</t>
        </is>
      </c>
      <c r="F45">
        <f>_xlfn.XLOOKUP(tbl_売上[[#This Row],[商品コード]],tbl_商品[商品コード],tbl_商品[商品名],"未登録")</f>
        <v/>
      </c>
      <c r="G45">
        <f>_xlfn.XLOOKUP(tbl_売上[[#This Row],[商品コード]],tbl_商品[商品コード],tbl_商品[カテゴリ],"未登録")</f>
        <v/>
      </c>
      <c r="H45" s="4" t="n">
        <v>1</v>
      </c>
      <c r="I45" s="5" t="n">
        <v>2480</v>
      </c>
      <c r="J45" s="5">
        <f>tbl_売上[[#This Row],[数量]]*tbl_売上[[#This Row],[単価]]</f>
        <v/>
      </c>
    </row>
    <row r="46">
      <c r="A46" s="3" t="n">
        <v>45301</v>
      </c>
      <c r="B46" t="inlineStr">
        <is>
          <t>鈴木</t>
        </is>
      </c>
      <c r="C46" t="inlineStr">
        <is>
          <t>関東</t>
        </is>
      </c>
      <c r="D46" t="inlineStr">
        <is>
          <t>Google広告</t>
        </is>
      </c>
      <c r="E46" t="inlineStr">
        <is>
          <t>P006</t>
        </is>
      </c>
      <c r="F46">
        <f>_xlfn.XLOOKUP(tbl_売上[[#This Row],[商品コード]],tbl_商品[商品コード],tbl_商品[商品名],"未登録")</f>
        <v/>
      </c>
      <c r="G46">
        <f>_xlfn.XLOOKUP(tbl_売上[[#This Row],[商品コード]],tbl_商品[商品コード],tbl_商品[カテゴリ],"未登録")</f>
        <v/>
      </c>
      <c r="H46" s="4" t="n">
        <v>1</v>
      </c>
      <c r="I46" s="5" t="n">
        <v>3300</v>
      </c>
      <c r="J46" s="5">
        <f>tbl_売上[[#This Row],[数量]]*tbl_売上[[#This Row],[単価]]</f>
        <v/>
      </c>
    </row>
    <row r="47">
      <c r="A47" s="3" t="n">
        <v>45301</v>
      </c>
      <c r="B47" t="inlineStr">
        <is>
          <t>佐藤</t>
        </is>
      </c>
      <c r="C47" t="inlineStr">
        <is>
          <t>関東</t>
        </is>
      </c>
      <c r="D47" t="inlineStr">
        <is>
          <t>Google広告</t>
        </is>
      </c>
      <c r="E47" t="inlineStr">
        <is>
          <t>P009</t>
        </is>
      </c>
      <c r="F47">
        <f>_xlfn.XLOOKUP(tbl_売上[[#This Row],[商品コード]],tbl_商品[商品コード],tbl_商品[商品名],"未登録")</f>
        <v/>
      </c>
      <c r="G47">
        <f>_xlfn.XLOOKUP(tbl_売上[[#This Row],[商品コード]],tbl_商品[商品コード],tbl_商品[カテゴリ],"未登録")</f>
        <v/>
      </c>
      <c r="H47" s="4" t="n">
        <v>1</v>
      </c>
      <c r="I47" s="5" t="n">
        <v>3600</v>
      </c>
      <c r="J47" s="5">
        <f>tbl_売上[[#This Row],[数量]]*tbl_売上[[#This Row],[単価]]</f>
        <v/>
      </c>
    </row>
    <row r="48">
      <c r="A48" s="3" t="n">
        <v>45301</v>
      </c>
      <c r="B48" t="inlineStr">
        <is>
          <t>鈴木</t>
        </is>
      </c>
      <c r="C48" t="inlineStr">
        <is>
          <t>関東</t>
        </is>
      </c>
      <c r="D48" t="inlineStr">
        <is>
          <t>Google広告</t>
        </is>
      </c>
      <c r="E48" t="inlineStr">
        <is>
          <t>P009</t>
        </is>
      </c>
      <c r="F48">
        <f>_xlfn.XLOOKUP(tbl_売上[[#This Row],[商品コード]],tbl_商品[商品コード],tbl_商品[商品名],"未登録")</f>
        <v/>
      </c>
      <c r="G48">
        <f>_xlfn.XLOOKUP(tbl_売上[[#This Row],[商品コード]],tbl_商品[商品コード],tbl_商品[カテゴリ],"未登録")</f>
        <v/>
      </c>
      <c r="H48" s="4" t="n">
        <v>2</v>
      </c>
      <c r="I48" s="5" t="n">
        <v>3600</v>
      </c>
      <c r="J48" s="5">
        <f>tbl_売上[[#This Row],[数量]]*tbl_売上[[#This Row],[単価]]</f>
        <v/>
      </c>
    </row>
    <row r="49">
      <c r="A49" s="3" t="n">
        <v>45302</v>
      </c>
      <c r="B49" t="inlineStr">
        <is>
          <t>田中</t>
        </is>
      </c>
      <c r="C49" t="inlineStr">
        <is>
          <t>関西</t>
        </is>
      </c>
      <c r="D49" t="inlineStr">
        <is>
          <t>Meta広告</t>
        </is>
      </c>
      <c r="E49" t="inlineStr">
        <is>
          <t>P006</t>
        </is>
      </c>
      <c r="F49">
        <f>_xlfn.XLOOKUP(tbl_売上[[#This Row],[商品コード]],tbl_商品[商品コード],tbl_商品[商品名],"未登録")</f>
        <v/>
      </c>
      <c r="G49">
        <f>_xlfn.XLOOKUP(tbl_売上[[#This Row],[商品コード]],tbl_商品[商品コード],tbl_商品[カテゴリ],"未登録")</f>
        <v/>
      </c>
      <c r="H49" s="4" t="n">
        <v>1</v>
      </c>
      <c r="I49" s="5" t="n">
        <v>3300</v>
      </c>
      <c r="J49" s="5">
        <f>tbl_売上[[#This Row],[数量]]*tbl_売上[[#This Row],[単価]]</f>
        <v/>
      </c>
    </row>
    <row r="50">
      <c r="A50" s="3" t="n">
        <v>45302</v>
      </c>
      <c r="B50" t="inlineStr">
        <is>
          <t>高橋</t>
        </is>
      </c>
      <c r="C50" t="inlineStr">
        <is>
          <t>関西</t>
        </is>
      </c>
      <c r="D50" t="inlineStr">
        <is>
          <t>Google広告</t>
        </is>
      </c>
      <c r="E50" t="inlineStr">
        <is>
          <t>P003</t>
        </is>
      </c>
      <c r="F50">
        <f>_xlfn.XLOOKUP(tbl_売上[[#This Row],[商品コード]],tbl_商品[商品コード],tbl_商品[商品名],"未登録")</f>
        <v/>
      </c>
      <c r="G50">
        <f>_xlfn.XLOOKUP(tbl_売上[[#This Row],[商品コード]],tbl_商品[商品コード],tbl_商品[カテゴリ],"未登録")</f>
        <v/>
      </c>
      <c r="H50" s="4" t="n">
        <v>2</v>
      </c>
      <c r="I50" s="5" t="n">
        <v>19800</v>
      </c>
      <c r="J50" s="5">
        <f>tbl_売上[[#This Row],[数量]]*tbl_売上[[#This Row],[単価]]</f>
        <v/>
      </c>
    </row>
    <row r="51">
      <c r="A51" s="3" t="n">
        <v>45302</v>
      </c>
      <c r="B51" t="inlineStr">
        <is>
          <t>渡辺</t>
        </is>
      </c>
      <c r="C51" t="inlineStr">
        <is>
          <t>九州</t>
        </is>
      </c>
      <c r="D51" t="inlineStr">
        <is>
          <t>Meta広告</t>
        </is>
      </c>
      <c r="E51" t="inlineStr">
        <is>
          <t>P007</t>
        </is>
      </c>
      <c r="F51">
        <f>_xlfn.XLOOKUP(tbl_売上[[#This Row],[商品コード]],tbl_商品[商品コード],tbl_商品[商品名],"未登録")</f>
        <v/>
      </c>
      <c r="G51">
        <f>_xlfn.XLOOKUP(tbl_売上[[#This Row],[商品コード]],tbl_商品[商品コード],tbl_商品[カテゴリ],"未登録")</f>
        <v/>
      </c>
      <c r="H51" s="4" t="n">
        <v>2</v>
      </c>
      <c r="I51" s="5" t="n">
        <v>3240</v>
      </c>
      <c r="J51" s="5">
        <f>tbl_売上[[#This Row],[数量]]*tbl_売上[[#This Row],[単価]]</f>
        <v/>
      </c>
    </row>
    <row r="52">
      <c r="A52" s="3" t="n">
        <v>45302</v>
      </c>
      <c r="B52" t="inlineStr">
        <is>
          <t>田中</t>
        </is>
      </c>
      <c r="C52" t="inlineStr">
        <is>
          <t>関西</t>
        </is>
      </c>
      <c r="D52" t="inlineStr">
        <is>
          <t>Meta広告</t>
        </is>
      </c>
      <c r="E52" t="inlineStr">
        <is>
          <t>P004</t>
        </is>
      </c>
      <c r="F52">
        <f>_xlfn.XLOOKUP(tbl_売上[[#This Row],[商品コード]],tbl_商品[商品コード],tbl_商品[商品名],"未登録")</f>
        <v/>
      </c>
      <c r="G52">
        <f>_xlfn.XLOOKUP(tbl_売上[[#This Row],[商品コード]],tbl_商品[商品コード],tbl_商品[カテゴリ],"未登録")</f>
        <v/>
      </c>
      <c r="H52" s="4" t="n">
        <v>1</v>
      </c>
      <c r="I52" s="5" t="n">
        <v>2480</v>
      </c>
      <c r="J52" s="5">
        <f>tbl_売上[[#This Row],[数量]]*tbl_売上[[#This Row],[単価]]</f>
        <v/>
      </c>
    </row>
    <row r="53">
      <c r="A53" s="3" t="n">
        <v>45303</v>
      </c>
      <c r="B53" t="inlineStr">
        <is>
          <t>佐藤</t>
        </is>
      </c>
      <c r="C53" t="inlineStr">
        <is>
          <t>関東</t>
        </is>
      </c>
      <c r="D53" t="inlineStr">
        <is>
          <t>Yahoo!広告</t>
        </is>
      </c>
      <c r="E53" t="inlineStr">
        <is>
          <t>P008</t>
        </is>
      </c>
      <c r="F53">
        <f>_xlfn.XLOOKUP(tbl_売上[[#This Row],[商品コード]],tbl_商品[商品コード],tbl_商品[商品名],"未登録")</f>
        <v/>
      </c>
      <c r="G53">
        <f>_xlfn.XLOOKUP(tbl_売上[[#This Row],[商品コード]],tbl_商品[商品コード],tbl_商品[カテゴリ],"未登録")</f>
        <v/>
      </c>
      <c r="H53" s="4" t="n">
        <v>1</v>
      </c>
      <c r="I53" s="5" t="n">
        <v>2700</v>
      </c>
      <c r="J53" s="5">
        <f>tbl_売上[[#This Row],[数量]]*tbl_売上[[#This Row],[単価]]</f>
        <v/>
      </c>
    </row>
    <row r="54">
      <c r="A54" s="3" t="n">
        <v>45303</v>
      </c>
      <c r="B54" t="inlineStr">
        <is>
          <t>伊藤</t>
        </is>
      </c>
      <c r="C54" t="inlineStr">
        <is>
          <t>中部</t>
        </is>
      </c>
      <c r="D54" t="inlineStr">
        <is>
          <t>Yahoo!広告</t>
        </is>
      </c>
      <c r="E54" t="inlineStr">
        <is>
          <t>P006</t>
        </is>
      </c>
      <c r="F54">
        <f>_xlfn.XLOOKUP(tbl_売上[[#This Row],[商品コード]],tbl_商品[商品コード],tbl_商品[商品名],"未登録")</f>
        <v/>
      </c>
      <c r="G54">
        <f>_xlfn.XLOOKUP(tbl_売上[[#This Row],[商品コード]],tbl_商品[商品コード],tbl_商品[カテゴリ],"未登録")</f>
        <v/>
      </c>
      <c r="H54" s="4" t="n">
        <v>1</v>
      </c>
      <c r="I54" s="5" t="n">
        <v>3300</v>
      </c>
      <c r="J54" s="5">
        <f>tbl_売上[[#This Row],[数量]]*tbl_売上[[#This Row],[単価]]</f>
        <v/>
      </c>
    </row>
    <row r="55">
      <c r="A55" s="3" t="n">
        <v>45303</v>
      </c>
      <c r="B55" t="inlineStr">
        <is>
          <t>高橋</t>
        </is>
      </c>
      <c r="C55" t="inlineStr">
        <is>
          <t>関西</t>
        </is>
      </c>
      <c r="D55" t="inlineStr">
        <is>
          <t>Google広告</t>
        </is>
      </c>
      <c r="E55" t="inlineStr">
        <is>
          <t>P008</t>
        </is>
      </c>
      <c r="F55">
        <f>_xlfn.XLOOKUP(tbl_売上[[#This Row],[商品コード]],tbl_商品[商品コード],tbl_商品[商品名],"未登録")</f>
        <v/>
      </c>
      <c r="G55">
        <f>_xlfn.XLOOKUP(tbl_売上[[#This Row],[商品コード]],tbl_商品[商品コード],tbl_商品[カテゴリ],"未登録")</f>
        <v/>
      </c>
      <c r="H55" s="4" t="n">
        <v>2</v>
      </c>
      <c r="I55" s="5" t="n">
        <v>2700</v>
      </c>
      <c r="J55" s="5">
        <f>tbl_売上[[#This Row],[数量]]*tbl_売上[[#This Row],[単価]]</f>
        <v/>
      </c>
    </row>
    <row r="56">
      <c r="A56" s="3" t="n">
        <v>45303</v>
      </c>
      <c r="B56" t="inlineStr">
        <is>
          <t>田中</t>
        </is>
      </c>
      <c r="C56" t="inlineStr">
        <is>
          <t>関西</t>
        </is>
      </c>
      <c r="D56" t="inlineStr">
        <is>
          <t>Google広告</t>
        </is>
      </c>
      <c r="E56" t="inlineStr">
        <is>
          <t>P008</t>
        </is>
      </c>
      <c r="F56">
        <f>_xlfn.XLOOKUP(tbl_売上[[#This Row],[商品コード]],tbl_商品[商品コード],tbl_商品[商品名],"未登録")</f>
        <v/>
      </c>
      <c r="G56">
        <f>_xlfn.XLOOKUP(tbl_売上[[#This Row],[商品コード]],tbl_商品[商品コード],tbl_商品[カテゴリ],"未登録")</f>
        <v/>
      </c>
      <c r="H56" s="4" t="n">
        <v>2</v>
      </c>
      <c r="I56" s="5" t="n">
        <v>2700</v>
      </c>
      <c r="J56" s="5">
        <f>tbl_売上[[#This Row],[数量]]*tbl_売上[[#This Row],[単価]]</f>
        <v/>
      </c>
    </row>
    <row r="57">
      <c r="A57" s="3" t="n">
        <v>45304</v>
      </c>
      <c r="B57" t="inlineStr">
        <is>
          <t>鈴木</t>
        </is>
      </c>
      <c r="C57" t="inlineStr">
        <is>
          <t>関東</t>
        </is>
      </c>
      <c r="D57" t="inlineStr">
        <is>
          <t>Meta広告</t>
        </is>
      </c>
      <c r="E57" t="inlineStr">
        <is>
          <t>P007</t>
        </is>
      </c>
      <c r="F57">
        <f>_xlfn.XLOOKUP(tbl_売上[[#This Row],[商品コード]],tbl_商品[商品コード],tbl_商品[商品名],"未登録")</f>
        <v/>
      </c>
      <c r="G57">
        <f>_xlfn.XLOOKUP(tbl_売上[[#This Row],[商品コード]],tbl_商品[商品コード],tbl_商品[カテゴリ],"未登録")</f>
        <v/>
      </c>
      <c r="H57" s="4" t="n">
        <v>1</v>
      </c>
      <c r="I57" s="5" t="n">
        <v>3240</v>
      </c>
      <c r="J57" s="5">
        <f>tbl_売上[[#This Row],[数量]]*tbl_売上[[#This Row],[単価]]</f>
        <v/>
      </c>
    </row>
    <row r="58">
      <c r="A58" s="3" t="n">
        <v>45304</v>
      </c>
      <c r="B58" t="inlineStr">
        <is>
          <t>渡辺</t>
        </is>
      </c>
      <c r="C58" t="inlineStr">
        <is>
          <t>九州</t>
        </is>
      </c>
      <c r="D58" t="inlineStr">
        <is>
          <t>Google広告</t>
        </is>
      </c>
      <c r="E58" t="inlineStr">
        <is>
          <t>P008</t>
        </is>
      </c>
      <c r="F58">
        <f>_xlfn.XLOOKUP(tbl_売上[[#This Row],[商品コード]],tbl_商品[商品コード],tbl_商品[商品名],"未登録")</f>
        <v/>
      </c>
      <c r="G58">
        <f>_xlfn.XLOOKUP(tbl_売上[[#This Row],[商品コード]],tbl_商品[商品コード],tbl_商品[カテゴリ],"未登録")</f>
        <v/>
      </c>
      <c r="H58" s="4" t="n">
        <v>1</v>
      </c>
      <c r="I58" s="5" t="n">
        <v>2700</v>
      </c>
      <c r="J58" s="5">
        <f>tbl_売上[[#This Row],[数量]]*tbl_売上[[#This Row],[単価]]</f>
        <v/>
      </c>
    </row>
    <row r="59">
      <c r="A59" s="3" t="n">
        <v>45304</v>
      </c>
      <c r="B59" t="inlineStr">
        <is>
          <t>佐藤</t>
        </is>
      </c>
      <c r="C59" t="inlineStr">
        <is>
          <t>関東</t>
        </is>
      </c>
      <c r="D59" t="inlineStr">
        <is>
          <t>Google広告</t>
        </is>
      </c>
      <c r="E59" t="inlineStr">
        <is>
          <t>P009</t>
        </is>
      </c>
      <c r="F59">
        <f>_xlfn.XLOOKUP(tbl_売上[[#This Row],[商品コード]],tbl_商品[商品コード],tbl_商品[商品名],"未登録")</f>
        <v/>
      </c>
      <c r="G59">
        <f>_xlfn.XLOOKUP(tbl_売上[[#This Row],[商品コード]],tbl_商品[商品コード],tbl_商品[カテゴリ],"未登録")</f>
        <v/>
      </c>
      <c r="H59" s="4" t="n">
        <v>1</v>
      </c>
      <c r="I59" s="5" t="n">
        <v>3600</v>
      </c>
      <c r="J59" s="5">
        <f>tbl_売上[[#This Row],[数量]]*tbl_売上[[#This Row],[単価]]</f>
        <v/>
      </c>
    </row>
    <row r="60">
      <c r="A60" s="3" t="n">
        <v>45304</v>
      </c>
      <c r="B60" t="inlineStr">
        <is>
          <t>佐藤</t>
        </is>
      </c>
      <c r="C60" t="inlineStr">
        <is>
          <t>関東</t>
        </is>
      </c>
      <c r="D60" t="inlineStr">
        <is>
          <t>Meta広告</t>
        </is>
      </c>
      <c r="E60" t="inlineStr">
        <is>
          <t>P009</t>
        </is>
      </c>
      <c r="F60">
        <f>_xlfn.XLOOKUP(tbl_売上[[#This Row],[商品コード]],tbl_商品[商品コード],tbl_商品[商品名],"未登録")</f>
        <v/>
      </c>
      <c r="G60">
        <f>_xlfn.XLOOKUP(tbl_売上[[#This Row],[商品コード]],tbl_商品[商品コード],tbl_商品[カテゴリ],"未登録")</f>
        <v/>
      </c>
      <c r="H60" s="4" t="n">
        <v>3</v>
      </c>
      <c r="I60" s="5" t="n">
        <v>3600</v>
      </c>
      <c r="J60" s="5">
        <f>tbl_売上[[#This Row],[数量]]*tbl_売上[[#This Row],[単価]]</f>
        <v/>
      </c>
    </row>
    <row r="61">
      <c r="A61" s="3" t="n">
        <v>45304</v>
      </c>
      <c r="B61" t="inlineStr">
        <is>
          <t>田中</t>
        </is>
      </c>
      <c r="C61" t="inlineStr">
        <is>
          <t>関西</t>
        </is>
      </c>
      <c r="D61" t="inlineStr">
        <is>
          <t>Google広告</t>
        </is>
      </c>
      <c r="E61" t="inlineStr">
        <is>
          <t>P004</t>
        </is>
      </c>
      <c r="F61">
        <f>_xlfn.XLOOKUP(tbl_売上[[#This Row],[商品コード]],tbl_商品[商品コード],tbl_商品[商品名],"未登録")</f>
        <v/>
      </c>
      <c r="G61">
        <f>_xlfn.XLOOKUP(tbl_売上[[#This Row],[商品コード]],tbl_商品[商品コード],tbl_商品[カテゴリ],"未登録")</f>
        <v/>
      </c>
      <c r="H61" s="4" t="n">
        <v>1</v>
      </c>
      <c r="I61" s="5" t="n">
        <v>2480</v>
      </c>
      <c r="J61" s="5">
        <f>tbl_売上[[#This Row],[数量]]*tbl_売上[[#This Row],[単価]]</f>
        <v/>
      </c>
    </row>
    <row r="62">
      <c r="A62" s="3" t="n">
        <v>45305</v>
      </c>
      <c r="B62" t="inlineStr">
        <is>
          <t>鈴木</t>
        </is>
      </c>
      <c r="C62" t="inlineStr">
        <is>
          <t>関東</t>
        </is>
      </c>
      <c r="D62" t="inlineStr">
        <is>
          <t>Yahoo!広告</t>
        </is>
      </c>
      <c r="E62" t="inlineStr">
        <is>
          <t>P006</t>
        </is>
      </c>
      <c r="F62">
        <f>_xlfn.XLOOKUP(tbl_売上[[#This Row],[商品コード]],tbl_商品[商品コード],tbl_商品[商品名],"未登録")</f>
        <v/>
      </c>
      <c r="G62">
        <f>_xlfn.XLOOKUP(tbl_売上[[#This Row],[商品コード]],tbl_商品[商品コード],tbl_商品[カテゴリ],"未登録")</f>
        <v/>
      </c>
      <c r="H62" s="4" t="n">
        <v>3</v>
      </c>
      <c r="I62" s="5" t="n">
        <v>3300</v>
      </c>
      <c r="J62" s="5">
        <f>tbl_売上[[#This Row],[数量]]*tbl_売上[[#This Row],[単価]]</f>
        <v/>
      </c>
    </row>
    <row r="63">
      <c r="A63" s="3" t="n">
        <v>45305</v>
      </c>
      <c r="B63" t="inlineStr">
        <is>
          <t>渡辺</t>
        </is>
      </c>
      <c r="C63" t="inlineStr">
        <is>
          <t>九州</t>
        </is>
      </c>
      <c r="D63" t="inlineStr">
        <is>
          <t>Google広告</t>
        </is>
      </c>
      <c r="E63" t="inlineStr">
        <is>
          <t>P002</t>
        </is>
      </c>
      <c r="F63">
        <f>_xlfn.XLOOKUP(tbl_売上[[#This Row],[商品コード]],tbl_商品[商品コード],tbl_商品[商品名],"未登録")</f>
        <v/>
      </c>
      <c r="G63">
        <f>_xlfn.XLOOKUP(tbl_売上[[#This Row],[商品コード]],tbl_商品[商品コード],tbl_商品[カテゴリ],"未登録")</f>
        <v/>
      </c>
      <c r="H63" s="4" t="n">
        <v>5</v>
      </c>
      <c r="I63" s="5" t="n">
        <v>3980</v>
      </c>
      <c r="J63" s="5">
        <f>tbl_売上[[#This Row],[数量]]*tbl_売上[[#This Row],[単価]]</f>
        <v/>
      </c>
    </row>
    <row r="64">
      <c r="A64" s="3" t="n">
        <v>45305</v>
      </c>
      <c r="B64" t="inlineStr">
        <is>
          <t>佐藤</t>
        </is>
      </c>
      <c r="C64" t="inlineStr">
        <is>
          <t>関東</t>
        </is>
      </c>
      <c r="D64" t="inlineStr">
        <is>
          <t>Google広告</t>
        </is>
      </c>
      <c r="E64" t="inlineStr">
        <is>
          <t>P002</t>
        </is>
      </c>
      <c r="F64">
        <f>_xlfn.XLOOKUP(tbl_売上[[#This Row],[商品コード]],tbl_商品[商品コード],tbl_商品[商品名],"未登録")</f>
        <v/>
      </c>
      <c r="G64">
        <f>_xlfn.XLOOKUP(tbl_売上[[#This Row],[商品コード]],tbl_商品[商品コード],tbl_商品[カテゴリ],"未登録")</f>
        <v/>
      </c>
      <c r="H64" s="4" t="n">
        <v>2</v>
      </c>
      <c r="I64" s="5" t="n">
        <v>3980</v>
      </c>
      <c r="J64" s="5">
        <f>tbl_売上[[#This Row],[数量]]*tbl_売上[[#This Row],[単価]]</f>
        <v/>
      </c>
    </row>
    <row r="65">
      <c r="A65" s="3" t="n">
        <v>45305</v>
      </c>
      <c r="B65" t="inlineStr">
        <is>
          <t>伊藤</t>
        </is>
      </c>
      <c r="C65" t="inlineStr">
        <is>
          <t>中部</t>
        </is>
      </c>
      <c r="D65" t="inlineStr">
        <is>
          <t>Meta広告</t>
        </is>
      </c>
      <c r="E65" t="inlineStr">
        <is>
          <t>P006</t>
        </is>
      </c>
      <c r="F65">
        <f>_xlfn.XLOOKUP(tbl_売上[[#This Row],[商品コード]],tbl_商品[商品コード],tbl_商品[商品名],"未登録")</f>
        <v/>
      </c>
      <c r="G65">
        <f>_xlfn.XLOOKUP(tbl_売上[[#This Row],[商品コード]],tbl_商品[商品コード],tbl_商品[カテゴリ],"未登録")</f>
        <v/>
      </c>
      <c r="H65" s="4" t="n">
        <v>1</v>
      </c>
      <c r="I65" s="5" t="n">
        <v>3300</v>
      </c>
      <c r="J65" s="5">
        <f>tbl_売上[[#This Row],[数量]]*tbl_売上[[#This Row],[単価]]</f>
        <v/>
      </c>
    </row>
    <row r="66">
      <c r="A66" s="3" t="n">
        <v>45305</v>
      </c>
      <c r="B66" t="inlineStr">
        <is>
          <t>田中</t>
        </is>
      </c>
      <c r="C66" t="inlineStr">
        <is>
          <t>関西</t>
        </is>
      </c>
      <c r="D66" t="inlineStr">
        <is>
          <t>Meta広告</t>
        </is>
      </c>
      <c r="E66" t="inlineStr">
        <is>
          <t>P005</t>
        </is>
      </c>
      <c r="F66">
        <f>_xlfn.XLOOKUP(tbl_売上[[#This Row],[商品コード]],tbl_商品[商品コード],tbl_商品[商品名],"未登録")</f>
        <v/>
      </c>
      <c r="G66">
        <f>_xlfn.XLOOKUP(tbl_売上[[#This Row],[商品コード]],tbl_商品[商品コード],tbl_商品[カテゴリ],"未登録")</f>
        <v/>
      </c>
      <c r="H66" s="4" t="n">
        <v>1</v>
      </c>
      <c r="I66" s="5" t="n">
        <v>6980</v>
      </c>
      <c r="J66" s="5">
        <f>tbl_売上[[#This Row],[数量]]*tbl_売上[[#This Row],[単価]]</f>
        <v/>
      </c>
    </row>
    <row r="67">
      <c r="A67" s="3" t="n">
        <v>45306</v>
      </c>
      <c r="B67" t="inlineStr">
        <is>
          <t>鈴木</t>
        </is>
      </c>
      <c r="C67" t="inlineStr">
        <is>
          <t>関東</t>
        </is>
      </c>
      <c r="D67" t="inlineStr">
        <is>
          <t>Meta広告</t>
        </is>
      </c>
      <c r="E67" t="inlineStr">
        <is>
          <t>P004</t>
        </is>
      </c>
      <c r="F67">
        <f>_xlfn.XLOOKUP(tbl_売上[[#This Row],[商品コード]],tbl_商品[商品コード],tbl_商品[商品名],"未登録")</f>
        <v/>
      </c>
      <c r="G67">
        <f>_xlfn.XLOOKUP(tbl_売上[[#This Row],[商品コード]],tbl_商品[商品コード],tbl_商品[カテゴリ],"未登録")</f>
        <v/>
      </c>
      <c r="H67" s="4" t="n">
        <v>1</v>
      </c>
      <c r="I67" s="5" t="n">
        <v>2480</v>
      </c>
      <c r="J67" s="5">
        <f>tbl_売上[[#This Row],[数量]]*tbl_売上[[#This Row],[単価]]</f>
        <v/>
      </c>
    </row>
    <row r="68">
      <c r="A68" s="3" t="n">
        <v>45306</v>
      </c>
      <c r="B68" t="inlineStr">
        <is>
          <t>渡辺</t>
        </is>
      </c>
      <c r="C68" t="inlineStr">
        <is>
          <t>九州</t>
        </is>
      </c>
      <c r="D68" t="inlineStr">
        <is>
          <t>Meta広告</t>
        </is>
      </c>
      <c r="E68" t="inlineStr">
        <is>
          <t>P002</t>
        </is>
      </c>
      <c r="F68">
        <f>_xlfn.XLOOKUP(tbl_売上[[#This Row],[商品コード]],tbl_商品[商品コード],tbl_商品[商品名],"未登録")</f>
        <v/>
      </c>
      <c r="G68">
        <f>_xlfn.XLOOKUP(tbl_売上[[#This Row],[商品コード]],tbl_商品[商品コード],tbl_商品[カテゴリ],"未登録")</f>
        <v/>
      </c>
      <c r="H68" s="4" t="n">
        <v>1</v>
      </c>
      <c r="I68" s="5" t="n">
        <v>3980</v>
      </c>
      <c r="J68" s="5">
        <f>tbl_売上[[#This Row],[数量]]*tbl_売上[[#This Row],[単価]]</f>
        <v/>
      </c>
    </row>
    <row r="69">
      <c r="A69" s="3" t="n">
        <v>45306</v>
      </c>
      <c r="B69" t="inlineStr">
        <is>
          <t>高橋</t>
        </is>
      </c>
      <c r="C69" t="inlineStr">
        <is>
          <t>関西</t>
        </is>
      </c>
      <c r="D69" t="inlineStr">
        <is>
          <t>Meta広告</t>
        </is>
      </c>
      <c r="E69" t="inlineStr">
        <is>
          <t>P004</t>
        </is>
      </c>
      <c r="F69">
        <f>_xlfn.XLOOKUP(tbl_売上[[#This Row],[商品コード]],tbl_商品[商品コード],tbl_商品[商品名],"未登録")</f>
        <v/>
      </c>
      <c r="G69">
        <f>_xlfn.XLOOKUP(tbl_売上[[#This Row],[商品コード]],tbl_商品[商品コード],tbl_商品[カテゴリ],"未登録")</f>
        <v/>
      </c>
      <c r="H69" s="4" t="n">
        <v>3</v>
      </c>
      <c r="I69" s="5" t="n">
        <v>2480</v>
      </c>
      <c r="J69" s="5">
        <f>tbl_売上[[#This Row],[数量]]*tbl_売上[[#This Row],[単価]]</f>
        <v/>
      </c>
    </row>
    <row r="70">
      <c r="A70" s="3" t="n">
        <v>45306</v>
      </c>
      <c r="B70" t="inlineStr">
        <is>
          <t>佐藤</t>
        </is>
      </c>
      <c r="C70" t="inlineStr">
        <is>
          <t>関東</t>
        </is>
      </c>
      <c r="D70" t="inlineStr">
        <is>
          <t>Google広告</t>
        </is>
      </c>
      <c r="E70" t="inlineStr">
        <is>
          <t>P003</t>
        </is>
      </c>
      <c r="F70">
        <f>_xlfn.XLOOKUP(tbl_売上[[#This Row],[商品コード]],tbl_商品[商品コード],tbl_商品[商品名],"未登録")</f>
        <v/>
      </c>
      <c r="G70">
        <f>_xlfn.XLOOKUP(tbl_売上[[#This Row],[商品コード]],tbl_商品[商品コード],tbl_商品[カテゴリ],"未登録")</f>
        <v/>
      </c>
      <c r="H70" s="4" t="n">
        <v>5</v>
      </c>
      <c r="I70" s="5" t="n">
        <v>19800</v>
      </c>
      <c r="J70" s="5">
        <f>tbl_売上[[#This Row],[数量]]*tbl_売上[[#This Row],[単価]]</f>
        <v/>
      </c>
    </row>
    <row r="71">
      <c r="A71" s="3" t="n">
        <v>45306</v>
      </c>
      <c r="B71" t="inlineStr">
        <is>
          <t>鈴木</t>
        </is>
      </c>
      <c r="C71" t="inlineStr">
        <is>
          <t>関東</t>
        </is>
      </c>
      <c r="D71" t="inlineStr">
        <is>
          <t>Google広告</t>
        </is>
      </c>
      <c r="E71" t="inlineStr">
        <is>
          <t>P009</t>
        </is>
      </c>
      <c r="F71">
        <f>_xlfn.XLOOKUP(tbl_売上[[#This Row],[商品コード]],tbl_商品[商品コード],tbl_商品[商品名],"未登録")</f>
        <v/>
      </c>
      <c r="G71">
        <f>_xlfn.XLOOKUP(tbl_売上[[#This Row],[商品コード]],tbl_商品[商品コード],tbl_商品[カテゴリ],"未登録")</f>
        <v/>
      </c>
      <c r="H71" s="4" t="n">
        <v>3</v>
      </c>
      <c r="I71" s="5" t="n">
        <v>3600</v>
      </c>
      <c r="J71" s="5">
        <f>tbl_売上[[#This Row],[数量]]*tbl_売上[[#This Row],[単価]]</f>
        <v/>
      </c>
    </row>
    <row r="72">
      <c r="A72" s="3" t="n">
        <v>45307</v>
      </c>
      <c r="B72" t="inlineStr">
        <is>
          <t>鈴木</t>
        </is>
      </c>
      <c r="C72" t="inlineStr">
        <is>
          <t>関東</t>
        </is>
      </c>
      <c r="D72" t="inlineStr">
        <is>
          <t>Google広告</t>
        </is>
      </c>
      <c r="E72" t="inlineStr">
        <is>
          <t>P007</t>
        </is>
      </c>
      <c r="F72">
        <f>_xlfn.XLOOKUP(tbl_売上[[#This Row],[商品コード]],tbl_商品[商品コード],tbl_商品[商品名],"未登録")</f>
        <v/>
      </c>
      <c r="G72">
        <f>_xlfn.XLOOKUP(tbl_売上[[#This Row],[商品コード]],tbl_商品[商品コード],tbl_商品[カテゴリ],"未登録")</f>
        <v/>
      </c>
      <c r="H72" s="4" t="n">
        <v>1</v>
      </c>
      <c r="I72" s="5" t="n">
        <v>3240</v>
      </c>
      <c r="J72" s="5">
        <f>tbl_売上[[#This Row],[数量]]*tbl_売上[[#This Row],[単価]]</f>
        <v/>
      </c>
    </row>
    <row r="73">
      <c r="A73" s="3" t="n">
        <v>45307</v>
      </c>
      <c r="B73" t="inlineStr">
        <is>
          <t>伊藤</t>
        </is>
      </c>
      <c r="C73" t="inlineStr">
        <is>
          <t>中部</t>
        </is>
      </c>
      <c r="D73" t="inlineStr">
        <is>
          <t>Meta広告</t>
        </is>
      </c>
      <c r="E73" t="inlineStr">
        <is>
          <t>P008</t>
        </is>
      </c>
      <c r="F73">
        <f>_xlfn.XLOOKUP(tbl_売上[[#This Row],[商品コード]],tbl_商品[商品コード],tbl_商品[商品名],"未登録")</f>
        <v/>
      </c>
      <c r="G73">
        <f>_xlfn.XLOOKUP(tbl_売上[[#This Row],[商品コード]],tbl_商品[商品コード],tbl_商品[カテゴリ],"未登録")</f>
        <v/>
      </c>
      <c r="H73" s="4" t="n">
        <v>1</v>
      </c>
      <c r="I73" s="5" t="n">
        <v>2700</v>
      </c>
      <c r="J73" s="5">
        <f>tbl_売上[[#This Row],[数量]]*tbl_売上[[#This Row],[単価]]</f>
        <v/>
      </c>
    </row>
    <row r="74">
      <c r="A74" s="3" t="n">
        <v>45307</v>
      </c>
      <c r="B74" t="inlineStr">
        <is>
          <t>伊藤</t>
        </is>
      </c>
      <c r="C74" t="inlineStr">
        <is>
          <t>中部</t>
        </is>
      </c>
      <c r="D74" t="inlineStr">
        <is>
          <t>Meta広告</t>
        </is>
      </c>
      <c r="E74" t="inlineStr">
        <is>
          <t>P009</t>
        </is>
      </c>
      <c r="F74">
        <f>_xlfn.XLOOKUP(tbl_売上[[#This Row],[商品コード]],tbl_商品[商品コード],tbl_商品[商品名],"未登録")</f>
        <v/>
      </c>
      <c r="G74">
        <f>_xlfn.XLOOKUP(tbl_売上[[#This Row],[商品コード]],tbl_商品[商品コード],tbl_商品[カテゴリ],"未登録")</f>
        <v/>
      </c>
      <c r="H74" s="4" t="n">
        <v>2</v>
      </c>
      <c r="I74" s="5" t="n">
        <v>3600</v>
      </c>
      <c r="J74" s="5">
        <f>tbl_売上[[#This Row],[数量]]*tbl_売上[[#This Row],[単価]]</f>
        <v/>
      </c>
    </row>
    <row r="75">
      <c r="A75" s="3" t="n">
        <v>45307</v>
      </c>
      <c r="B75" t="inlineStr">
        <is>
          <t>高橋</t>
        </is>
      </c>
      <c r="C75" t="inlineStr">
        <is>
          <t>関西</t>
        </is>
      </c>
      <c r="D75" t="inlineStr">
        <is>
          <t>Google広告</t>
        </is>
      </c>
      <c r="E75" t="inlineStr">
        <is>
          <t>P004</t>
        </is>
      </c>
      <c r="F75">
        <f>_xlfn.XLOOKUP(tbl_売上[[#This Row],[商品コード]],tbl_商品[商品コード],tbl_商品[商品名],"未登録")</f>
        <v/>
      </c>
      <c r="G75">
        <f>_xlfn.XLOOKUP(tbl_売上[[#This Row],[商品コード]],tbl_商品[商品コード],tbl_商品[カテゴリ],"未登録")</f>
        <v/>
      </c>
      <c r="H75" s="4" t="n">
        <v>5</v>
      </c>
      <c r="I75" s="5" t="n">
        <v>2480</v>
      </c>
      <c r="J75" s="5">
        <f>tbl_売上[[#This Row],[数量]]*tbl_売上[[#This Row],[単価]]</f>
        <v/>
      </c>
    </row>
    <row r="76">
      <c r="A76" s="3" t="n">
        <v>45308</v>
      </c>
      <c r="B76" t="inlineStr">
        <is>
          <t>佐藤</t>
        </is>
      </c>
      <c r="C76" t="inlineStr">
        <is>
          <t>関東</t>
        </is>
      </c>
      <c r="D76" t="inlineStr">
        <is>
          <t>Meta広告</t>
        </is>
      </c>
      <c r="E76" t="inlineStr">
        <is>
          <t>P004</t>
        </is>
      </c>
      <c r="F76">
        <f>_xlfn.XLOOKUP(tbl_売上[[#This Row],[商品コード]],tbl_商品[商品コード],tbl_商品[商品名],"未登録")</f>
        <v/>
      </c>
      <c r="G76">
        <f>_xlfn.XLOOKUP(tbl_売上[[#This Row],[商品コード]],tbl_商品[商品コード],tbl_商品[カテゴリ],"未登録")</f>
        <v/>
      </c>
      <c r="H76" s="4" t="n">
        <v>1</v>
      </c>
      <c r="I76" s="5" t="n">
        <v>2480</v>
      </c>
      <c r="J76" s="5">
        <f>tbl_売上[[#This Row],[数量]]*tbl_売上[[#This Row],[単価]]</f>
        <v/>
      </c>
    </row>
    <row r="77">
      <c r="A77" s="3" t="n">
        <v>45308</v>
      </c>
      <c r="B77" t="inlineStr">
        <is>
          <t>佐藤</t>
        </is>
      </c>
      <c r="C77" t="inlineStr">
        <is>
          <t>関東</t>
        </is>
      </c>
      <c r="D77" t="inlineStr">
        <is>
          <t>Google広告</t>
        </is>
      </c>
      <c r="E77" t="inlineStr">
        <is>
          <t>P008</t>
        </is>
      </c>
      <c r="F77">
        <f>_xlfn.XLOOKUP(tbl_売上[[#This Row],[商品コード]],tbl_商品[商品コード],tbl_商品[商品名],"未登録")</f>
        <v/>
      </c>
      <c r="G77">
        <f>_xlfn.XLOOKUP(tbl_売上[[#This Row],[商品コード]],tbl_商品[商品コード],tbl_商品[カテゴリ],"未登録")</f>
        <v/>
      </c>
      <c r="H77" s="4" t="n">
        <v>1</v>
      </c>
      <c r="I77" s="5" t="n">
        <v>2700</v>
      </c>
      <c r="J77" s="5">
        <f>tbl_売上[[#This Row],[数量]]*tbl_売上[[#This Row],[単価]]</f>
        <v/>
      </c>
    </row>
    <row r="78">
      <c r="A78" s="3" t="n">
        <v>45308</v>
      </c>
      <c r="B78" t="inlineStr">
        <is>
          <t>鈴木</t>
        </is>
      </c>
      <c r="C78" t="inlineStr">
        <is>
          <t>関東</t>
        </is>
      </c>
      <c r="D78" t="inlineStr">
        <is>
          <t>Google広告</t>
        </is>
      </c>
      <c r="E78" t="inlineStr">
        <is>
          <t>P005</t>
        </is>
      </c>
      <c r="F78">
        <f>_xlfn.XLOOKUP(tbl_売上[[#This Row],[商品コード]],tbl_商品[商品コード],tbl_商品[商品名],"未登録")</f>
        <v/>
      </c>
      <c r="G78">
        <f>_xlfn.XLOOKUP(tbl_売上[[#This Row],[商品コード]],tbl_商品[商品コード],tbl_商品[カテゴリ],"未登録")</f>
        <v/>
      </c>
      <c r="H78" s="4" t="n">
        <v>1</v>
      </c>
      <c r="I78" s="5" t="n">
        <v>6980</v>
      </c>
      <c r="J78" s="5">
        <f>tbl_売上[[#This Row],[数量]]*tbl_売上[[#This Row],[単価]]</f>
        <v/>
      </c>
    </row>
    <row r="79">
      <c r="A79" s="3" t="n">
        <v>45309</v>
      </c>
      <c r="B79" t="inlineStr">
        <is>
          <t>佐藤</t>
        </is>
      </c>
      <c r="C79" t="inlineStr">
        <is>
          <t>関東</t>
        </is>
      </c>
      <c r="D79" t="inlineStr">
        <is>
          <t>Google広告</t>
        </is>
      </c>
      <c r="E79" t="inlineStr">
        <is>
          <t>P004</t>
        </is>
      </c>
      <c r="F79">
        <f>_xlfn.XLOOKUP(tbl_売上[[#This Row],[商品コード]],tbl_商品[商品コード],tbl_商品[商品名],"未登録")</f>
        <v/>
      </c>
      <c r="G79">
        <f>_xlfn.XLOOKUP(tbl_売上[[#This Row],[商品コード]],tbl_商品[商品コード],tbl_商品[カテゴリ],"未登録")</f>
        <v/>
      </c>
      <c r="H79" s="4" t="n">
        <v>2</v>
      </c>
      <c r="I79" s="5" t="n">
        <v>2480</v>
      </c>
      <c r="J79" s="5">
        <f>tbl_売上[[#This Row],[数量]]*tbl_売上[[#This Row],[単価]]</f>
        <v/>
      </c>
    </row>
    <row r="80">
      <c r="A80" s="3" t="n">
        <v>45309</v>
      </c>
      <c r="B80" t="inlineStr">
        <is>
          <t>鈴木</t>
        </is>
      </c>
      <c r="C80" t="inlineStr">
        <is>
          <t>関東</t>
        </is>
      </c>
      <c r="D80" t="inlineStr">
        <is>
          <t>Google広告</t>
        </is>
      </c>
      <c r="E80" t="inlineStr">
        <is>
          <t>P008</t>
        </is>
      </c>
      <c r="F80">
        <f>_xlfn.XLOOKUP(tbl_売上[[#This Row],[商品コード]],tbl_商品[商品コード],tbl_商品[商品名],"未登録")</f>
        <v/>
      </c>
      <c r="G80">
        <f>_xlfn.XLOOKUP(tbl_売上[[#This Row],[商品コード]],tbl_商品[商品コード],tbl_商品[カテゴリ],"未登録")</f>
        <v/>
      </c>
      <c r="H80" s="4" t="n">
        <v>3</v>
      </c>
      <c r="I80" s="5" t="n">
        <v>2700</v>
      </c>
      <c r="J80" s="5">
        <f>tbl_売上[[#This Row],[数量]]*tbl_売上[[#This Row],[単価]]</f>
        <v/>
      </c>
    </row>
    <row r="81">
      <c r="A81" s="3" t="n">
        <v>45309</v>
      </c>
      <c r="B81" t="inlineStr">
        <is>
          <t>鈴木</t>
        </is>
      </c>
      <c r="C81" t="inlineStr">
        <is>
          <t>関東</t>
        </is>
      </c>
      <c r="D81" t="inlineStr">
        <is>
          <t>Meta広告</t>
        </is>
      </c>
      <c r="E81" t="inlineStr">
        <is>
          <t>P003</t>
        </is>
      </c>
      <c r="F81">
        <f>_xlfn.XLOOKUP(tbl_売上[[#This Row],[商品コード]],tbl_商品[商品コード],tbl_商品[商品名],"未登録")</f>
        <v/>
      </c>
      <c r="G81">
        <f>_xlfn.XLOOKUP(tbl_売上[[#This Row],[商品コード]],tbl_商品[商品コード],tbl_商品[カテゴリ],"未登録")</f>
        <v/>
      </c>
      <c r="H81" s="4" t="n">
        <v>3</v>
      </c>
      <c r="I81" s="5" t="n">
        <v>19800</v>
      </c>
      <c r="J81" s="5">
        <f>tbl_売上[[#This Row],[数量]]*tbl_売上[[#This Row],[単価]]</f>
        <v/>
      </c>
    </row>
    <row r="82">
      <c r="A82" s="3" t="n">
        <v>45309</v>
      </c>
      <c r="B82" t="inlineStr">
        <is>
          <t>渡辺</t>
        </is>
      </c>
      <c r="C82" t="inlineStr">
        <is>
          <t>九州</t>
        </is>
      </c>
      <c r="D82" t="inlineStr">
        <is>
          <t>Meta広告</t>
        </is>
      </c>
      <c r="E82" t="inlineStr">
        <is>
          <t>P009</t>
        </is>
      </c>
      <c r="F82">
        <f>_xlfn.XLOOKUP(tbl_売上[[#This Row],[商品コード]],tbl_商品[商品コード],tbl_商品[商品名],"未登録")</f>
        <v/>
      </c>
      <c r="G82">
        <f>_xlfn.XLOOKUP(tbl_売上[[#This Row],[商品コード]],tbl_商品[商品コード],tbl_商品[カテゴリ],"未登録")</f>
        <v/>
      </c>
      <c r="H82" s="4" t="n">
        <v>1</v>
      </c>
      <c r="I82" s="5" t="n">
        <v>3600</v>
      </c>
      <c r="J82" s="5">
        <f>tbl_売上[[#This Row],[数量]]*tbl_売上[[#This Row],[単価]]</f>
        <v/>
      </c>
    </row>
    <row r="83">
      <c r="A83" s="3" t="n">
        <v>45310</v>
      </c>
      <c r="B83" t="inlineStr">
        <is>
          <t>鈴木</t>
        </is>
      </c>
      <c r="C83" t="inlineStr">
        <is>
          <t>関東</t>
        </is>
      </c>
      <c r="D83" t="inlineStr">
        <is>
          <t>Meta広告</t>
        </is>
      </c>
      <c r="E83" t="inlineStr">
        <is>
          <t>P001</t>
        </is>
      </c>
      <c r="F83">
        <f>_xlfn.XLOOKUP(tbl_売上[[#This Row],[商品コード]],tbl_商品[商品コード],tbl_商品[商品名],"未登録")</f>
        <v/>
      </c>
      <c r="G83">
        <f>_xlfn.XLOOKUP(tbl_売上[[#This Row],[商品コード]],tbl_商品[商品コード],tbl_商品[カテゴリ],"未登録")</f>
        <v/>
      </c>
      <c r="H83" s="4" t="n">
        <v>2</v>
      </c>
      <c r="I83" s="5" t="n">
        <v>8800</v>
      </c>
      <c r="J83" s="5">
        <f>tbl_売上[[#This Row],[数量]]*tbl_売上[[#This Row],[単価]]</f>
        <v/>
      </c>
    </row>
    <row r="84">
      <c r="A84" s="3" t="n">
        <v>45310</v>
      </c>
      <c r="B84" t="inlineStr">
        <is>
          <t>田中</t>
        </is>
      </c>
      <c r="C84" t="inlineStr">
        <is>
          <t>関西</t>
        </is>
      </c>
      <c r="D84" t="inlineStr">
        <is>
          <t>Google広告</t>
        </is>
      </c>
      <c r="E84" t="inlineStr">
        <is>
          <t>P008</t>
        </is>
      </c>
      <c r="F84">
        <f>_xlfn.XLOOKUP(tbl_売上[[#This Row],[商品コード]],tbl_商品[商品コード],tbl_商品[商品名],"未登録")</f>
        <v/>
      </c>
      <c r="G84">
        <f>_xlfn.XLOOKUP(tbl_売上[[#This Row],[商品コード]],tbl_商品[商品コード],tbl_商品[カテゴリ],"未登録")</f>
        <v/>
      </c>
      <c r="H84" s="4" t="n">
        <v>2</v>
      </c>
      <c r="I84" s="5" t="n">
        <v>2700</v>
      </c>
      <c r="J84" s="5">
        <f>tbl_売上[[#This Row],[数量]]*tbl_売上[[#This Row],[単価]]</f>
        <v/>
      </c>
    </row>
    <row r="85">
      <c r="A85" s="3" t="n">
        <v>45310</v>
      </c>
      <c r="B85" t="inlineStr">
        <is>
          <t>鈴木</t>
        </is>
      </c>
      <c r="C85" t="inlineStr">
        <is>
          <t>関東</t>
        </is>
      </c>
      <c r="D85" t="inlineStr">
        <is>
          <t>Google広告</t>
        </is>
      </c>
      <c r="E85" t="inlineStr">
        <is>
          <t>P006</t>
        </is>
      </c>
      <c r="F85">
        <f>_xlfn.XLOOKUP(tbl_売上[[#This Row],[商品コード]],tbl_商品[商品コード],tbl_商品[商品名],"未登録")</f>
        <v/>
      </c>
      <c r="G85">
        <f>_xlfn.XLOOKUP(tbl_売上[[#This Row],[商品コード]],tbl_商品[商品コード],tbl_商品[カテゴリ],"未登録")</f>
        <v/>
      </c>
      <c r="H85" s="4" t="n">
        <v>1</v>
      </c>
      <c r="I85" s="5" t="n">
        <v>3300</v>
      </c>
      <c r="J85" s="5">
        <f>tbl_売上[[#This Row],[数量]]*tbl_売上[[#This Row],[単価]]</f>
        <v/>
      </c>
    </row>
    <row r="86">
      <c r="A86" s="3" t="n">
        <v>45310</v>
      </c>
      <c r="B86" t="inlineStr">
        <is>
          <t>佐藤</t>
        </is>
      </c>
      <c r="C86" t="inlineStr">
        <is>
          <t>関東</t>
        </is>
      </c>
      <c r="D86" t="inlineStr">
        <is>
          <t>Yahoo!広告</t>
        </is>
      </c>
      <c r="E86" t="inlineStr">
        <is>
          <t>P001</t>
        </is>
      </c>
      <c r="F86">
        <f>_xlfn.XLOOKUP(tbl_売上[[#This Row],[商品コード]],tbl_商品[商品コード],tbl_商品[商品名],"未登録")</f>
        <v/>
      </c>
      <c r="G86">
        <f>_xlfn.XLOOKUP(tbl_売上[[#This Row],[商品コード]],tbl_商品[商品コード],tbl_商品[カテゴリ],"未登録")</f>
        <v/>
      </c>
      <c r="H86" s="4" t="n">
        <v>3</v>
      </c>
      <c r="I86" s="5" t="n">
        <v>8800</v>
      </c>
      <c r="J86" s="5">
        <f>tbl_売上[[#This Row],[数量]]*tbl_売上[[#This Row],[単価]]</f>
        <v/>
      </c>
    </row>
    <row r="87">
      <c r="A87" s="3" t="n">
        <v>45311</v>
      </c>
      <c r="B87" t="inlineStr">
        <is>
          <t>伊藤</t>
        </is>
      </c>
      <c r="C87" t="inlineStr">
        <is>
          <t>中部</t>
        </is>
      </c>
      <c r="D87" t="inlineStr">
        <is>
          <t>Yahoo!広告</t>
        </is>
      </c>
      <c r="E87" t="inlineStr">
        <is>
          <t>P002</t>
        </is>
      </c>
      <c r="F87">
        <f>_xlfn.XLOOKUP(tbl_売上[[#This Row],[商品コード]],tbl_商品[商品コード],tbl_商品[商品名],"未登録")</f>
        <v/>
      </c>
      <c r="G87">
        <f>_xlfn.XLOOKUP(tbl_売上[[#This Row],[商品コード]],tbl_商品[商品コード],tbl_商品[カテゴリ],"未登録")</f>
        <v/>
      </c>
      <c r="H87" s="4" t="n">
        <v>1</v>
      </c>
      <c r="I87" s="5" t="n">
        <v>3980</v>
      </c>
      <c r="J87" s="5">
        <f>tbl_売上[[#This Row],[数量]]*tbl_売上[[#This Row],[単価]]</f>
        <v/>
      </c>
    </row>
    <row r="88">
      <c r="A88" s="3" t="n">
        <v>45311</v>
      </c>
      <c r="B88" t="inlineStr">
        <is>
          <t>佐藤</t>
        </is>
      </c>
      <c r="C88" t="inlineStr">
        <is>
          <t>関東</t>
        </is>
      </c>
      <c r="D88" t="inlineStr">
        <is>
          <t>Meta広告</t>
        </is>
      </c>
      <c r="E88" t="inlineStr">
        <is>
          <t>P006</t>
        </is>
      </c>
      <c r="F88">
        <f>_xlfn.XLOOKUP(tbl_売上[[#This Row],[商品コード]],tbl_商品[商品コード],tbl_商品[商品名],"未登録")</f>
        <v/>
      </c>
      <c r="G88">
        <f>_xlfn.XLOOKUP(tbl_売上[[#This Row],[商品コード]],tbl_商品[商品コード],tbl_商品[カテゴリ],"未登録")</f>
        <v/>
      </c>
      <c r="H88" s="4" t="n">
        <v>3</v>
      </c>
      <c r="I88" s="5" t="n">
        <v>3300</v>
      </c>
      <c r="J88" s="5">
        <f>tbl_売上[[#This Row],[数量]]*tbl_売上[[#This Row],[単価]]</f>
        <v/>
      </c>
    </row>
    <row r="89">
      <c r="A89" s="3" t="n">
        <v>45311</v>
      </c>
      <c r="B89" t="inlineStr">
        <is>
          <t>伊藤</t>
        </is>
      </c>
      <c r="C89" t="inlineStr">
        <is>
          <t>中部</t>
        </is>
      </c>
      <c r="D89" t="inlineStr">
        <is>
          <t>Meta広告</t>
        </is>
      </c>
      <c r="E89" t="inlineStr">
        <is>
          <t>P009</t>
        </is>
      </c>
      <c r="F89">
        <f>_xlfn.XLOOKUP(tbl_売上[[#This Row],[商品コード]],tbl_商品[商品コード],tbl_商品[商品名],"未登録")</f>
        <v/>
      </c>
      <c r="G89">
        <f>_xlfn.XLOOKUP(tbl_売上[[#This Row],[商品コード]],tbl_商品[商品コード],tbl_商品[カテゴリ],"未登録")</f>
        <v/>
      </c>
      <c r="H89" s="4" t="n">
        <v>3</v>
      </c>
      <c r="I89" s="5" t="n">
        <v>3600</v>
      </c>
      <c r="J89" s="5">
        <f>tbl_売上[[#This Row],[数量]]*tbl_売上[[#This Row],[単価]]</f>
        <v/>
      </c>
    </row>
    <row r="90">
      <c r="A90" s="3" t="n">
        <v>45312</v>
      </c>
      <c r="B90" t="inlineStr">
        <is>
          <t>伊藤</t>
        </is>
      </c>
      <c r="C90" t="inlineStr">
        <is>
          <t>中部</t>
        </is>
      </c>
      <c r="D90" t="inlineStr">
        <is>
          <t>Meta広告</t>
        </is>
      </c>
      <c r="E90" t="inlineStr">
        <is>
          <t>P004</t>
        </is>
      </c>
      <c r="F90">
        <f>_xlfn.XLOOKUP(tbl_売上[[#This Row],[商品コード]],tbl_商品[商品コード],tbl_商品[商品名],"未登録")</f>
        <v/>
      </c>
      <c r="G90">
        <f>_xlfn.XLOOKUP(tbl_売上[[#This Row],[商品コード]],tbl_商品[商品コード],tbl_商品[カテゴリ],"未登録")</f>
        <v/>
      </c>
      <c r="H90" s="4" t="n">
        <v>1</v>
      </c>
      <c r="I90" s="5" t="n">
        <v>2480</v>
      </c>
      <c r="J90" s="5">
        <f>tbl_売上[[#This Row],[数量]]*tbl_売上[[#This Row],[単価]]</f>
        <v/>
      </c>
    </row>
    <row r="91">
      <c r="A91" s="3" t="n">
        <v>45312</v>
      </c>
      <c r="B91" t="inlineStr">
        <is>
          <t>佐藤</t>
        </is>
      </c>
      <c r="C91" t="inlineStr">
        <is>
          <t>関東</t>
        </is>
      </c>
      <c r="D91" t="inlineStr">
        <is>
          <t>Yahoo!広告</t>
        </is>
      </c>
      <c r="E91" t="inlineStr">
        <is>
          <t>P007</t>
        </is>
      </c>
      <c r="F91">
        <f>_xlfn.XLOOKUP(tbl_売上[[#This Row],[商品コード]],tbl_商品[商品コード],tbl_商品[商品名],"未登録")</f>
        <v/>
      </c>
      <c r="G91">
        <f>_xlfn.XLOOKUP(tbl_売上[[#This Row],[商品コード]],tbl_商品[商品コード],tbl_商品[カテゴリ],"未登録")</f>
        <v/>
      </c>
      <c r="H91" s="4" t="n">
        <v>1</v>
      </c>
      <c r="I91" s="5" t="n">
        <v>3240</v>
      </c>
      <c r="J91" s="5">
        <f>tbl_売上[[#This Row],[数量]]*tbl_売上[[#This Row],[単価]]</f>
        <v/>
      </c>
    </row>
    <row r="92">
      <c r="A92" s="3" t="n">
        <v>45312</v>
      </c>
      <c r="B92" t="inlineStr">
        <is>
          <t>渡辺</t>
        </is>
      </c>
      <c r="C92" t="inlineStr">
        <is>
          <t>九州</t>
        </is>
      </c>
      <c r="D92" t="inlineStr">
        <is>
          <t>Meta広告</t>
        </is>
      </c>
      <c r="E92" t="inlineStr">
        <is>
          <t>P001</t>
        </is>
      </c>
      <c r="F92">
        <f>_xlfn.XLOOKUP(tbl_売上[[#This Row],[商品コード]],tbl_商品[商品コード],tbl_商品[商品名],"未登録")</f>
        <v/>
      </c>
      <c r="G92">
        <f>_xlfn.XLOOKUP(tbl_売上[[#This Row],[商品コード]],tbl_商品[商品コード],tbl_商品[カテゴリ],"未登録")</f>
        <v/>
      </c>
      <c r="H92" s="4" t="n">
        <v>1</v>
      </c>
      <c r="I92" s="5" t="n">
        <v>8800</v>
      </c>
      <c r="J92" s="5">
        <f>tbl_売上[[#This Row],[数量]]*tbl_売上[[#This Row],[単価]]</f>
        <v/>
      </c>
    </row>
    <row r="93">
      <c r="A93" s="3" t="n">
        <v>45312</v>
      </c>
      <c r="B93" t="inlineStr">
        <is>
          <t>渡辺</t>
        </is>
      </c>
      <c r="C93" t="inlineStr">
        <is>
          <t>九州</t>
        </is>
      </c>
      <c r="D93" t="inlineStr">
        <is>
          <t>Google広告</t>
        </is>
      </c>
      <c r="E93" t="inlineStr">
        <is>
          <t>P005</t>
        </is>
      </c>
      <c r="F93">
        <f>_xlfn.XLOOKUP(tbl_売上[[#This Row],[商品コード]],tbl_商品[商品コード],tbl_商品[商品名],"未登録")</f>
        <v/>
      </c>
      <c r="G93">
        <f>_xlfn.XLOOKUP(tbl_売上[[#This Row],[商品コード]],tbl_商品[商品コード],tbl_商品[カテゴリ],"未登録")</f>
        <v/>
      </c>
      <c r="H93" s="4" t="n">
        <v>1</v>
      </c>
      <c r="I93" s="5" t="n">
        <v>6980</v>
      </c>
      <c r="J93" s="5">
        <f>tbl_売上[[#This Row],[数量]]*tbl_売上[[#This Row],[単価]]</f>
        <v/>
      </c>
    </row>
    <row r="94">
      <c r="A94" s="3" t="n">
        <v>45313</v>
      </c>
      <c r="B94" t="inlineStr">
        <is>
          <t>伊藤</t>
        </is>
      </c>
      <c r="C94" t="inlineStr">
        <is>
          <t>中部</t>
        </is>
      </c>
      <c r="D94" t="inlineStr">
        <is>
          <t>Meta広告</t>
        </is>
      </c>
      <c r="E94" t="inlineStr">
        <is>
          <t>P008</t>
        </is>
      </c>
      <c r="F94">
        <f>_xlfn.XLOOKUP(tbl_売上[[#This Row],[商品コード]],tbl_商品[商品コード],tbl_商品[商品名],"未登録")</f>
        <v/>
      </c>
      <c r="G94">
        <f>_xlfn.XLOOKUP(tbl_売上[[#This Row],[商品コード]],tbl_商品[商品コード],tbl_商品[カテゴリ],"未登録")</f>
        <v/>
      </c>
      <c r="H94" s="4" t="n">
        <v>1</v>
      </c>
      <c r="I94" s="5" t="n">
        <v>2700</v>
      </c>
      <c r="J94" s="5">
        <f>tbl_売上[[#This Row],[数量]]*tbl_売上[[#This Row],[単価]]</f>
        <v/>
      </c>
    </row>
    <row r="95">
      <c r="A95" s="3" t="n">
        <v>45313</v>
      </c>
      <c r="B95" t="inlineStr">
        <is>
          <t>佐藤</t>
        </is>
      </c>
      <c r="C95" t="inlineStr">
        <is>
          <t>関東</t>
        </is>
      </c>
      <c r="D95" t="inlineStr">
        <is>
          <t>Yahoo!広告</t>
        </is>
      </c>
      <c r="E95" t="inlineStr">
        <is>
          <t>P002</t>
        </is>
      </c>
      <c r="F95">
        <f>_xlfn.XLOOKUP(tbl_売上[[#This Row],[商品コード]],tbl_商品[商品コード],tbl_商品[商品名],"未登録")</f>
        <v/>
      </c>
      <c r="G95">
        <f>_xlfn.XLOOKUP(tbl_売上[[#This Row],[商品コード]],tbl_商品[商品コード],tbl_商品[カテゴリ],"未登録")</f>
        <v/>
      </c>
      <c r="H95" s="4" t="n">
        <v>1</v>
      </c>
      <c r="I95" s="5" t="n">
        <v>3980</v>
      </c>
      <c r="J95" s="5">
        <f>tbl_売上[[#This Row],[数量]]*tbl_売上[[#This Row],[単価]]</f>
        <v/>
      </c>
    </row>
    <row r="96">
      <c r="A96" s="3" t="n">
        <v>45313</v>
      </c>
      <c r="B96" t="inlineStr">
        <is>
          <t>渡辺</t>
        </is>
      </c>
      <c r="C96" t="inlineStr">
        <is>
          <t>九州</t>
        </is>
      </c>
      <c r="D96" t="inlineStr">
        <is>
          <t>Google広告</t>
        </is>
      </c>
      <c r="E96" t="inlineStr">
        <is>
          <t>P009</t>
        </is>
      </c>
      <c r="F96">
        <f>_xlfn.XLOOKUP(tbl_売上[[#This Row],[商品コード]],tbl_商品[商品コード],tbl_商品[商品名],"未登録")</f>
        <v/>
      </c>
      <c r="G96">
        <f>_xlfn.XLOOKUP(tbl_売上[[#This Row],[商品コード]],tbl_商品[商品コード],tbl_商品[カテゴリ],"未登録")</f>
        <v/>
      </c>
      <c r="H96" s="4" t="n">
        <v>2</v>
      </c>
      <c r="I96" s="5" t="n">
        <v>3600</v>
      </c>
      <c r="J96" s="5">
        <f>tbl_売上[[#This Row],[数量]]*tbl_売上[[#This Row],[単価]]</f>
        <v/>
      </c>
    </row>
    <row r="97">
      <c r="A97" s="3" t="n">
        <v>45314</v>
      </c>
      <c r="B97" t="inlineStr">
        <is>
          <t>伊藤</t>
        </is>
      </c>
      <c r="C97" t="inlineStr">
        <is>
          <t>中部</t>
        </is>
      </c>
      <c r="D97" t="inlineStr">
        <is>
          <t>Google広告</t>
        </is>
      </c>
      <c r="E97" t="inlineStr">
        <is>
          <t>P008</t>
        </is>
      </c>
      <c r="F97">
        <f>_xlfn.XLOOKUP(tbl_売上[[#This Row],[商品コード]],tbl_商品[商品コード],tbl_商品[商品名],"未登録")</f>
        <v/>
      </c>
      <c r="G97">
        <f>_xlfn.XLOOKUP(tbl_売上[[#This Row],[商品コード]],tbl_商品[商品コード],tbl_商品[カテゴリ],"未登録")</f>
        <v/>
      </c>
      <c r="H97" s="4" t="n">
        <v>1</v>
      </c>
      <c r="I97" s="5" t="n">
        <v>2700</v>
      </c>
      <c r="J97" s="5">
        <f>tbl_売上[[#This Row],[数量]]*tbl_売上[[#This Row],[単価]]</f>
        <v/>
      </c>
    </row>
    <row r="98">
      <c r="A98" s="3" t="n">
        <v>45314</v>
      </c>
      <c r="B98" t="inlineStr">
        <is>
          <t>伊藤</t>
        </is>
      </c>
      <c r="C98" t="inlineStr">
        <is>
          <t>中部</t>
        </is>
      </c>
      <c r="D98" t="inlineStr">
        <is>
          <t>Google広告</t>
        </is>
      </c>
      <c r="E98" t="inlineStr">
        <is>
          <t>P005</t>
        </is>
      </c>
      <c r="F98">
        <f>_xlfn.XLOOKUP(tbl_売上[[#This Row],[商品コード]],tbl_商品[商品コード],tbl_商品[商品名],"未登録")</f>
        <v/>
      </c>
      <c r="G98">
        <f>_xlfn.XLOOKUP(tbl_売上[[#This Row],[商品コード]],tbl_商品[商品コード],tbl_商品[カテゴリ],"未登録")</f>
        <v/>
      </c>
      <c r="H98" s="4" t="n">
        <v>1</v>
      </c>
      <c r="I98" s="5" t="n">
        <v>6980</v>
      </c>
      <c r="J98" s="5">
        <f>tbl_売上[[#This Row],[数量]]*tbl_売上[[#This Row],[単価]]</f>
        <v/>
      </c>
    </row>
    <row r="99">
      <c r="A99" s="3" t="n">
        <v>45314</v>
      </c>
      <c r="B99" t="inlineStr">
        <is>
          <t>高橋</t>
        </is>
      </c>
      <c r="C99" t="inlineStr">
        <is>
          <t>関西</t>
        </is>
      </c>
      <c r="D99" t="inlineStr">
        <is>
          <t>Google広告</t>
        </is>
      </c>
      <c r="E99" t="inlineStr">
        <is>
          <t>P004</t>
        </is>
      </c>
      <c r="F99">
        <f>_xlfn.XLOOKUP(tbl_売上[[#This Row],[商品コード]],tbl_商品[商品コード],tbl_商品[商品名],"未登録")</f>
        <v/>
      </c>
      <c r="G99">
        <f>_xlfn.XLOOKUP(tbl_売上[[#This Row],[商品コード]],tbl_商品[商品コード],tbl_商品[カテゴリ],"未登録")</f>
        <v/>
      </c>
      <c r="H99" s="4" t="n">
        <v>2</v>
      </c>
      <c r="I99" s="5" t="n">
        <v>2480</v>
      </c>
      <c r="J99" s="5">
        <f>tbl_売上[[#This Row],[数量]]*tbl_売上[[#This Row],[単価]]</f>
        <v/>
      </c>
    </row>
    <row r="100">
      <c r="A100" s="3" t="n">
        <v>45314</v>
      </c>
      <c r="B100" t="inlineStr">
        <is>
          <t>鈴木</t>
        </is>
      </c>
      <c r="C100" t="inlineStr">
        <is>
          <t>関東</t>
        </is>
      </c>
      <c r="D100" t="inlineStr">
        <is>
          <t>Meta広告</t>
        </is>
      </c>
      <c r="E100" t="inlineStr">
        <is>
          <t>P008</t>
        </is>
      </c>
      <c r="F100">
        <f>_xlfn.XLOOKUP(tbl_売上[[#This Row],[商品コード]],tbl_商品[商品コード],tbl_商品[商品名],"未登録")</f>
        <v/>
      </c>
      <c r="G100">
        <f>_xlfn.XLOOKUP(tbl_売上[[#This Row],[商品コード]],tbl_商品[商品コード],tbl_商品[カテゴリ],"未登録")</f>
        <v/>
      </c>
      <c r="H100" s="4" t="n">
        <v>1</v>
      </c>
      <c r="I100" s="5" t="n">
        <v>2700</v>
      </c>
      <c r="J100" s="5">
        <f>tbl_売上[[#This Row],[数量]]*tbl_売上[[#This Row],[単価]]</f>
        <v/>
      </c>
    </row>
    <row r="101">
      <c r="A101" s="3" t="n">
        <v>45315</v>
      </c>
      <c r="B101" t="inlineStr">
        <is>
          <t>高橋</t>
        </is>
      </c>
      <c r="C101" t="inlineStr">
        <is>
          <t>関西</t>
        </is>
      </c>
      <c r="D101" t="inlineStr">
        <is>
          <t>Google広告</t>
        </is>
      </c>
      <c r="E101" t="inlineStr">
        <is>
          <t>P006</t>
        </is>
      </c>
      <c r="F101">
        <f>_xlfn.XLOOKUP(tbl_売上[[#This Row],[商品コード]],tbl_商品[商品コード],tbl_商品[商品名],"未登録")</f>
        <v/>
      </c>
      <c r="G101">
        <f>_xlfn.XLOOKUP(tbl_売上[[#This Row],[商品コード]],tbl_商品[商品コード],tbl_商品[カテゴリ],"未登録")</f>
        <v/>
      </c>
      <c r="H101" s="4" t="n">
        <v>2</v>
      </c>
      <c r="I101" s="5" t="n">
        <v>3300</v>
      </c>
      <c r="J101" s="5">
        <f>tbl_売上[[#This Row],[数量]]*tbl_売上[[#This Row],[単価]]</f>
        <v/>
      </c>
    </row>
    <row r="102">
      <c r="A102" s="3" t="n">
        <v>45315</v>
      </c>
      <c r="B102" t="inlineStr">
        <is>
          <t>田中</t>
        </is>
      </c>
      <c r="C102" t="inlineStr">
        <is>
          <t>関西</t>
        </is>
      </c>
      <c r="D102" t="inlineStr">
        <is>
          <t>Yahoo!広告</t>
        </is>
      </c>
      <c r="E102" t="inlineStr">
        <is>
          <t>P001</t>
        </is>
      </c>
      <c r="F102">
        <f>_xlfn.XLOOKUP(tbl_売上[[#This Row],[商品コード]],tbl_商品[商品コード],tbl_商品[商品名],"未登録")</f>
        <v/>
      </c>
      <c r="G102">
        <f>_xlfn.XLOOKUP(tbl_売上[[#This Row],[商品コード]],tbl_商品[商品コード],tbl_商品[カテゴリ],"未登録")</f>
        <v/>
      </c>
      <c r="H102" s="4" t="n">
        <v>1</v>
      </c>
      <c r="I102" s="5" t="n">
        <v>8800</v>
      </c>
      <c r="J102" s="5">
        <f>tbl_売上[[#This Row],[数量]]*tbl_売上[[#This Row],[単価]]</f>
        <v/>
      </c>
    </row>
    <row r="103">
      <c r="A103" s="3" t="n">
        <v>45315</v>
      </c>
      <c r="B103" t="inlineStr">
        <is>
          <t>田中</t>
        </is>
      </c>
      <c r="C103" t="inlineStr">
        <is>
          <t>関西</t>
        </is>
      </c>
      <c r="D103" t="inlineStr">
        <is>
          <t>Yahoo!広告</t>
        </is>
      </c>
      <c r="E103" t="inlineStr">
        <is>
          <t>P004</t>
        </is>
      </c>
      <c r="F103">
        <f>_xlfn.XLOOKUP(tbl_売上[[#This Row],[商品コード]],tbl_商品[商品コード],tbl_商品[商品名],"未登録")</f>
        <v/>
      </c>
      <c r="G103">
        <f>_xlfn.XLOOKUP(tbl_売上[[#This Row],[商品コード]],tbl_商品[商品コード],tbl_商品[カテゴリ],"未登録")</f>
        <v/>
      </c>
      <c r="H103" s="4" t="n">
        <v>1</v>
      </c>
      <c r="I103" s="5" t="n">
        <v>2480</v>
      </c>
      <c r="J103" s="5">
        <f>tbl_売上[[#This Row],[数量]]*tbl_売上[[#This Row],[単価]]</f>
        <v/>
      </c>
    </row>
    <row r="104">
      <c r="A104" s="3" t="n">
        <v>45316</v>
      </c>
      <c r="B104" t="inlineStr">
        <is>
          <t>高橋</t>
        </is>
      </c>
      <c r="C104" t="inlineStr">
        <is>
          <t>関西</t>
        </is>
      </c>
      <c r="D104" t="inlineStr">
        <is>
          <t>Yahoo!広告</t>
        </is>
      </c>
      <c r="E104" t="inlineStr">
        <is>
          <t>P009</t>
        </is>
      </c>
      <c r="F104">
        <f>_xlfn.XLOOKUP(tbl_売上[[#This Row],[商品コード]],tbl_商品[商品コード],tbl_商品[商品名],"未登録")</f>
        <v/>
      </c>
      <c r="G104">
        <f>_xlfn.XLOOKUP(tbl_売上[[#This Row],[商品コード]],tbl_商品[商品コード],tbl_商品[カテゴリ],"未登録")</f>
        <v/>
      </c>
      <c r="H104" s="4" t="n">
        <v>2</v>
      </c>
      <c r="I104" s="5" t="n">
        <v>3600</v>
      </c>
      <c r="J104" s="5">
        <f>tbl_売上[[#This Row],[数量]]*tbl_売上[[#This Row],[単価]]</f>
        <v/>
      </c>
    </row>
    <row r="105">
      <c r="A105" s="3" t="n">
        <v>45316</v>
      </c>
      <c r="B105" t="inlineStr">
        <is>
          <t>渡辺</t>
        </is>
      </c>
      <c r="C105" t="inlineStr">
        <is>
          <t>九州</t>
        </is>
      </c>
      <c r="D105" t="inlineStr">
        <is>
          <t>Yahoo!広告</t>
        </is>
      </c>
      <c r="E105" t="inlineStr">
        <is>
          <t>P004</t>
        </is>
      </c>
      <c r="F105">
        <f>_xlfn.XLOOKUP(tbl_売上[[#This Row],[商品コード]],tbl_商品[商品コード],tbl_商品[商品名],"未登録")</f>
        <v/>
      </c>
      <c r="G105">
        <f>_xlfn.XLOOKUP(tbl_売上[[#This Row],[商品コード]],tbl_商品[商品コード],tbl_商品[カテゴリ],"未登録")</f>
        <v/>
      </c>
      <c r="H105" s="4" t="n">
        <v>2</v>
      </c>
      <c r="I105" s="5" t="n">
        <v>2480</v>
      </c>
      <c r="J105" s="5">
        <f>tbl_売上[[#This Row],[数量]]*tbl_売上[[#This Row],[単価]]</f>
        <v/>
      </c>
    </row>
    <row r="106">
      <c r="A106" s="3" t="n">
        <v>45316</v>
      </c>
      <c r="B106" t="inlineStr">
        <is>
          <t>田中</t>
        </is>
      </c>
      <c r="C106" t="inlineStr">
        <is>
          <t>関西</t>
        </is>
      </c>
      <c r="D106" t="inlineStr">
        <is>
          <t>Meta広告</t>
        </is>
      </c>
      <c r="E106" t="inlineStr">
        <is>
          <t>P006</t>
        </is>
      </c>
      <c r="F106">
        <f>_xlfn.XLOOKUP(tbl_売上[[#This Row],[商品コード]],tbl_商品[商品コード],tbl_商品[商品名],"未登録")</f>
        <v/>
      </c>
      <c r="G106">
        <f>_xlfn.XLOOKUP(tbl_売上[[#This Row],[商品コード]],tbl_商品[商品コード],tbl_商品[カテゴリ],"未登録")</f>
        <v/>
      </c>
      <c r="H106" s="4" t="n">
        <v>1</v>
      </c>
      <c r="I106" s="5" t="n">
        <v>3300</v>
      </c>
      <c r="J106" s="5">
        <f>tbl_売上[[#This Row],[数量]]*tbl_売上[[#This Row],[単価]]</f>
        <v/>
      </c>
    </row>
    <row r="107">
      <c r="A107" s="3" t="n">
        <v>45316</v>
      </c>
      <c r="B107" t="inlineStr">
        <is>
          <t>鈴木</t>
        </is>
      </c>
      <c r="C107" t="inlineStr">
        <is>
          <t>関東</t>
        </is>
      </c>
      <c r="D107" t="inlineStr">
        <is>
          <t>Google広告</t>
        </is>
      </c>
      <c r="E107" t="inlineStr">
        <is>
          <t>P004</t>
        </is>
      </c>
      <c r="F107">
        <f>_xlfn.XLOOKUP(tbl_売上[[#This Row],[商品コード]],tbl_商品[商品コード],tbl_商品[商品名],"未登録")</f>
        <v/>
      </c>
      <c r="G107">
        <f>_xlfn.XLOOKUP(tbl_売上[[#This Row],[商品コード]],tbl_商品[商品コード],tbl_商品[カテゴリ],"未登録")</f>
        <v/>
      </c>
      <c r="H107" s="4" t="n">
        <v>3</v>
      </c>
      <c r="I107" s="5" t="n">
        <v>2480</v>
      </c>
      <c r="J107" s="5">
        <f>tbl_売上[[#This Row],[数量]]*tbl_売上[[#This Row],[単価]]</f>
        <v/>
      </c>
    </row>
    <row r="108">
      <c r="A108" s="3" t="n">
        <v>45316</v>
      </c>
      <c r="B108" t="inlineStr">
        <is>
          <t>渡辺</t>
        </is>
      </c>
      <c r="C108" t="inlineStr">
        <is>
          <t>九州</t>
        </is>
      </c>
      <c r="D108" t="inlineStr">
        <is>
          <t>Google広告</t>
        </is>
      </c>
      <c r="E108" t="inlineStr">
        <is>
          <t>P003</t>
        </is>
      </c>
      <c r="F108">
        <f>_xlfn.XLOOKUP(tbl_売上[[#This Row],[商品コード]],tbl_商品[商品コード],tbl_商品[商品名],"未登録")</f>
        <v/>
      </c>
      <c r="G108">
        <f>_xlfn.XLOOKUP(tbl_売上[[#This Row],[商品コード]],tbl_商品[商品コード],tbl_商品[カテゴリ],"未登録")</f>
        <v/>
      </c>
      <c r="H108" s="4" t="n">
        <v>1</v>
      </c>
      <c r="I108" s="5" t="n">
        <v>19800</v>
      </c>
      <c r="J108" s="5">
        <f>tbl_売上[[#This Row],[数量]]*tbl_売上[[#This Row],[単価]]</f>
        <v/>
      </c>
    </row>
    <row r="109">
      <c r="A109" s="3" t="n">
        <v>45317</v>
      </c>
      <c r="B109" t="inlineStr">
        <is>
          <t>渡辺</t>
        </is>
      </c>
      <c r="C109" t="inlineStr">
        <is>
          <t>九州</t>
        </is>
      </c>
      <c r="D109" t="inlineStr">
        <is>
          <t>Meta広告</t>
        </is>
      </c>
      <c r="E109" t="inlineStr">
        <is>
          <t>P004</t>
        </is>
      </c>
      <c r="F109">
        <f>_xlfn.XLOOKUP(tbl_売上[[#This Row],[商品コード]],tbl_商品[商品コード],tbl_商品[商品名],"未登録")</f>
        <v/>
      </c>
      <c r="G109">
        <f>_xlfn.XLOOKUP(tbl_売上[[#This Row],[商品コード]],tbl_商品[商品コード],tbl_商品[カテゴリ],"未登録")</f>
        <v/>
      </c>
      <c r="H109" s="4" t="n">
        <v>1</v>
      </c>
      <c r="I109" s="5" t="n">
        <v>2480</v>
      </c>
      <c r="J109" s="5">
        <f>tbl_売上[[#This Row],[数量]]*tbl_売上[[#This Row],[単価]]</f>
        <v/>
      </c>
    </row>
    <row r="110">
      <c r="A110" s="3" t="n">
        <v>45317</v>
      </c>
      <c r="B110" t="inlineStr">
        <is>
          <t>鈴木</t>
        </is>
      </c>
      <c r="C110" t="inlineStr">
        <is>
          <t>関東</t>
        </is>
      </c>
      <c r="D110" t="inlineStr">
        <is>
          <t>Meta広告</t>
        </is>
      </c>
      <c r="E110" t="inlineStr">
        <is>
          <t>P005</t>
        </is>
      </c>
      <c r="F110">
        <f>_xlfn.XLOOKUP(tbl_売上[[#This Row],[商品コード]],tbl_商品[商品コード],tbl_商品[商品名],"未登録")</f>
        <v/>
      </c>
      <c r="G110">
        <f>_xlfn.XLOOKUP(tbl_売上[[#This Row],[商品コード]],tbl_商品[商品コード],tbl_商品[カテゴリ],"未登録")</f>
        <v/>
      </c>
      <c r="H110" s="4" t="n">
        <v>2</v>
      </c>
      <c r="I110" s="5" t="n">
        <v>6980</v>
      </c>
      <c r="J110" s="5">
        <f>tbl_売上[[#This Row],[数量]]*tbl_売上[[#This Row],[単価]]</f>
        <v/>
      </c>
    </row>
    <row r="111">
      <c r="A111" s="3" t="n">
        <v>45317</v>
      </c>
      <c r="B111" t="inlineStr">
        <is>
          <t>鈴木</t>
        </is>
      </c>
      <c r="C111" t="inlineStr">
        <is>
          <t>関東</t>
        </is>
      </c>
      <c r="D111" t="inlineStr">
        <is>
          <t>Meta広告</t>
        </is>
      </c>
      <c r="E111" t="inlineStr">
        <is>
          <t>P004</t>
        </is>
      </c>
      <c r="F111">
        <f>_xlfn.XLOOKUP(tbl_売上[[#This Row],[商品コード]],tbl_商品[商品コード],tbl_商品[商品名],"未登録")</f>
        <v/>
      </c>
      <c r="G111">
        <f>_xlfn.XLOOKUP(tbl_売上[[#This Row],[商品コード]],tbl_商品[商品コード],tbl_商品[カテゴリ],"未登録")</f>
        <v/>
      </c>
      <c r="H111" s="4" t="n">
        <v>2</v>
      </c>
      <c r="I111" s="5" t="n">
        <v>2480</v>
      </c>
      <c r="J111" s="5">
        <f>tbl_売上[[#This Row],[数量]]*tbl_売上[[#This Row],[単価]]</f>
        <v/>
      </c>
    </row>
    <row r="112">
      <c r="A112" s="3" t="n">
        <v>45318</v>
      </c>
      <c r="B112" t="inlineStr">
        <is>
          <t>渡辺</t>
        </is>
      </c>
      <c r="C112" t="inlineStr">
        <is>
          <t>九州</t>
        </is>
      </c>
      <c r="D112" t="inlineStr">
        <is>
          <t>Meta広告</t>
        </is>
      </c>
      <c r="E112" t="inlineStr">
        <is>
          <t>P004</t>
        </is>
      </c>
      <c r="F112">
        <f>_xlfn.XLOOKUP(tbl_売上[[#This Row],[商品コード]],tbl_商品[商品コード],tbl_商品[商品名],"未登録")</f>
        <v/>
      </c>
      <c r="G112">
        <f>_xlfn.XLOOKUP(tbl_売上[[#This Row],[商品コード]],tbl_商品[商品コード],tbl_商品[カテゴリ],"未登録")</f>
        <v/>
      </c>
      <c r="H112" s="4" t="n">
        <v>1</v>
      </c>
      <c r="I112" s="5" t="n">
        <v>2480</v>
      </c>
      <c r="J112" s="5">
        <f>tbl_売上[[#This Row],[数量]]*tbl_売上[[#This Row],[単価]]</f>
        <v/>
      </c>
    </row>
    <row r="113">
      <c r="A113" s="3" t="n">
        <v>45318</v>
      </c>
      <c r="B113" t="inlineStr">
        <is>
          <t>佐藤</t>
        </is>
      </c>
      <c r="C113" t="inlineStr">
        <is>
          <t>関東</t>
        </is>
      </c>
      <c r="D113" t="inlineStr">
        <is>
          <t>Google広告</t>
        </is>
      </c>
      <c r="E113" t="inlineStr">
        <is>
          <t>P006</t>
        </is>
      </c>
      <c r="F113">
        <f>_xlfn.XLOOKUP(tbl_売上[[#This Row],[商品コード]],tbl_商品[商品コード],tbl_商品[商品名],"未登録")</f>
        <v/>
      </c>
      <c r="G113">
        <f>_xlfn.XLOOKUP(tbl_売上[[#This Row],[商品コード]],tbl_商品[商品コード],tbl_商品[カテゴリ],"未登録")</f>
        <v/>
      </c>
      <c r="H113" s="4" t="n">
        <v>1</v>
      </c>
      <c r="I113" s="5" t="n">
        <v>3300</v>
      </c>
      <c r="J113" s="5">
        <f>tbl_売上[[#This Row],[数量]]*tbl_売上[[#This Row],[単価]]</f>
        <v/>
      </c>
    </row>
    <row r="114">
      <c r="A114" s="3" t="n">
        <v>45318</v>
      </c>
      <c r="B114" t="inlineStr">
        <is>
          <t>渡辺</t>
        </is>
      </c>
      <c r="C114" t="inlineStr">
        <is>
          <t>九州</t>
        </is>
      </c>
      <c r="D114" t="inlineStr">
        <is>
          <t>Google広告</t>
        </is>
      </c>
      <c r="E114" t="inlineStr">
        <is>
          <t>P004</t>
        </is>
      </c>
      <c r="F114">
        <f>_xlfn.XLOOKUP(tbl_売上[[#This Row],[商品コード]],tbl_商品[商品コード],tbl_商品[商品名],"未登録")</f>
        <v/>
      </c>
      <c r="G114">
        <f>_xlfn.XLOOKUP(tbl_売上[[#This Row],[商品コード]],tbl_商品[商品コード],tbl_商品[カテゴリ],"未登録")</f>
        <v/>
      </c>
      <c r="H114" s="4" t="n">
        <v>1</v>
      </c>
      <c r="I114" s="5" t="n">
        <v>2480</v>
      </c>
      <c r="J114" s="5">
        <f>tbl_売上[[#This Row],[数量]]*tbl_売上[[#This Row],[単価]]</f>
        <v/>
      </c>
    </row>
    <row r="115">
      <c r="A115" s="3" t="n">
        <v>45319</v>
      </c>
      <c r="B115" t="inlineStr">
        <is>
          <t>高橋</t>
        </is>
      </c>
      <c r="C115" t="inlineStr">
        <is>
          <t>関西</t>
        </is>
      </c>
      <c r="D115" t="inlineStr">
        <is>
          <t>Meta広告</t>
        </is>
      </c>
      <c r="E115" t="inlineStr">
        <is>
          <t>P008</t>
        </is>
      </c>
      <c r="F115">
        <f>_xlfn.XLOOKUP(tbl_売上[[#This Row],[商品コード]],tbl_商品[商品コード],tbl_商品[商品名],"未登録")</f>
        <v/>
      </c>
      <c r="G115">
        <f>_xlfn.XLOOKUP(tbl_売上[[#This Row],[商品コード]],tbl_商品[商品コード],tbl_商品[カテゴリ],"未登録")</f>
        <v/>
      </c>
      <c r="H115" s="4" t="n">
        <v>3</v>
      </c>
      <c r="I115" s="5" t="n">
        <v>2700</v>
      </c>
      <c r="J115" s="5">
        <f>tbl_売上[[#This Row],[数量]]*tbl_売上[[#This Row],[単価]]</f>
        <v/>
      </c>
    </row>
    <row r="116">
      <c r="A116" s="3" t="n">
        <v>45319</v>
      </c>
      <c r="B116" t="inlineStr">
        <is>
          <t>佐藤</t>
        </is>
      </c>
      <c r="C116" t="inlineStr">
        <is>
          <t>関東</t>
        </is>
      </c>
      <c r="D116" t="inlineStr">
        <is>
          <t>Google広告</t>
        </is>
      </c>
      <c r="E116" t="inlineStr">
        <is>
          <t>P007</t>
        </is>
      </c>
      <c r="F116">
        <f>_xlfn.XLOOKUP(tbl_売上[[#This Row],[商品コード]],tbl_商品[商品コード],tbl_商品[商品名],"未登録")</f>
        <v/>
      </c>
      <c r="G116">
        <f>_xlfn.XLOOKUP(tbl_売上[[#This Row],[商品コード]],tbl_商品[商品コード],tbl_商品[カテゴリ],"未登録")</f>
        <v/>
      </c>
      <c r="H116" s="4" t="n">
        <v>2</v>
      </c>
      <c r="I116" s="5" t="n">
        <v>3240</v>
      </c>
      <c r="J116" s="5">
        <f>tbl_売上[[#This Row],[数量]]*tbl_売上[[#This Row],[単価]]</f>
        <v/>
      </c>
    </row>
    <row r="117">
      <c r="A117" s="3" t="n">
        <v>45319</v>
      </c>
      <c r="B117" t="inlineStr">
        <is>
          <t>渡辺</t>
        </is>
      </c>
      <c r="C117" t="inlineStr">
        <is>
          <t>九州</t>
        </is>
      </c>
      <c r="D117" t="inlineStr">
        <is>
          <t>Meta広告</t>
        </is>
      </c>
      <c r="E117" t="inlineStr">
        <is>
          <t>P006</t>
        </is>
      </c>
      <c r="F117">
        <f>_xlfn.XLOOKUP(tbl_売上[[#This Row],[商品コード]],tbl_商品[商品コード],tbl_商品[商品名],"未登録")</f>
        <v/>
      </c>
      <c r="G117">
        <f>_xlfn.XLOOKUP(tbl_売上[[#This Row],[商品コード]],tbl_商品[商品コード],tbl_商品[カテゴリ],"未登録")</f>
        <v/>
      </c>
      <c r="H117" s="4" t="n">
        <v>1</v>
      </c>
      <c r="I117" s="5" t="n">
        <v>3300</v>
      </c>
      <c r="J117" s="5">
        <f>tbl_売上[[#This Row],[数量]]*tbl_売上[[#This Row],[単価]]</f>
        <v/>
      </c>
    </row>
    <row r="118">
      <c r="A118" s="3" t="n">
        <v>45319</v>
      </c>
      <c r="B118" t="inlineStr">
        <is>
          <t>田中</t>
        </is>
      </c>
      <c r="C118" t="inlineStr">
        <is>
          <t>関西</t>
        </is>
      </c>
      <c r="D118" t="inlineStr">
        <is>
          <t>Google広告</t>
        </is>
      </c>
      <c r="E118" t="inlineStr">
        <is>
          <t>P006</t>
        </is>
      </c>
      <c r="F118">
        <f>_xlfn.XLOOKUP(tbl_売上[[#This Row],[商品コード]],tbl_商品[商品コード],tbl_商品[商品名],"未登録")</f>
        <v/>
      </c>
      <c r="G118">
        <f>_xlfn.XLOOKUP(tbl_売上[[#This Row],[商品コード]],tbl_商品[商品コード],tbl_商品[カテゴリ],"未登録")</f>
        <v/>
      </c>
      <c r="H118" s="4" t="n">
        <v>1</v>
      </c>
      <c r="I118" s="5" t="n">
        <v>3300</v>
      </c>
      <c r="J118" s="5">
        <f>tbl_売上[[#This Row],[数量]]*tbl_売上[[#This Row],[単価]]</f>
        <v/>
      </c>
    </row>
    <row r="119">
      <c r="A119" s="3" t="n">
        <v>45319</v>
      </c>
      <c r="B119" t="inlineStr">
        <is>
          <t>鈴木</t>
        </is>
      </c>
      <c r="C119" t="inlineStr">
        <is>
          <t>関東</t>
        </is>
      </c>
      <c r="D119" t="inlineStr">
        <is>
          <t>Meta広告</t>
        </is>
      </c>
      <c r="E119" t="inlineStr">
        <is>
          <t>P004</t>
        </is>
      </c>
      <c r="F119">
        <f>_xlfn.XLOOKUP(tbl_売上[[#This Row],[商品コード]],tbl_商品[商品コード],tbl_商品[商品名],"未登録")</f>
        <v/>
      </c>
      <c r="G119">
        <f>_xlfn.XLOOKUP(tbl_売上[[#This Row],[商品コード]],tbl_商品[商品コード],tbl_商品[カテゴリ],"未登録")</f>
        <v/>
      </c>
      <c r="H119" s="4" t="n">
        <v>1</v>
      </c>
      <c r="I119" s="5" t="n">
        <v>2480</v>
      </c>
      <c r="J119" s="5">
        <f>tbl_売上[[#This Row],[数量]]*tbl_売上[[#This Row],[単価]]</f>
        <v/>
      </c>
    </row>
    <row r="120">
      <c r="A120" s="3" t="n">
        <v>45320</v>
      </c>
      <c r="B120" t="inlineStr">
        <is>
          <t>伊藤</t>
        </is>
      </c>
      <c r="C120" t="inlineStr">
        <is>
          <t>中部</t>
        </is>
      </c>
      <c r="D120" t="inlineStr">
        <is>
          <t>Google広告</t>
        </is>
      </c>
      <c r="E120" t="inlineStr">
        <is>
          <t>P004</t>
        </is>
      </c>
      <c r="F120">
        <f>_xlfn.XLOOKUP(tbl_売上[[#This Row],[商品コード]],tbl_商品[商品コード],tbl_商品[商品名],"未登録")</f>
        <v/>
      </c>
      <c r="G120">
        <f>_xlfn.XLOOKUP(tbl_売上[[#This Row],[商品コード]],tbl_商品[商品コード],tbl_商品[カテゴリ],"未登録")</f>
        <v/>
      </c>
      <c r="H120" s="4" t="n">
        <v>1</v>
      </c>
      <c r="I120" s="5" t="n">
        <v>2480</v>
      </c>
      <c r="J120" s="5">
        <f>tbl_売上[[#This Row],[数量]]*tbl_売上[[#This Row],[単価]]</f>
        <v/>
      </c>
    </row>
    <row r="121">
      <c r="A121" s="3" t="n">
        <v>45320</v>
      </c>
      <c r="B121" t="inlineStr">
        <is>
          <t>鈴木</t>
        </is>
      </c>
      <c r="C121" t="inlineStr">
        <is>
          <t>関東</t>
        </is>
      </c>
      <c r="D121" t="inlineStr">
        <is>
          <t>Meta広告</t>
        </is>
      </c>
      <c r="E121" t="inlineStr">
        <is>
          <t>P008</t>
        </is>
      </c>
      <c r="F121">
        <f>_xlfn.XLOOKUP(tbl_売上[[#This Row],[商品コード]],tbl_商品[商品コード],tbl_商品[商品名],"未登録")</f>
        <v/>
      </c>
      <c r="G121">
        <f>_xlfn.XLOOKUP(tbl_売上[[#This Row],[商品コード]],tbl_商品[商品コード],tbl_商品[カテゴリ],"未登録")</f>
        <v/>
      </c>
      <c r="H121" s="4" t="n">
        <v>3</v>
      </c>
      <c r="I121" s="5" t="n">
        <v>2700</v>
      </c>
      <c r="J121" s="5">
        <f>tbl_売上[[#This Row],[数量]]*tbl_売上[[#This Row],[単価]]</f>
        <v/>
      </c>
    </row>
    <row r="122">
      <c r="A122" s="3" t="n">
        <v>45320</v>
      </c>
      <c r="B122" t="inlineStr">
        <is>
          <t>鈴木</t>
        </is>
      </c>
      <c r="C122" t="inlineStr">
        <is>
          <t>関東</t>
        </is>
      </c>
      <c r="D122" t="inlineStr">
        <is>
          <t>Meta広告</t>
        </is>
      </c>
      <c r="E122" t="inlineStr">
        <is>
          <t>P004</t>
        </is>
      </c>
      <c r="F122">
        <f>_xlfn.XLOOKUP(tbl_売上[[#This Row],[商品コード]],tbl_商品[商品コード],tbl_商品[商品名],"未登録")</f>
        <v/>
      </c>
      <c r="G122">
        <f>_xlfn.XLOOKUP(tbl_売上[[#This Row],[商品コード]],tbl_商品[商品コード],tbl_商品[カテゴリ],"未登録")</f>
        <v/>
      </c>
      <c r="H122" s="4" t="n">
        <v>5</v>
      </c>
      <c r="I122" s="5" t="n">
        <v>2480</v>
      </c>
      <c r="J122" s="5">
        <f>tbl_売上[[#This Row],[数量]]*tbl_売上[[#This Row],[単価]]</f>
        <v/>
      </c>
    </row>
    <row r="123">
      <c r="A123" s="3" t="n">
        <v>45320</v>
      </c>
      <c r="B123" t="inlineStr">
        <is>
          <t>田中</t>
        </is>
      </c>
      <c r="C123" t="inlineStr">
        <is>
          <t>関西</t>
        </is>
      </c>
      <c r="D123" t="inlineStr">
        <is>
          <t>Google広告</t>
        </is>
      </c>
      <c r="E123" t="inlineStr">
        <is>
          <t>P004</t>
        </is>
      </c>
      <c r="F123">
        <f>_xlfn.XLOOKUP(tbl_売上[[#This Row],[商品コード]],tbl_商品[商品コード],tbl_商品[商品名],"未登録")</f>
        <v/>
      </c>
      <c r="G123">
        <f>_xlfn.XLOOKUP(tbl_売上[[#This Row],[商品コード]],tbl_商品[商品コード],tbl_商品[カテゴリ],"未登録")</f>
        <v/>
      </c>
      <c r="H123" s="4" t="n">
        <v>1</v>
      </c>
      <c r="I123" s="5" t="n">
        <v>2480</v>
      </c>
      <c r="J123" s="5">
        <f>tbl_売上[[#This Row],[数量]]*tbl_売上[[#This Row],[単価]]</f>
        <v/>
      </c>
    </row>
    <row r="124">
      <c r="A124" s="3" t="n">
        <v>45320</v>
      </c>
      <c r="B124" t="inlineStr">
        <is>
          <t>田中</t>
        </is>
      </c>
      <c r="C124" t="inlineStr">
        <is>
          <t>関西</t>
        </is>
      </c>
      <c r="D124" t="inlineStr">
        <is>
          <t>Meta広告</t>
        </is>
      </c>
      <c r="E124" t="inlineStr">
        <is>
          <t>P008</t>
        </is>
      </c>
      <c r="F124">
        <f>_xlfn.XLOOKUP(tbl_売上[[#This Row],[商品コード]],tbl_商品[商品コード],tbl_商品[商品名],"未登録")</f>
        <v/>
      </c>
      <c r="G124">
        <f>_xlfn.XLOOKUP(tbl_売上[[#This Row],[商品コード]],tbl_商品[商品コード],tbl_商品[カテゴリ],"未登録")</f>
        <v/>
      </c>
      <c r="H124" s="4" t="n">
        <v>2</v>
      </c>
      <c r="I124" s="5" t="n">
        <v>2700</v>
      </c>
      <c r="J124" s="5">
        <f>tbl_売上[[#This Row],[数量]]*tbl_売上[[#This Row],[単価]]</f>
        <v/>
      </c>
    </row>
    <row r="125">
      <c r="A125" s="3" t="n">
        <v>45321</v>
      </c>
      <c r="B125" t="inlineStr">
        <is>
          <t>伊藤</t>
        </is>
      </c>
      <c r="C125" t="inlineStr">
        <is>
          <t>中部</t>
        </is>
      </c>
      <c r="D125" t="inlineStr">
        <is>
          <t>Google広告</t>
        </is>
      </c>
      <c r="E125" t="inlineStr">
        <is>
          <t>P002</t>
        </is>
      </c>
      <c r="F125">
        <f>_xlfn.XLOOKUP(tbl_売上[[#This Row],[商品コード]],tbl_商品[商品コード],tbl_商品[商品名],"未登録")</f>
        <v/>
      </c>
      <c r="G125">
        <f>_xlfn.XLOOKUP(tbl_売上[[#This Row],[商品コード]],tbl_商品[商品コード],tbl_商品[カテゴリ],"未登録")</f>
        <v/>
      </c>
      <c r="H125" s="4" t="n">
        <v>5</v>
      </c>
      <c r="I125" s="5" t="n">
        <v>3980</v>
      </c>
      <c r="J125" s="5">
        <f>tbl_売上[[#This Row],[数量]]*tbl_売上[[#This Row],[単価]]</f>
        <v/>
      </c>
    </row>
    <row r="126">
      <c r="A126" s="3" t="n">
        <v>45321</v>
      </c>
      <c r="B126" t="inlineStr">
        <is>
          <t>伊藤</t>
        </is>
      </c>
      <c r="C126" t="inlineStr">
        <is>
          <t>中部</t>
        </is>
      </c>
      <c r="D126" t="inlineStr">
        <is>
          <t>Yahoo!広告</t>
        </is>
      </c>
      <c r="E126" t="inlineStr">
        <is>
          <t>P002</t>
        </is>
      </c>
      <c r="F126">
        <f>_xlfn.XLOOKUP(tbl_売上[[#This Row],[商品コード]],tbl_商品[商品コード],tbl_商品[商品名],"未登録")</f>
        <v/>
      </c>
      <c r="G126">
        <f>_xlfn.XLOOKUP(tbl_売上[[#This Row],[商品コード]],tbl_商品[商品コード],tbl_商品[カテゴリ],"未登録")</f>
        <v/>
      </c>
      <c r="H126" s="4" t="n">
        <v>1</v>
      </c>
      <c r="I126" s="5" t="n">
        <v>3980</v>
      </c>
      <c r="J126" s="5">
        <f>tbl_売上[[#This Row],[数量]]*tbl_売上[[#This Row],[単価]]</f>
        <v/>
      </c>
    </row>
    <row r="127">
      <c r="A127" s="3" t="n">
        <v>45321</v>
      </c>
      <c r="B127" t="inlineStr">
        <is>
          <t>伊藤</t>
        </is>
      </c>
      <c r="C127" t="inlineStr">
        <is>
          <t>中部</t>
        </is>
      </c>
      <c r="D127" t="inlineStr">
        <is>
          <t>Yahoo!広告</t>
        </is>
      </c>
      <c r="E127" t="inlineStr">
        <is>
          <t>P008</t>
        </is>
      </c>
      <c r="F127">
        <f>_xlfn.XLOOKUP(tbl_売上[[#This Row],[商品コード]],tbl_商品[商品コード],tbl_商品[商品名],"未登録")</f>
        <v/>
      </c>
      <c r="G127">
        <f>_xlfn.XLOOKUP(tbl_売上[[#This Row],[商品コード]],tbl_商品[商品コード],tbl_商品[カテゴリ],"未登録")</f>
        <v/>
      </c>
      <c r="H127" s="4" t="n">
        <v>1</v>
      </c>
      <c r="I127" s="5" t="n">
        <v>2700</v>
      </c>
      <c r="J127" s="5">
        <f>tbl_売上[[#This Row],[数量]]*tbl_売上[[#This Row],[単価]]</f>
        <v/>
      </c>
    </row>
    <row r="128">
      <c r="A128" s="3" t="n">
        <v>45321</v>
      </c>
      <c r="B128" t="inlineStr">
        <is>
          <t>鈴木</t>
        </is>
      </c>
      <c r="C128" t="inlineStr">
        <is>
          <t>関東</t>
        </is>
      </c>
      <c r="D128" t="inlineStr">
        <is>
          <t>Google広告</t>
        </is>
      </c>
      <c r="E128" t="inlineStr">
        <is>
          <t>P004</t>
        </is>
      </c>
      <c r="F128">
        <f>_xlfn.XLOOKUP(tbl_売上[[#This Row],[商品コード]],tbl_商品[商品コード],tbl_商品[商品名],"未登録")</f>
        <v/>
      </c>
      <c r="G128">
        <f>_xlfn.XLOOKUP(tbl_売上[[#This Row],[商品コード]],tbl_商品[商品コード],tbl_商品[カテゴリ],"未登録")</f>
        <v/>
      </c>
      <c r="H128" s="4" t="n">
        <v>1</v>
      </c>
      <c r="I128" s="5" t="n">
        <v>2480</v>
      </c>
      <c r="J128" s="5">
        <f>tbl_売上[[#This Row],[数量]]*tbl_売上[[#This Row],[単価]]</f>
        <v/>
      </c>
    </row>
    <row r="129">
      <c r="A129" s="3" t="n">
        <v>45322</v>
      </c>
      <c r="B129" t="inlineStr">
        <is>
          <t>高橋</t>
        </is>
      </c>
      <c r="C129" t="inlineStr">
        <is>
          <t>関西</t>
        </is>
      </c>
      <c r="D129" t="inlineStr">
        <is>
          <t>Meta広告</t>
        </is>
      </c>
      <c r="E129" t="inlineStr">
        <is>
          <t>P009</t>
        </is>
      </c>
      <c r="F129">
        <f>_xlfn.XLOOKUP(tbl_売上[[#This Row],[商品コード]],tbl_商品[商品コード],tbl_商品[商品名],"未登録")</f>
        <v/>
      </c>
      <c r="G129">
        <f>_xlfn.XLOOKUP(tbl_売上[[#This Row],[商品コード]],tbl_商品[商品コード],tbl_商品[カテゴリ],"未登録")</f>
        <v/>
      </c>
      <c r="H129" s="4" t="n">
        <v>2</v>
      </c>
      <c r="I129" s="5" t="n">
        <v>3600</v>
      </c>
      <c r="J129" s="5">
        <f>tbl_売上[[#This Row],[数量]]*tbl_売上[[#This Row],[単価]]</f>
        <v/>
      </c>
    </row>
    <row r="130">
      <c r="A130" s="3" t="n">
        <v>45322</v>
      </c>
      <c r="B130" t="inlineStr">
        <is>
          <t>佐藤</t>
        </is>
      </c>
      <c r="C130" t="inlineStr">
        <is>
          <t>関東</t>
        </is>
      </c>
      <c r="D130" t="inlineStr">
        <is>
          <t>Google広告</t>
        </is>
      </c>
      <c r="E130" t="inlineStr">
        <is>
          <t>P006</t>
        </is>
      </c>
      <c r="F130">
        <f>_xlfn.XLOOKUP(tbl_売上[[#This Row],[商品コード]],tbl_商品[商品コード],tbl_商品[商品名],"未登録")</f>
        <v/>
      </c>
      <c r="G130">
        <f>_xlfn.XLOOKUP(tbl_売上[[#This Row],[商品コード]],tbl_商品[商品コード],tbl_商品[カテゴリ],"未登録")</f>
        <v/>
      </c>
      <c r="H130" s="4" t="n">
        <v>1</v>
      </c>
      <c r="I130" s="5" t="n">
        <v>3300</v>
      </c>
      <c r="J130" s="5">
        <f>tbl_売上[[#This Row],[数量]]*tbl_売上[[#This Row],[単価]]</f>
        <v/>
      </c>
    </row>
    <row r="131">
      <c r="A131" s="3" t="n">
        <v>45322</v>
      </c>
      <c r="B131" t="inlineStr">
        <is>
          <t>田中</t>
        </is>
      </c>
      <c r="C131" t="inlineStr">
        <is>
          <t>関西</t>
        </is>
      </c>
      <c r="D131" t="inlineStr">
        <is>
          <t>Meta広告</t>
        </is>
      </c>
      <c r="E131" t="inlineStr">
        <is>
          <t>P006</t>
        </is>
      </c>
      <c r="F131">
        <f>_xlfn.XLOOKUP(tbl_売上[[#This Row],[商品コード]],tbl_商品[商品コード],tbl_商品[商品名],"未登録")</f>
        <v/>
      </c>
      <c r="G131">
        <f>_xlfn.XLOOKUP(tbl_売上[[#This Row],[商品コード]],tbl_商品[商品コード],tbl_商品[カテゴリ],"未登録")</f>
        <v/>
      </c>
      <c r="H131" s="4" t="n">
        <v>2</v>
      </c>
      <c r="I131" s="5" t="n">
        <v>3300</v>
      </c>
      <c r="J131" s="5">
        <f>tbl_売上[[#This Row],[数量]]*tbl_売上[[#This Row],[単価]]</f>
        <v/>
      </c>
    </row>
    <row r="132">
      <c r="A132" s="3" t="n">
        <v>45322</v>
      </c>
      <c r="B132" t="inlineStr">
        <is>
          <t>渡辺</t>
        </is>
      </c>
      <c r="C132" t="inlineStr">
        <is>
          <t>九州</t>
        </is>
      </c>
      <c r="D132" t="inlineStr">
        <is>
          <t>Meta広告</t>
        </is>
      </c>
      <c r="E132" t="inlineStr">
        <is>
          <t>P005</t>
        </is>
      </c>
      <c r="F132">
        <f>_xlfn.XLOOKUP(tbl_売上[[#This Row],[商品コード]],tbl_商品[商品コード],tbl_商品[商品名],"未登録")</f>
        <v/>
      </c>
      <c r="G132">
        <f>_xlfn.XLOOKUP(tbl_売上[[#This Row],[商品コード]],tbl_商品[商品コード],tbl_商品[カテゴリ],"未登録")</f>
        <v/>
      </c>
      <c r="H132" s="4" t="n">
        <v>1</v>
      </c>
      <c r="I132" s="5" t="n">
        <v>6980</v>
      </c>
      <c r="J132" s="5">
        <f>tbl_売上[[#This Row],[数量]]*tbl_売上[[#This Row],[単価]]</f>
        <v/>
      </c>
    </row>
    <row r="133">
      <c r="A133" s="3" t="n">
        <v>45323</v>
      </c>
      <c r="B133" t="inlineStr">
        <is>
          <t>鈴木</t>
        </is>
      </c>
      <c r="C133" t="inlineStr">
        <is>
          <t>関東</t>
        </is>
      </c>
      <c r="D133" t="inlineStr">
        <is>
          <t>Google広告</t>
        </is>
      </c>
      <c r="E133" t="inlineStr">
        <is>
          <t>P008</t>
        </is>
      </c>
      <c r="F133">
        <f>_xlfn.XLOOKUP(tbl_売上[[#This Row],[商品コード]],tbl_商品[商品コード],tbl_商品[商品名],"未登録")</f>
        <v/>
      </c>
      <c r="G133">
        <f>_xlfn.XLOOKUP(tbl_売上[[#This Row],[商品コード]],tbl_商品[商品コード],tbl_商品[カテゴリ],"未登録")</f>
        <v/>
      </c>
      <c r="H133" s="4" t="n">
        <v>1</v>
      </c>
      <c r="I133" s="5" t="n">
        <v>2700</v>
      </c>
      <c r="J133" s="5">
        <f>tbl_売上[[#This Row],[数量]]*tbl_売上[[#This Row],[単価]]</f>
        <v/>
      </c>
    </row>
    <row r="134">
      <c r="A134" s="3" t="n">
        <v>45323</v>
      </c>
      <c r="B134" t="inlineStr">
        <is>
          <t>高橋</t>
        </is>
      </c>
      <c r="C134" t="inlineStr">
        <is>
          <t>関西</t>
        </is>
      </c>
      <c r="D134" t="inlineStr">
        <is>
          <t>Meta広告</t>
        </is>
      </c>
      <c r="E134" t="inlineStr">
        <is>
          <t>P002</t>
        </is>
      </c>
      <c r="F134">
        <f>_xlfn.XLOOKUP(tbl_売上[[#This Row],[商品コード]],tbl_商品[商品コード],tbl_商品[商品名],"未登録")</f>
        <v/>
      </c>
      <c r="G134">
        <f>_xlfn.XLOOKUP(tbl_売上[[#This Row],[商品コード]],tbl_商品[商品コード],tbl_商品[カテゴリ],"未登録")</f>
        <v/>
      </c>
      <c r="H134" s="4" t="n">
        <v>2</v>
      </c>
      <c r="I134" s="5" t="n">
        <v>3980</v>
      </c>
      <c r="J134" s="5">
        <f>tbl_売上[[#This Row],[数量]]*tbl_売上[[#This Row],[単価]]</f>
        <v/>
      </c>
    </row>
    <row r="135">
      <c r="A135" s="3" t="n">
        <v>45323</v>
      </c>
      <c r="B135" t="inlineStr">
        <is>
          <t>田中</t>
        </is>
      </c>
      <c r="C135" t="inlineStr">
        <is>
          <t>関西</t>
        </is>
      </c>
      <c r="D135" t="inlineStr">
        <is>
          <t>Meta広告</t>
        </is>
      </c>
      <c r="E135" t="inlineStr">
        <is>
          <t>P004</t>
        </is>
      </c>
      <c r="F135">
        <f>_xlfn.XLOOKUP(tbl_売上[[#This Row],[商品コード]],tbl_商品[商品コード],tbl_商品[商品名],"未登録")</f>
        <v/>
      </c>
      <c r="G135">
        <f>_xlfn.XLOOKUP(tbl_売上[[#This Row],[商品コード]],tbl_商品[商品コード],tbl_商品[カテゴリ],"未登録")</f>
        <v/>
      </c>
      <c r="H135" s="4" t="n">
        <v>1</v>
      </c>
      <c r="I135" s="5" t="n">
        <v>2480</v>
      </c>
      <c r="J135" s="5">
        <f>tbl_売上[[#This Row],[数量]]*tbl_売上[[#This Row],[単価]]</f>
        <v/>
      </c>
    </row>
    <row r="136">
      <c r="A136" s="3" t="n">
        <v>45323</v>
      </c>
      <c r="B136" t="inlineStr">
        <is>
          <t>鈴木</t>
        </is>
      </c>
      <c r="C136" t="inlineStr">
        <is>
          <t>関東</t>
        </is>
      </c>
      <c r="D136" t="inlineStr">
        <is>
          <t>Meta広告</t>
        </is>
      </c>
      <c r="E136" t="inlineStr">
        <is>
          <t>P007</t>
        </is>
      </c>
      <c r="F136">
        <f>_xlfn.XLOOKUP(tbl_売上[[#This Row],[商品コード]],tbl_商品[商品コード],tbl_商品[商品名],"未登録")</f>
        <v/>
      </c>
      <c r="G136">
        <f>_xlfn.XLOOKUP(tbl_売上[[#This Row],[商品コード]],tbl_商品[商品コード],tbl_商品[カテゴリ],"未登録")</f>
        <v/>
      </c>
      <c r="H136" s="4" t="n">
        <v>5</v>
      </c>
      <c r="I136" s="5" t="n">
        <v>3240</v>
      </c>
      <c r="J136" s="5">
        <f>tbl_売上[[#This Row],[数量]]*tbl_売上[[#This Row],[単価]]</f>
        <v/>
      </c>
    </row>
    <row r="137">
      <c r="A137" s="3" t="n">
        <v>45324</v>
      </c>
      <c r="B137" t="inlineStr">
        <is>
          <t>鈴木</t>
        </is>
      </c>
      <c r="C137" t="inlineStr">
        <is>
          <t>関東</t>
        </is>
      </c>
      <c r="D137" t="inlineStr">
        <is>
          <t>Meta広告</t>
        </is>
      </c>
      <c r="E137" t="inlineStr">
        <is>
          <t>P002</t>
        </is>
      </c>
      <c r="F137">
        <f>_xlfn.XLOOKUP(tbl_売上[[#This Row],[商品コード]],tbl_商品[商品コード],tbl_商品[商品名],"未登録")</f>
        <v/>
      </c>
      <c r="G137">
        <f>_xlfn.XLOOKUP(tbl_売上[[#This Row],[商品コード]],tbl_商品[商品コード],tbl_商品[カテゴリ],"未登録")</f>
        <v/>
      </c>
      <c r="H137" s="4" t="n">
        <v>1</v>
      </c>
      <c r="I137" s="5" t="n">
        <v>3980</v>
      </c>
      <c r="J137" s="5">
        <f>tbl_売上[[#This Row],[数量]]*tbl_売上[[#This Row],[単価]]</f>
        <v/>
      </c>
    </row>
    <row r="138">
      <c r="A138" s="3" t="n">
        <v>45324</v>
      </c>
      <c r="B138" t="inlineStr">
        <is>
          <t>渡辺</t>
        </is>
      </c>
      <c r="C138" t="inlineStr">
        <is>
          <t>九州</t>
        </is>
      </c>
      <c r="D138" t="inlineStr">
        <is>
          <t>Meta広告</t>
        </is>
      </c>
      <c r="E138" t="inlineStr">
        <is>
          <t>P002</t>
        </is>
      </c>
      <c r="F138">
        <f>_xlfn.XLOOKUP(tbl_売上[[#This Row],[商品コード]],tbl_商品[商品コード],tbl_商品[商品名],"未登録")</f>
        <v/>
      </c>
      <c r="G138">
        <f>_xlfn.XLOOKUP(tbl_売上[[#This Row],[商品コード]],tbl_商品[商品コード],tbl_商品[カテゴリ],"未登録")</f>
        <v/>
      </c>
      <c r="H138" s="4" t="n">
        <v>2</v>
      </c>
      <c r="I138" s="5" t="n">
        <v>3980</v>
      </c>
      <c r="J138" s="5">
        <f>tbl_売上[[#This Row],[数量]]*tbl_売上[[#This Row],[単価]]</f>
        <v/>
      </c>
    </row>
    <row r="139">
      <c r="A139" s="3" t="n">
        <v>45324</v>
      </c>
      <c r="B139" t="inlineStr">
        <is>
          <t>伊藤</t>
        </is>
      </c>
      <c r="C139" t="inlineStr">
        <is>
          <t>中部</t>
        </is>
      </c>
      <c r="D139" t="inlineStr">
        <is>
          <t>Meta広告</t>
        </is>
      </c>
      <c r="E139" t="inlineStr">
        <is>
          <t>P009</t>
        </is>
      </c>
      <c r="F139">
        <f>_xlfn.XLOOKUP(tbl_売上[[#This Row],[商品コード]],tbl_商品[商品コード],tbl_商品[商品名],"未登録")</f>
        <v/>
      </c>
      <c r="G139">
        <f>_xlfn.XLOOKUP(tbl_売上[[#This Row],[商品コード]],tbl_商品[商品コード],tbl_商品[カテゴリ],"未登録")</f>
        <v/>
      </c>
      <c r="H139" s="4" t="n">
        <v>2</v>
      </c>
      <c r="I139" s="5" t="n">
        <v>3600</v>
      </c>
      <c r="J139" s="5">
        <f>tbl_売上[[#This Row],[数量]]*tbl_売上[[#This Row],[単価]]</f>
        <v/>
      </c>
    </row>
    <row r="140">
      <c r="A140" s="3" t="n">
        <v>45325</v>
      </c>
      <c r="B140" t="inlineStr">
        <is>
          <t>鈴木</t>
        </is>
      </c>
      <c r="C140" t="inlineStr">
        <is>
          <t>関東</t>
        </is>
      </c>
      <c r="D140" t="inlineStr">
        <is>
          <t>Meta広告</t>
        </is>
      </c>
      <c r="E140" t="inlineStr">
        <is>
          <t>P006</t>
        </is>
      </c>
      <c r="F140">
        <f>_xlfn.XLOOKUP(tbl_売上[[#This Row],[商品コード]],tbl_商品[商品コード],tbl_商品[商品名],"未登録")</f>
        <v/>
      </c>
      <c r="G140">
        <f>_xlfn.XLOOKUP(tbl_売上[[#This Row],[商品コード]],tbl_商品[商品コード],tbl_商品[カテゴリ],"未登録")</f>
        <v/>
      </c>
      <c r="H140" s="4" t="n">
        <v>1</v>
      </c>
      <c r="I140" s="5" t="n">
        <v>3300</v>
      </c>
      <c r="J140" s="5">
        <f>tbl_売上[[#This Row],[数量]]*tbl_売上[[#This Row],[単価]]</f>
        <v/>
      </c>
    </row>
    <row r="141">
      <c r="A141" s="3" t="n">
        <v>45325</v>
      </c>
      <c r="B141" t="inlineStr">
        <is>
          <t>鈴木</t>
        </is>
      </c>
      <c r="C141" t="inlineStr">
        <is>
          <t>関東</t>
        </is>
      </c>
      <c r="D141" t="inlineStr">
        <is>
          <t>Yahoo!広告</t>
        </is>
      </c>
      <c r="E141" t="inlineStr">
        <is>
          <t>P002</t>
        </is>
      </c>
      <c r="F141">
        <f>_xlfn.XLOOKUP(tbl_売上[[#This Row],[商品コード]],tbl_商品[商品コード],tbl_商品[商品名],"未登録")</f>
        <v/>
      </c>
      <c r="G141">
        <f>_xlfn.XLOOKUP(tbl_売上[[#This Row],[商品コード]],tbl_商品[商品コード],tbl_商品[カテゴリ],"未登録")</f>
        <v/>
      </c>
      <c r="H141" s="4" t="n">
        <v>2</v>
      </c>
      <c r="I141" s="5" t="n">
        <v>3980</v>
      </c>
      <c r="J141" s="5">
        <f>tbl_売上[[#This Row],[数量]]*tbl_売上[[#This Row],[単価]]</f>
        <v/>
      </c>
    </row>
    <row r="142">
      <c r="A142" s="3" t="n">
        <v>45325</v>
      </c>
      <c r="B142" t="inlineStr">
        <is>
          <t>高橋</t>
        </is>
      </c>
      <c r="C142" t="inlineStr">
        <is>
          <t>関西</t>
        </is>
      </c>
      <c r="D142" t="inlineStr">
        <is>
          <t>Yahoo!広告</t>
        </is>
      </c>
      <c r="E142" t="inlineStr">
        <is>
          <t>P009</t>
        </is>
      </c>
      <c r="F142">
        <f>_xlfn.XLOOKUP(tbl_売上[[#This Row],[商品コード]],tbl_商品[商品コード],tbl_商品[商品名],"未登録")</f>
        <v/>
      </c>
      <c r="G142">
        <f>_xlfn.XLOOKUP(tbl_売上[[#This Row],[商品コード]],tbl_商品[商品コード],tbl_商品[カテゴリ],"未登録")</f>
        <v/>
      </c>
      <c r="H142" s="4" t="n">
        <v>1</v>
      </c>
      <c r="I142" s="5" t="n">
        <v>3600</v>
      </c>
      <c r="J142" s="5">
        <f>tbl_売上[[#This Row],[数量]]*tbl_売上[[#This Row],[単価]]</f>
        <v/>
      </c>
    </row>
    <row r="143">
      <c r="A143" s="3" t="n">
        <v>45325</v>
      </c>
      <c r="B143" t="inlineStr">
        <is>
          <t>佐藤</t>
        </is>
      </c>
      <c r="C143" t="inlineStr">
        <is>
          <t>関東</t>
        </is>
      </c>
      <c r="D143" t="inlineStr">
        <is>
          <t>Google広告</t>
        </is>
      </c>
      <c r="E143" t="inlineStr">
        <is>
          <t>P006</t>
        </is>
      </c>
      <c r="F143">
        <f>_xlfn.XLOOKUP(tbl_売上[[#This Row],[商品コード]],tbl_商品[商品コード],tbl_商品[商品名],"未登録")</f>
        <v/>
      </c>
      <c r="G143">
        <f>_xlfn.XLOOKUP(tbl_売上[[#This Row],[商品コード]],tbl_商品[商品コード],tbl_商品[カテゴリ],"未登録")</f>
        <v/>
      </c>
      <c r="H143" s="4" t="n">
        <v>2</v>
      </c>
      <c r="I143" s="5" t="n">
        <v>3300</v>
      </c>
      <c r="J143" s="5">
        <f>tbl_売上[[#This Row],[数量]]*tbl_売上[[#This Row],[単価]]</f>
        <v/>
      </c>
    </row>
    <row r="144">
      <c r="A144" s="3" t="n">
        <v>45325</v>
      </c>
      <c r="B144" t="inlineStr">
        <is>
          <t>鈴木</t>
        </is>
      </c>
      <c r="C144" t="inlineStr">
        <is>
          <t>関東</t>
        </is>
      </c>
      <c r="D144" t="inlineStr">
        <is>
          <t>Yahoo!広告</t>
        </is>
      </c>
      <c r="E144" t="inlineStr">
        <is>
          <t>P004</t>
        </is>
      </c>
      <c r="F144">
        <f>_xlfn.XLOOKUP(tbl_売上[[#This Row],[商品コード]],tbl_商品[商品コード],tbl_商品[商品名],"未登録")</f>
        <v/>
      </c>
      <c r="G144">
        <f>_xlfn.XLOOKUP(tbl_売上[[#This Row],[商品コード]],tbl_商品[商品コード],tbl_商品[カテゴリ],"未登録")</f>
        <v/>
      </c>
      <c r="H144" s="4" t="n">
        <v>2</v>
      </c>
      <c r="I144" s="5" t="n">
        <v>2480</v>
      </c>
      <c r="J144" s="5">
        <f>tbl_売上[[#This Row],[数量]]*tbl_売上[[#This Row],[単価]]</f>
        <v/>
      </c>
    </row>
    <row r="145">
      <c r="A145" s="3" t="n">
        <v>45326</v>
      </c>
      <c r="B145" t="inlineStr">
        <is>
          <t>鈴木</t>
        </is>
      </c>
      <c r="C145" t="inlineStr">
        <is>
          <t>関東</t>
        </is>
      </c>
      <c r="D145" t="inlineStr">
        <is>
          <t>Google広告</t>
        </is>
      </c>
      <c r="E145" t="inlineStr">
        <is>
          <t>P004</t>
        </is>
      </c>
      <c r="F145">
        <f>_xlfn.XLOOKUP(tbl_売上[[#This Row],[商品コード]],tbl_商品[商品コード],tbl_商品[商品名],"未登録")</f>
        <v/>
      </c>
      <c r="G145">
        <f>_xlfn.XLOOKUP(tbl_売上[[#This Row],[商品コード]],tbl_商品[商品コード],tbl_商品[カテゴリ],"未登録")</f>
        <v/>
      </c>
      <c r="H145" s="4" t="n">
        <v>1</v>
      </c>
      <c r="I145" s="5" t="n">
        <v>2480</v>
      </c>
      <c r="J145" s="5">
        <f>tbl_売上[[#This Row],[数量]]*tbl_売上[[#This Row],[単価]]</f>
        <v/>
      </c>
    </row>
    <row r="146">
      <c r="A146" s="3" t="n">
        <v>45326</v>
      </c>
      <c r="B146" t="inlineStr">
        <is>
          <t>佐藤</t>
        </is>
      </c>
      <c r="C146" t="inlineStr">
        <is>
          <t>関東</t>
        </is>
      </c>
      <c r="D146" t="inlineStr">
        <is>
          <t>Google広告</t>
        </is>
      </c>
      <c r="E146" t="inlineStr">
        <is>
          <t>P009</t>
        </is>
      </c>
      <c r="F146">
        <f>_xlfn.XLOOKUP(tbl_売上[[#This Row],[商品コード]],tbl_商品[商品コード],tbl_商品[商品名],"未登録")</f>
        <v/>
      </c>
      <c r="G146">
        <f>_xlfn.XLOOKUP(tbl_売上[[#This Row],[商品コード]],tbl_商品[商品コード],tbl_商品[カテゴリ],"未登録")</f>
        <v/>
      </c>
      <c r="H146" s="4" t="n">
        <v>1</v>
      </c>
      <c r="I146" s="5" t="n">
        <v>3600</v>
      </c>
      <c r="J146" s="5">
        <f>tbl_売上[[#This Row],[数量]]*tbl_売上[[#This Row],[単価]]</f>
        <v/>
      </c>
    </row>
    <row r="147">
      <c r="A147" s="3" t="n">
        <v>45326</v>
      </c>
      <c r="B147" t="inlineStr">
        <is>
          <t>渡辺</t>
        </is>
      </c>
      <c r="C147" t="inlineStr">
        <is>
          <t>九州</t>
        </is>
      </c>
      <c r="D147" t="inlineStr">
        <is>
          <t>Yahoo!広告</t>
        </is>
      </c>
      <c r="E147" t="inlineStr">
        <is>
          <t>P009</t>
        </is>
      </c>
      <c r="F147">
        <f>_xlfn.XLOOKUP(tbl_売上[[#This Row],[商品コード]],tbl_商品[商品コード],tbl_商品[商品名],"未登録")</f>
        <v/>
      </c>
      <c r="G147">
        <f>_xlfn.XLOOKUP(tbl_売上[[#This Row],[商品コード]],tbl_商品[商品コード],tbl_商品[カテゴリ],"未登録")</f>
        <v/>
      </c>
      <c r="H147" s="4" t="n">
        <v>2</v>
      </c>
      <c r="I147" s="5" t="n">
        <v>3600</v>
      </c>
      <c r="J147" s="5">
        <f>tbl_売上[[#This Row],[数量]]*tbl_売上[[#This Row],[単価]]</f>
        <v/>
      </c>
    </row>
    <row r="148">
      <c r="A148" s="3" t="n">
        <v>45327</v>
      </c>
      <c r="B148" t="inlineStr">
        <is>
          <t>渡辺</t>
        </is>
      </c>
      <c r="C148" t="inlineStr">
        <is>
          <t>九州</t>
        </is>
      </c>
      <c r="D148" t="inlineStr">
        <is>
          <t>Google広告</t>
        </is>
      </c>
      <c r="E148" t="inlineStr">
        <is>
          <t>P001</t>
        </is>
      </c>
      <c r="F148">
        <f>_xlfn.XLOOKUP(tbl_売上[[#This Row],[商品コード]],tbl_商品[商品コード],tbl_商品[商品名],"未登録")</f>
        <v/>
      </c>
      <c r="G148">
        <f>_xlfn.XLOOKUP(tbl_売上[[#This Row],[商品コード]],tbl_商品[商品コード],tbl_商品[カテゴリ],"未登録")</f>
        <v/>
      </c>
      <c r="H148" s="4" t="n">
        <v>1</v>
      </c>
      <c r="I148" s="5" t="n">
        <v>8800</v>
      </c>
      <c r="J148" s="5">
        <f>tbl_売上[[#This Row],[数量]]*tbl_売上[[#This Row],[単価]]</f>
        <v/>
      </c>
    </row>
    <row r="149">
      <c r="A149" s="3" t="n">
        <v>45327</v>
      </c>
      <c r="B149" t="inlineStr">
        <is>
          <t>伊藤</t>
        </is>
      </c>
      <c r="C149" t="inlineStr">
        <is>
          <t>中部</t>
        </is>
      </c>
      <c r="D149" t="inlineStr">
        <is>
          <t>Meta広告</t>
        </is>
      </c>
      <c r="E149" t="inlineStr">
        <is>
          <t>P009</t>
        </is>
      </c>
      <c r="F149">
        <f>_xlfn.XLOOKUP(tbl_売上[[#This Row],[商品コード]],tbl_商品[商品コード],tbl_商品[商品名],"未登録")</f>
        <v/>
      </c>
      <c r="G149">
        <f>_xlfn.XLOOKUP(tbl_売上[[#This Row],[商品コード]],tbl_商品[商品コード],tbl_商品[カテゴリ],"未登録")</f>
        <v/>
      </c>
      <c r="H149" s="4" t="n">
        <v>1</v>
      </c>
      <c r="I149" s="5" t="n">
        <v>3600</v>
      </c>
      <c r="J149" s="5">
        <f>tbl_売上[[#This Row],[数量]]*tbl_売上[[#This Row],[単価]]</f>
        <v/>
      </c>
    </row>
    <row r="150">
      <c r="A150" s="3" t="n">
        <v>45327</v>
      </c>
      <c r="B150" t="inlineStr">
        <is>
          <t>佐藤</t>
        </is>
      </c>
      <c r="C150" t="inlineStr">
        <is>
          <t>関東</t>
        </is>
      </c>
      <c r="D150" t="inlineStr">
        <is>
          <t>Yahoo!広告</t>
        </is>
      </c>
      <c r="E150" t="inlineStr">
        <is>
          <t>P005</t>
        </is>
      </c>
      <c r="F150">
        <f>_xlfn.XLOOKUP(tbl_売上[[#This Row],[商品コード]],tbl_商品[商品コード],tbl_商品[商品名],"未登録")</f>
        <v/>
      </c>
      <c r="G150">
        <f>_xlfn.XLOOKUP(tbl_売上[[#This Row],[商品コード]],tbl_商品[商品コード],tbl_商品[カテゴリ],"未登録")</f>
        <v/>
      </c>
      <c r="H150" s="4" t="n">
        <v>1</v>
      </c>
      <c r="I150" s="5" t="n">
        <v>6980</v>
      </c>
      <c r="J150" s="5">
        <f>tbl_売上[[#This Row],[数量]]*tbl_売上[[#This Row],[単価]]</f>
        <v/>
      </c>
    </row>
    <row r="151">
      <c r="A151" s="3" t="n">
        <v>45327</v>
      </c>
      <c r="B151" t="inlineStr">
        <is>
          <t>渡辺</t>
        </is>
      </c>
      <c r="C151" t="inlineStr">
        <is>
          <t>九州</t>
        </is>
      </c>
      <c r="D151" t="inlineStr">
        <is>
          <t>Meta広告</t>
        </is>
      </c>
      <c r="E151" t="inlineStr">
        <is>
          <t>P003</t>
        </is>
      </c>
      <c r="F151">
        <f>_xlfn.XLOOKUP(tbl_売上[[#This Row],[商品コード]],tbl_商品[商品コード],tbl_商品[商品名],"未登録")</f>
        <v/>
      </c>
      <c r="G151">
        <f>_xlfn.XLOOKUP(tbl_売上[[#This Row],[商品コード]],tbl_商品[商品コード],tbl_商品[カテゴリ],"未登録")</f>
        <v/>
      </c>
      <c r="H151" s="4" t="n">
        <v>1</v>
      </c>
      <c r="I151" s="5" t="n">
        <v>19800</v>
      </c>
      <c r="J151" s="5">
        <f>tbl_売上[[#This Row],[数量]]*tbl_売上[[#This Row],[単価]]</f>
        <v/>
      </c>
    </row>
    <row r="152">
      <c r="A152" s="3" t="n">
        <v>45328</v>
      </c>
      <c r="B152" t="inlineStr">
        <is>
          <t>鈴木</t>
        </is>
      </c>
      <c r="C152" t="inlineStr">
        <is>
          <t>関東</t>
        </is>
      </c>
      <c r="D152" t="inlineStr">
        <is>
          <t>Google広告</t>
        </is>
      </c>
      <c r="E152" t="inlineStr">
        <is>
          <t>P007</t>
        </is>
      </c>
      <c r="F152">
        <f>_xlfn.XLOOKUP(tbl_売上[[#This Row],[商品コード]],tbl_商品[商品コード],tbl_商品[商品名],"未登録")</f>
        <v/>
      </c>
      <c r="G152">
        <f>_xlfn.XLOOKUP(tbl_売上[[#This Row],[商品コード]],tbl_商品[商品コード],tbl_商品[カテゴリ],"未登録")</f>
        <v/>
      </c>
      <c r="H152" s="4" t="n">
        <v>2</v>
      </c>
      <c r="I152" s="5" t="n">
        <v>3240</v>
      </c>
      <c r="J152" s="5">
        <f>tbl_売上[[#This Row],[数量]]*tbl_売上[[#This Row],[単価]]</f>
        <v/>
      </c>
    </row>
    <row r="153">
      <c r="A153" s="3" t="n">
        <v>45328</v>
      </c>
      <c r="B153" t="inlineStr">
        <is>
          <t>佐藤</t>
        </is>
      </c>
      <c r="C153" t="inlineStr">
        <is>
          <t>関東</t>
        </is>
      </c>
      <c r="D153" t="inlineStr">
        <is>
          <t>Google広告</t>
        </is>
      </c>
      <c r="E153" t="inlineStr">
        <is>
          <t>P001</t>
        </is>
      </c>
      <c r="F153">
        <f>_xlfn.XLOOKUP(tbl_売上[[#This Row],[商品コード]],tbl_商品[商品コード],tbl_商品[商品名],"未登録")</f>
        <v/>
      </c>
      <c r="G153">
        <f>_xlfn.XLOOKUP(tbl_売上[[#This Row],[商品コード]],tbl_商品[商品コード],tbl_商品[カテゴリ],"未登録")</f>
        <v/>
      </c>
      <c r="H153" s="4" t="n">
        <v>2</v>
      </c>
      <c r="I153" s="5" t="n">
        <v>8800</v>
      </c>
      <c r="J153" s="5">
        <f>tbl_売上[[#This Row],[数量]]*tbl_売上[[#This Row],[単価]]</f>
        <v/>
      </c>
    </row>
    <row r="154">
      <c r="A154" s="3" t="n">
        <v>45328</v>
      </c>
      <c r="B154" t="inlineStr">
        <is>
          <t>伊藤</t>
        </is>
      </c>
      <c r="C154" t="inlineStr">
        <is>
          <t>中部</t>
        </is>
      </c>
      <c r="D154" t="inlineStr">
        <is>
          <t>Meta広告</t>
        </is>
      </c>
      <c r="E154" t="inlineStr">
        <is>
          <t>P009</t>
        </is>
      </c>
      <c r="F154">
        <f>_xlfn.XLOOKUP(tbl_売上[[#This Row],[商品コード]],tbl_商品[商品コード],tbl_商品[商品名],"未登録")</f>
        <v/>
      </c>
      <c r="G154">
        <f>_xlfn.XLOOKUP(tbl_売上[[#This Row],[商品コード]],tbl_商品[商品コード],tbl_商品[カテゴリ],"未登録")</f>
        <v/>
      </c>
      <c r="H154" s="4" t="n">
        <v>1</v>
      </c>
      <c r="I154" s="5" t="n">
        <v>3600</v>
      </c>
      <c r="J154" s="5">
        <f>tbl_売上[[#This Row],[数量]]*tbl_売上[[#This Row],[単価]]</f>
        <v/>
      </c>
    </row>
    <row r="155">
      <c r="A155" s="3" t="n">
        <v>45329</v>
      </c>
      <c r="B155" t="inlineStr">
        <is>
          <t>田中</t>
        </is>
      </c>
      <c r="C155" t="inlineStr">
        <is>
          <t>関西</t>
        </is>
      </c>
      <c r="D155" t="inlineStr">
        <is>
          <t>Yahoo!広告</t>
        </is>
      </c>
      <c r="E155" t="inlineStr">
        <is>
          <t>P006</t>
        </is>
      </c>
      <c r="F155">
        <f>_xlfn.XLOOKUP(tbl_売上[[#This Row],[商品コード]],tbl_商品[商品コード],tbl_商品[商品名],"未登録")</f>
        <v/>
      </c>
      <c r="G155">
        <f>_xlfn.XLOOKUP(tbl_売上[[#This Row],[商品コード]],tbl_商品[商品コード],tbl_商品[カテゴリ],"未登録")</f>
        <v/>
      </c>
      <c r="H155" s="4" t="n">
        <v>3</v>
      </c>
      <c r="I155" s="5" t="n">
        <v>3300</v>
      </c>
      <c r="J155" s="5">
        <f>tbl_売上[[#This Row],[数量]]*tbl_売上[[#This Row],[単価]]</f>
        <v/>
      </c>
    </row>
    <row r="156">
      <c r="A156" s="3" t="n">
        <v>45329</v>
      </c>
      <c r="B156" t="inlineStr">
        <is>
          <t>渡辺</t>
        </is>
      </c>
      <c r="C156" t="inlineStr">
        <is>
          <t>九州</t>
        </is>
      </c>
      <c r="D156" t="inlineStr">
        <is>
          <t>Yahoo!広告</t>
        </is>
      </c>
      <c r="E156" t="inlineStr">
        <is>
          <t>P006</t>
        </is>
      </c>
      <c r="F156">
        <f>_xlfn.XLOOKUP(tbl_売上[[#This Row],[商品コード]],tbl_商品[商品コード],tbl_商品[商品名],"未登録")</f>
        <v/>
      </c>
      <c r="G156">
        <f>_xlfn.XLOOKUP(tbl_売上[[#This Row],[商品コード]],tbl_商品[商品コード],tbl_商品[カテゴリ],"未登録")</f>
        <v/>
      </c>
      <c r="H156" s="4" t="n">
        <v>1</v>
      </c>
      <c r="I156" s="5" t="n">
        <v>3300</v>
      </c>
      <c r="J156" s="5">
        <f>tbl_売上[[#This Row],[数量]]*tbl_売上[[#This Row],[単価]]</f>
        <v/>
      </c>
    </row>
    <row r="157">
      <c r="A157" s="3" t="n">
        <v>45329</v>
      </c>
      <c r="B157" t="inlineStr">
        <is>
          <t>渡辺</t>
        </is>
      </c>
      <c r="C157" t="inlineStr">
        <is>
          <t>九州</t>
        </is>
      </c>
      <c r="D157" t="inlineStr">
        <is>
          <t>Meta広告</t>
        </is>
      </c>
      <c r="E157" t="inlineStr">
        <is>
          <t>P004</t>
        </is>
      </c>
      <c r="F157">
        <f>_xlfn.XLOOKUP(tbl_売上[[#This Row],[商品コード]],tbl_商品[商品コード],tbl_商品[商品名],"未登録")</f>
        <v/>
      </c>
      <c r="G157">
        <f>_xlfn.XLOOKUP(tbl_売上[[#This Row],[商品コード]],tbl_商品[商品コード],tbl_商品[カテゴリ],"未登録")</f>
        <v/>
      </c>
      <c r="H157" s="4" t="n">
        <v>2</v>
      </c>
      <c r="I157" s="5" t="n">
        <v>2480</v>
      </c>
      <c r="J157" s="5">
        <f>tbl_売上[[#This Row],[数量]]*tbl_売上[[#This Row],[単価]]</f>
        <v/>
      </c>
    </row>
    <row r="158">
      <c r="A158" s="3" t="n">
        <v>45330</v>
      </c>
      <c r="B158" t="inlineStr">
        <is>
          <t>鈴木</t>
        </is>
      </c>
      <c r="C158" t="inlineStr">
        <is>
          <t>関東</t>
        </is>
      </c>
      <c r="D158" t="inlineStr">
        <is>
          <t>Google広告</t>
        </is>
      </c>
      <c r="E158" t="inlineStr">
        <is>
          <t>P001</t>
        </is>
      </c>
      <c r="F158">
        <f>_xlfn.XLOOKUP(tbl_売上[[#This Row],[商品コード]],tbl_商品[商品コード],tbl_商品[商品名],"未登録")</f>
        <v/>
      </c>
      <c r="G158">
        <f>_xlfn.XLOOKUP(tbl_売上[[#This Row],[商品コード]],tbl_商品[商品コード],tbl_商品[カテゴリ],"未登録")</f>
        <v/>
      </c>
      <c r="H158" s="4" t="n">
        <v>3</v>
      </c>
      <c r="I158" s="5" t="n">
        <v>8800</v>
      </c>
      <c r="J158" s="5">
        <f>tbl_売上[[#This Row],[数量]]*tbl_売上[[#This Row],[単価]]</f>
        <v/>
      </c>
    </row>
    <row r="159">
      <c r="A159" s="3" t="n">
        <v>45330</v>
      </c>
      <c r="B159" t="inlineStr">
        <is>
          <t>佐藤</t>
        </is>
      </c>
      <c r="C159" t="inlineStr">
        <is>
          <t>関東</t>
        </is>
      </c>
      <c r="D159" t="inlineStr">
        <is>
          <t>Meta広告</t>
        </is>
      </c>
      <c r="E159" t="inlineStr">
        <is>
          <t>P009</t>
        </is>
      </c>
      <c r="F159">
        <f>_xlfn.XLOOKUP(tbl_売上[[#This Row],[商品コード]],tbl_商品[商品コード],tbl_商品[商品名],"未登録")</f>
        <v/>
      </c>
      <c r="G159">
        <f>_xlfn.XLOOKUP(tbl_売上[[#This Row],[商品コード]],tbl_商品[商品コード],tbl_商品[カテゴリ],"未登録")</f>
        <v/>
      </c>
      <c r="H159" s="4" t="n">
        <v>1</v>
      </c>
      <c r="I159" s="5" t="n">
        <v>3600</v>
      </c>
      <c r="J159" s="5">
        <f>tbl_売上[[#This Row],[数量]]*tbl_売上[[#This Row],[単価]]</f>
        <v/>
      </c>
    </row>
    <row r="160">
      <c r="A160" s="3" t="n">
        <v>45330</v>
      </c>
      <c r="B160" t="inlineStr">
        <is>
          <t>高橋</t>
        </is>
      </c>
      <c r="C160" t="inlineStr">
        <is>
          <t>関西</t>
        </is>
      </c>
      <c r="D160" t="inlineStr">
        <is>
          <t>Yahoo!広告</t>
        </is>
      </c>
      <c r="E160" t="inlineStr">
        <is>
          <t>P009</t>
        </is>
      </c>
      <c r="F160">
        <f>_xlfn.XLOOKUP(tbl_売上[[#This Row],[商品コード]],tbl_商品[商品コード],tbl_商品[商品名],"未登録")</f>
        <v/>
      </c>
      <c r="G160">
        <f>_xlfn.XLOOKUP(tbl_売上[[#This Row],[商品コード]],tbl_商品[商品コード],tbl_商品[カテゴリ],"未登録")</f>
        <v/>
      </c>
      <c r="H160" s="4" t="n">
        <v>1</v>
      </c>
      <c r="I160" s="5" t="n">
        <v>3600</v>
      </c>
      <c r="J160" s="5">
        <f>tbl_売上[[#This Row],[数量]]*tbl_売上[[#This Row],[単価]]</f>
        <v/>
      </c>
    </row>
    <row r="161">
      <c r="A161" s="3" t="n">
        <v>45330</v>
      </c>
      <c r="B161" t="inlineStr">
        <is>
          <t>佐藤</t>
        </is>
      </c>
      <c r="C161" t="inlineStr">
        <is>
          <t>関東</t>
        </is>
      </c>
      <c r="D161" t="inlineStr">
        <is>
          <t>Meta広告</t>
        </is>
      </c>
      <c r="E161" t="inlineStr">
        <is>
          <t>P008</t>
        </is>
      </c>
      <c r="F161">
        <f>_xlfn.XLOOKUP(tbl_売上[[#This Row],[商品コード]],tbl_商品[商品コード],tbl_商品[商品名],"未登録")</f>
        <v/>
      </c>
      <c r="G161">
        <f>_xlfn.XLOOKUP(tbl_売上[[#This Row],[商品コード]],tbl_商品[商品コード],tbl_商品[カテゴリ],"未登録")</f>
        <v/>
      </c>
      <c r="H161" s="4" t="n">
        <v>2</v>
      </c>
      <c r="I161" s="5" t="n">
        <v>2700</v>
      </c>
      <c r="J161" s="5">
        <f>tbl_売上[[#This Row],[数量]]*tbl_売上[[#This Row],[単価]]</f>
        <v/>
      </c>
    </row>
    <row r="162">
      <c r="A162" s="3" t="n">
        <v>45330</v>
      </c>
      <c r="B162" t="inlineStr">
        <is>
          <t>鈴木</t>
        </is>
      </c>
      <c r="C162" t="inlineStr">
        <is>
          <t>関東</t>
        </is>
      </c>
      <c r="D162" t="inlineStr">
        <is>
          <t>Yahoo!広告</t>
        </is>
      </c>
      <c r="E162" t="inlineStr">
        <is>
          <t>P006</t>
        </is>
      </c>
      <c r="F162">
        <f>_xlfn.XLOOKUP(tbl_売上[[#This Row],[商品コード]],tbl_商品[商品コード],tbl_商品[商品名],"未登録")</f>
        <v/>
      </c>
      <c r="G162">
        <f>_xlfn.XLOOKUP(tbl_売上[[#This Row],[商品コード]],tbl_商品[商品コード],tbl_商品[カテゴリ],"未登録")</f>
        <v/>
      </c>
      <c r="H162" s="4" t="n">
        <v>2</v>
      </c>
      <c r="I162" s="5" t="n">
        <v>3300</v>
      </c>
      <c r="J162" s="5">
        <f>tbl_売上[[#This Row],[数量]]*tbl_売上[[#This Row],[単価]]</f>
        <v/>
      </c>
    </row>
    <row r="163">
      <c r="A163" s="3" t="n">
        <v>45331</v>
      </c>
      <c r="B163" t="inlineStr">
        <is>
          <t>渡辺</t>
        </is>
      </c>
      <c r="C163" t="inlineStr">
        <is>
          <t>九州</t>
        </is>
      </c>
      <c r="D163" t="inlineStr">
        <is>
          <t>Google広告</t>
        </is>
      </c>
      <c r="E163" t="inlineStr">
        <is>
          <t>P001</t>
        </is>
      </c>
      <c r="F163">
        <f>_xlfn.XLOOKUP(tbl_売上[[#This Row],[商品コード]],tbl_商品[商品コード],tbl_商品[商品名],"未登録")</f>
        <v/>
      </c>
      <c r="G163">
        <f>_xlfn.XLOOKUP(tbl_売上[[#This Row],[商品コード]],tbl_商品[商品コード],tbl_商品[カテゴリ],"未登録")</f>
        <v/>
      </c>
      <c r="H163" s="4" t="n">
        <v>1</v>
      </c>
      <c r="I163" s="5" t="n">
        <v>8800</v>
      </c>
      <c r="J163" s="5">
        <f>tbl_売上[[#This Row],[数量]]*tbl_売上[[#This Row],[単価]]</f>
        <v/>
      </c>
    </row>
    <row r="164">
      <c r="A164" s="3" t="n">
        <v>45331</v>
      </c>
      <c r="B164" t="inlineStr">
        <is>
          <t>伊藤</t>
        </is>
      </c>
      <c r="C164" t="inlineStr">
        <is>
          <t>中部</t>
        </is>
      </c>
      <c r="D164" t="inlineStr">
        <is>
          <t>Google広告</t>
        </is>
      </c>
      <c r="E164" t="inlineStr">
        <is>
          <t>P006</t>
        </is>
      </c>
      <c r="F164">
        <f>_xlfn.XLOOKUP(tbl_売上[[#This Row],[商品コード]],tbl_商品[商品コード],tbl_商品[商品名],"未登録")</f>
        <v/>
      </c>
      <c r="G164">
        <f>_xlfn.XLOOKUP(tbl_売上[[#This Row],[商品コード]],tbl_商品[商品コード],tbl_商品[カテゴリ],"未登録")</f>
        <v/>
      </c>
      <c r="H164" s="4" t="n">
        <v>1</v>
      </c>
      <c r="I164" s="5" t="n">
        <v>3300</v>
      </c>
      <c r="J164" s="5">
        <f>tbl_売上[[#This Row],[数量]]*tbl_売上[[#This Row],[単価]]</f>
        <v/>
      </c>
    </row>
    <row r="165">
      <c r="A165" s="3" t="n">
        <v>45331</v>
      </c>
      <c r="B165" t="inlineStr">
        <is>
          <t>佐藤</t>
        </is>
      </c>
      <c r="C165" t="inlineStr">
        <is>
          <t>関東</t>
        </is>
      </c>
      <c r="D165" t="inlineStr">
        <is>
          <t>Yahoo!広告</t>
        </is>
      </c>
      <c r="E165" t="inlineStr">
        <is>
          <t>P004</t>
        </is>
      </c>
      <c r="F165">
        <f>_xlfn.XLOOKUP(tbl_売上[[#This Row],[商品コード]],tbl_商品[商品コード],tbl_商品[商品名],"未登録")</f>
        <v/>
      </c>
      <c r="G165">
        <f>_xlfn.XLOOKUP(tbl_売上[[#This Row],[商品コード]],tbl_商品[商品コード],tbl_商品[カテゴリ],"未登録")</f>
        <v/>
      </c>
      <c r="H165" s="4" t="n">
        <v>2</v>
      </c>
      <c r="I165" s="5" t="n">
        <v>2480</v>
      </c>
      <c r="J165" s="5">
        <f>tbl_売上[[#This Row],[数量]]*tbl_売上[[#This Row],[単価]]</f>
        <v/>
      </c>
    </row>
    <row r="166">
      <c r="A166" s="3" t="n">
        <v>45331</v>
      </c>
      <c r="B166" t="inlineStr">
        <is>
          <t>佐藤</t>
        </is>
      </c>
      <c r="C166" t="inlineStr">
        <is>
          <t>関東</t>
        </is>
      </c>
      <c r="D166" t="inlineStr">
        <is>
          <t>Google広告</t>
        </is>
      </c>
      <c r="E166" t="inlineStr">
        <is>
          <t>P002</t>
        </is>
      </c>
      <c r="F166">
        <f>_xlfn.XLOOKUP(tbl_売上[[#This Row],[商品コード]],tbl_商品[商品コード],tbl_商品[商品名],"未登録")</f>
        <v/>
      </c>
      <c r="G166">
        <f>_xlfn.XLOOKUP(tbl_売上[[#This Row],[商品コード]],tbl_商品[商品コード],tbl_商品[カテゴリ],"未登録")</f>
        <v/>
      </c>
      <c r="H166" s="4" t="n">
        <v>1</v>
      </c>
      <c r="I166" s="5" t="n">
        <v>3980</v>
      </c>
      <c r="J166" s="5">
        <f>tbl_売上[[#This Row],[数量]]*tbl_売上[[#This Row],[単価]]</f>
        <v/>
      </c>
    </row>
    <row r="167">
      <c r="A167" s="3" t="n">
        <v>45332</v>
      </c>
      <c r="B167" t="inlineStr">
        <is>
          <t>佐藤</t>
        </is>
      </c>
      <c r="C167" t="inlineStr">
        <is>
          <t>関東</t>
        </is>
      </c>
      <c r="D167" t="inlineStr">
        <is>
          <t>Google広告</t>
        </is>
      </c>
      <c r="E167" t="inlineStr">
        <is>
          <t>P002</t>
        </is>
      </c>
      <c r="F167">
        <f>_xlfn.XLOOKUP(tbl_売上[[#This Row],[商品コード]],tbl_商品[商品コード],tbl_商品[商品名],"未登録")</f>
        <v/>
      </c>
      <c r="G167">
        <f>_xlfn.XLOOKUP(tbl_売上[[#This Row],[商品コード]],tbl_商品[商品コード],tbl_商品[カテゴリ],"未登録")</f>
        <v/>
      </c>
      <c r="H167" s="4" t="n">
        <v>1</v>
      </c>
      <c r="I167" s="5" t="n">
        <v>3980</v>
      </c>
      <c r="J167" s="5">
        <f>tbl_売上[[#This Row],[数量]]*tbl_売上[[#This Row],[単価]]</f>
        <v/>
      </c>
    </row>
    <row r="168">
      <c r="A168" s="3" t="n">
        <v>45332</v>
      </c>
      <c r="B168" t="inlineStr">
        <is>
          <t>伊藤</t>
        </is>
      </c>
      <c r="C168" t="inlineStr">
        <is>
          <t>中部</t>
        </is>
      </c>
      <c r="D168" t="inlineStr">
        <is>
          <t>Google広告</t>
        </is>
      </c>
      <c r="E168" t="inlineStr">
        <is>
          <t>P007</t>
        </is>
      </c>
      <c r="F168">
        <f>_xlfn.XLOOKUP(tbl_売上[[#This Row],[商品コード]],tbl_商品[商品コード],tbl_商品[商品名],"未登録")</f>
        <v/>
      </c>
      <c r="G168">
        <f>_xlfn.XLOOKUP(tbl_売上[[#This Row],[商品コード]],tbl_商品[商品コード],tbl_商品[カテゴリ],"未登録")</f>
        <v/>
      </c>
      <c r="H168" s="4" t="n">
        <v>1</v>
      </c>
      <c r="I168" s="5" t="n">
        <v>3240</v>
      </c>
      <c r="J168" s="5">
        <f>tbl_売上[[#This Row],[数量]]*tbl_売上[[#This Row],[単価]]</f>
        <v/>
      </c>
    </row>
    <row r="169">
      <c r="A169" s="3" t="n">
        <v>45332</v>
      </c>
      <c r="B169" t="inlineStr">
        <is>
          <t>高橋</t>
        </is>
      </c>
      <c r="C169" t="inlineStr">
        <is>
          <t>関西</t>
        </is>
      </c>
      <c r="D169" t="inlineStr">
        <is>
          <t>Meta広告</t>
        </is>
      </c>
      <c r="E169" t="inlineStr">
        <is>
          <t>P007</t>
        </is>
      </c>
      <c r="F169">
        <f>_xlfn.XLOOKUP(tbl_売上[[#This Row],[商品コード]],tbl_商品[商品コード],tbl_商品[商品名],"未登録")</f>
        <v/>
      </c>
      <c r="G169">
        <f>_xlfn.XLOOKUP(tbl_売上[[#This Row],[商品コード]],tbl_商品[商品コード],tbl_商品[カテゴリ],"未登録")</f>
        <v/>
      </c>
      <c r="H169" s="4" t="n">
        <v>1</v>
      </c>
      <c r="I169" s="5" t="n">
        <v>3240</v>
      </c>
      <c r="J169" s="5">
        <f>tbl_売上[[#This Row],[数量]]*tbl_売上[[#This Row],[単価]]</f>
        <v/>
      </c>
    </row>
    <row r="170">
      <c r="A170" s="3" t="n">
        <v>45332</v>
      </c>
      <c r="B170" t="inlineStr">
        <is>
          <t>高橋</t>
        </is>
      </c>
      <c r="C170" t="inlineStr">
        <is>
          <t>関西</t>
        </is>
      </c>
      <c r="D170" t="inlineStr">
        <is>
          <t>Yahoo!広告</t>
        </is>
      </c>
      <c r="E170" t="inlineStr">
        <is>
          <t>P002</t>
        </is>
      </c>
      <c r="F170">
        <f>_xlfn.XLOOKUP(tbl_売上[[#This Row],[商品コード]],tbl_商品[商品コード],tbl_商品[商品名],"未登録")</f>
        <v/>
      </c>
      <c r="G170">
        <f>_xlfn.XLOOKUP(tbl_売上[[#This Row],[商品コード]],tbl_商品[商品コード],tbl_商品[カテゴリ],"未登録")</f>
        <v/>
      </c>
      <c r="H170" s="4" t="n">
        <v>1</v>
      </c>
      <c r="I170" s="5" t="n">
        <v>3980</v>
      </c>
      <c r="J170" s="5">
        <f>tbl_売上[[#This Row],[数量]]*tbl_売上[[#This Row],[単価]]</f>
        <v/>
      </c>
    </row>
    <row r="171">
      <c r="A171" s="3" t="n">
        <v>45333</v>
      </c>
      <c r="B171" t="inlineStr">
        <is>
          <t>佐藤</t>
        </is>
      </c>
      <c r="C171" t="inlineStr">
        <is>
          <t>関東</t>
        </is>
      </c>
      <c r="D171" t="inlineStr">
        <is>
          <t>Google広告</t>
        </is>
      </c>
      <c r="E171" t="inlineStr">
        <is>
          <t>P004</t>
        </is>
      </c>
      <c r="F171">
        <f>_xlfn.XLOOKUP(tbl_売上[[#This Row],[商品コード]],tbl_商品[商品コード],tbl_商品[商品名],"未登録")</f>
        <v/>
      </c>
      <c r="G171">
        <f>_xlfn.XLOOKUP(tbl_売上[[#This Row],[商品コード]],tbl_商品[商品コード],tbl_商品[カテゴリ],"未登録")</f>
        <v/>
      </c>
      <c r="H171" s="4" t="n">
        <v>1</v>
      </c>
      <c r="I171" s="5" t="n">
        <v>2480</v>
      </c>
      <c r="J171" s="5">
        <f>tbl_売上[[#This Row],[数量]]*tbl_売上[[#This Row],[単価]]</f>
        <v/>
      </c>
    </row>
    <row r="172">
      <c r="A172" s="3" t="n">
        <v>45333</v>
      </c>
      <c r="B172" t="inlineStr">
        <is>
          <t>渡辺</t>
        </is>
      </c>
      <c r="C172" t="inlineStr">
        <is>
          <t>九州</t>
        </is>
      </c>
      <c r="D172" t="inlineStr">
        <is>
          <t>Google広告</t>
        </is>
      </c>
      <c r="E172" t="inlineStr">
        <is>
          <t>P005</t>
        </is>
      </c>
      <c r="F172">
        <f>_xlfn.XLOOKUP(tbl_売上[[#This Row],[商品コード]],tbl_商品[商品コード],tbl_商品[商品名],"未登録")</f>
        <v/>
      </c>
      <c r="G172">
        <f>_xlfn.XLOOKUP(tbl_売上[[#This Row],[商品コード]],tbl_商品[商品コード],tbl_商品[カテゴリ],"未登録")</f>
        <v/>
      </c>
      <c r="H172" s="4" t="n">
        <v>1</v>
      </c>
      <c r="I172" s="5" t="n">
        <v>6980</v>
      </c>
      <c r="J172" s="5">
        <f>tbl_売上[[#This Row],[数量]]*tbl_売上[[#This Row],[単価]]</f>
        <v/>
      </c>
    </row>
    <row r="173">
      <c r="A173" s="3" t="n">
        <v>45333</v>
      </c>
      <c r="B173" t="inlineStr">
        <is>
          <t>佐藤</t>
        </is>
      </c>
      <c r="C173" t="inlineStr">
        <is>
          <t>関東</t>
        </is>
      </c>
      <c r="D173" t="inlineStr">
        <is>
          <t>Yahoo!広告</t>
        </is>
      </c>
      <c r="E173" t="inlineStr">
        <is>
          <t>P009</t>
        </is>
      </c>
      <c r="F173">
        <f>_xlfn.XLOOKUP(tbl_売上[[#This Row],[商品コード]],tbl_商品[商品コード],tbl_商品[商品名],"未登録")</f>
        <v/>
      </c>
      <c r="G173">
        <f>_xlfn.XLOOKUP(tbl_売上[[#This Row],[商品コード]],tbl_商品[商品コード],tbl_商品[カテゴリ],"未登録")</f>
        <v/>
      </c>
      <c r="H173" s="4" t="n">
        <v>1</v>
      </c>
      <c r="I173" s="5" t="n">
        <v>3600</v>
      </c>
      <c r="J173" s="5">
        <f>tbl_売上[[#This Row],[数量]]*tbl_売上[[#This Row],[単価]]</f>
        <v/>
      </c>
    </row>
    <row r="174">
      <c r="A174" s="3" t="n">
        <v>45333</v>
      </c>
      <c r="B174" t="inlineStr">
        <is>
          <t>伊藤</t>
        </is>
      </c>
      <c r="C174" t="inlineStr">
        <is>
          <t>中部</t>
        </is>
      </c>
      <c r="D174" t="inlineStr">
        <is>
          <t>Meta広告</t>
        </is>
      </c>
      <c r="E174" t="inlineStr">
        <is>
          <t>P002</t>
        </is>
      </c>
      <c r="F174">
        <f>_xlfn.XLOOKUP(tbl_売上[[#This Row],[商品コード]],tbl_商品[商品コード],tbl_商品[商品名],"未登録")</f>
        <v/>
      </c>
      <c r="G174">
        <f>_xlfn.XLOOKUP(tbl_売上[[#This Row],[商品コード]],tbl_商品[商品コード],tbl_商品[カテゴリ],"未登録")</f>
        <v/>
      </c>
      <c r="H174" s="4" t="n">
        <v>2</v>
      </c>
      <c r="I174" s="5" t="n">
        <v>3980</v>
      </c>
      <c r="J174" s="5">
        <f>tbl_売上[[#This Row],[数量]]*tbl_売上[[#This Row],[単価]]</f>
        <v/>
      </c>
    </row>
    <row r="175">
      <c r="A175" s="3" t="n">
        <v>45334</v>
      </c>
      <c r="B175" t="inlineStr">
        <is>
          <t>伊藤</t>
        </is>
      </c>
      <c r="C175" t="inlineStr">
        <is>
          <t>中部</t>
        </is>
      </c>
      <c r="D175" t="inlineStr">
        <is>
          <t>Meta広告</t>
        </is>
      </c>
      <c r="E175" t="inlineStr">
        <is>
          <t>P002</t>
        </is>
      </c>
      <c r="F175">
        <f>_xlfn.XLOOKUP(tbl_売上[[#This Row],[商品コード]],tbl_商品[商品コード],tbl_商品[商品名],"未登録")</f>
        <v/>
      </c>
      <c r="G175">
        <f>_xlfn.XLOOKUP(tbl_売上[[#This Row],[商品コード]],tbl_商品[商品コード],tbl_商品[カテゴリ],"未登録")</f>
        <v/>
      </c>
      <c r="H175" s="4" t="n">
        <v>1</v>
      </c>
      <c r="I175" s="5" t="n">
        <v>3980</v>
      </c>
      <c r="J175" s="5">
        <f>tbl_売上[[#This Row],[数量]]*tbl_売上[[#This Row],[単価]]</f>
        <v/>
      </c>
    </row>
    <row r="176">
      <c r="A176" s="3" t="n">
        <v>45334</v>
      </c>
      <c r="B176" t="inlineStr">
        <is>
          <t>鈴木</t>
        </is>
      </c>
      <c r="C176" t="inlineStr">
        <is>
          <t>関東</t>
        </is>
      </c>
      <c r="D176" t="inlineStr">
        <is>
          <t>Google広告</t>
        </is>
      </c>
      <c r="E176" t="inlineStr">
        <is>
          <t>P006</t>
        </is>
      </c>
      <c r="F176">
        <f>_xlfn.XLOOKUP(tbl_売上[[#This Row],[商品コード]],tbl_商品[商品コード],tbl_商品[商品名],"未登録")</f>
        <v/>
      </c>
      <c r="G176">
        <f>_xlfn.XLOOKUP(tbl_売上[[#This Row],[商品コード]],tbl_商品[商品コード],tbl_商品[カテゴリ],"未登録")</f>
        <v/>
      </c>
      <c r="H176" s="4" t="n">
        <v>2</v>
      </c>
      <c r="I176" s="5" t="n">
        <v>3300</v>
      </c>
      <c r="J176" s="5">
        <f>tbl_売上[[#This Row],[数量]]*tbl_売上[[#This Row],[単価]]</f>
        <v/>
      </c>
    </row>
    <row r="177">
      <c r="A177" s="3" t="n">
        <v>45334</v>
      </c>
      <c r="B177" t="inlineStr">
        <is>
          <t>伊藤</t>
        </is>
      </c>
      <c r="C177" t="inlineStr">
        <is>
          <t>中部</t>
        </is>
      </c>
      <c r="D177" t="inlineStr">
        <is>
          <t>Google広告</t>
        </is>
      </c>
      <c r="E177" t="inlineStr">
        <is>
          <t>P007</t>
        </is>
      </c>
      <c r="F177">
        <f>_xlfn.XLOOKUP(tbl_売上[[#This Row],[商品コード]],tbl_商品[商品コード],tbl_商品[商品名],"未登録")</f>
        <v/>
      </c>
      <c r="G177">
        <f>_xlfn.XLOOKUP(tbl_売上[[#This Row],[商品コード]],tbl_商品[商品コード],tbl_商品[カテゴリ],"未登録")</f>
        <v/>
      </c>
      <c r="H177" s="4" t="n">
        <v>1</v>
      </c>
      <c r="I177" s="5" t="n">
        <v>3240</v>
      </c>
      <c r="J177" s="5">
        <f>tbl_売上[[#This Row],[数量]]*tbl_売上[[#This Row],[単価]]</f>
        <v/>
      </c>
    </row>
    <row r="178">
      <c r="A178" s="3" t="n">
        <v>45334</v>
      </c>
      <c r="B178" t="inlineStr">
        <is>
          <t>高橋</t>
        </is>
      </c>
      <c r="C178" t="inlineStr">
        <is>
          <t>関西</t>
        </is>
      </c>
      <c r="D178" t="inlineStr">
        <is>
          <t>Yahoo!広告</t>
        </is>
      </c>
      <c r="E178" t="inlineStr">
        <is>
          <t>P007</t>
        </is>
      </c>
      <c r="F178">
        <f>_xlfn.XLOOKUP(tbl_売上[[#This Row],[商品コード]],tbl_商品[商品コード],tbl_商品[商品名],"未登録")</f>
        <v/>
      </c>
      <c r="G178">
        <f>_xlfn.XLOOKUP(tbl_売上[[#This Row],[商品コード]],tbl_商品[商品コード],tbl_商品[カテゴリ],"未登録")</f>
        <v/>
      </c>
      <c r="H178" s="4" t="n">
        <v>2</v>
      </c>
      <c r="I178" s="5" t="n">
        <v>3240</v>
      </c>
      <c r="J178" s="5">
        <f>tbl_売上[[#This Row],[数量]]*tbl_売上[[#This Row],[単価]]</f>
        <v/>
      </c>
    </row>
    <row r="179">
      <c r="A179" s="3" t="n">
        <v>45335</v>
      </c>
      <c r="B179" t="inlineStr">
        <is>
          <t>田中</t>
        </is>
      </c>
      <c r="C179" t="inlineStr">
        <is>
          <t>関西</t>
        </is>
      </c>
      <c r="D179" t="inlineStr">
        <is>
          <t>Google広告</t>
        </is>
      </c>
      <c r="E179" t="inlineStr">
        <is>
          <t>P006</t>
        </is>
      </c>
      <c r="F179">
        <f>_xlfn.XLOOKUP(tbl_売上[[#This Row],[商品コード]],tbl_商品[商品コード],tbl_商品[商品名],"未登録")</f>
        <v/>
      </c>
      <c r="G179">
        <f>_xlfn.XLOOKUP(tbl_売上[[#This Row],[商品コード]],tbl_商品[商品コード],tbl_商品[カテゴリ],"未登録")</f>
        <v/>
      </c>
      <c r="H179" s="4" t="n">
        <v>1</v>
      </c>
      <c r="I179" s="5" t="n">
        <v>3300</v>
      </c>
      <c r="J179" s="5">
        <f>tbl_売上[[#This Row],[数量]]*tbl_売上[[#This Row],[単価]]</f>
        <v/>
      </c>
    </row>
    <row r="180">
      <c r="A180" s="3" t="n">
        <v>45335</v>
      </c>
      <c r="B180" t="inlineStr">
        <is>
          <t>高橋</t>
        </is>
      </c>
      <c r="C180" t="inlineStr">
        <is>
          <t>関西</t>
        </is>
      </c>
      <c r="D180" t="inlineStr">
        <is>
          <t>Yahoo!広告</t>
        </is>
      </c>
      <c r="E180" t="inlineStr">
        <is>
          <t>P005</t>
        </is>
      </c>
      <c r="F180">
        <f>_xlfn.XLOOKUP(tbl_売上[[#This Row],[商品コード]],tbl_商品[商品コード],tbl_商品[商品名],"未登録")</f>
        <v/>
      </c>
      <c r="G180">
        <f>_xlfn.XLOOKUP(tbl_売上[[#This Row],[商品コード]],tbl_商品[商品コード],tbl_商品[カテゴリ],"未登録")</f>
        <v/>
      </c>
      <c r="H180" s="4" t="n">
        <v>3</v>
      </c>
      <c r="I180" s="5" t="n">
        <v>6980</v>
      </c>
      <c r="J180" s="5">
        <f>tbl_売上[[#This Row],[数量]]*tbl_売上[[#This Row],[単価]]</f>
        <v/>
      </c>
    </row>
    <row r="181">
      <c r="A181" s="3" t="n">
        <v>45335</v>
      </c>
      <c r="B181" t="inlineStr">
        <is>
          <t>高橋</t>
        </is>
      </c>
      <c r="C181" t="inlineStr">
        <is>
          <t>関西</t>
        </is>
      </c>
      <c r="D181" t="inlineStr">
        <is>
          <t>Meta広告</t>
        </is>
      </c>
      <c r="E181" t="inlineStr">
        <is>
          <t>P007</t>
        </is>
      </c>
      <c r="F181">
        <f>_xlfn.XLOOKUP(tbl_売上[[#This Row],[商品コード]],tbl_商品[商品コード],tbl_商品[商品名],"未登録")</f>
        <v/>
      </c>
      <c r="G181">
        <f>_xlfn.XLOOKUP(tbl_売上[[#This Row],[商品コード]],tbl_商品[商品コード],tbl_商品[カテゴリ],"未登録")</f>
        <v/>
      </c>
      <c r="H181" s="4" t="n">
        <v>1</v>
      </c>
      <c r="I181" s="5" t="n">
        <v>3240</v>
      </c>
      <c r="J181" s="5">
        <f>tbl_売上[[#This Row],[数量]]*tbl_売上[[#This Row],[単価]]</f>
        <v/>
      </c>
    </row>
    <row r="182">
      <c r="A182" s="3" t="n">
        <v>45336</v>
      </c>
      <c r="B182" t="inlineStr">
        <is>
          <t>伊藤</t>
        </is>
      </c>
      <c r="C182" t="inlineStr">
        <is>
          <t>中部</t>
        </is>
      </c>
      <c r="D182" t="inlineStr">
        <is>
          <t>Google広告</t>
        </is>
      </c>
      <c r="E182" t="inlineStr">
        <is>
          <t>P006</t>
        </is>
      </c>
      <c r="F182">
        <f>_xlfn.XLOOKUP(tbl_売上[[#This Row],[商品コード]],tbl_商品[商品コード],tbl_商品[商品名],"未登録")</f>
        <v/>
      </c>
      <c r="G182">
        <f>_xlfn.XLOOKUP(tbl_売上[[#This Row],[商品コード]],tbl_商品[商品コード],tbl_商品[カテゴリ],"未登録")</f>
        <v/>
      </c>
      <c r="H182" s="4" t="n">
        <v>2</v>
      </c>
      <c r="I182" s="5" t="n">
        <v>3300</v>
      </c>
      <c r="J182" s="5">
        <f>tbl_売上[[#This Row],[数量]]*tbl_売上[[#This Row],[単価]]</f>
        <v/>
      </c>
    </row>
    <row r="183">
      <c r="A183" s="3" t="n">
        <v>45336</v>
      </c>
      <c r="B183" t="inlineStr">
        <is>
          <t>佐藤</t>
        </is>
      </c>
      <c r="C183" t="inlineStr">
        <is>
          <t>関東</t>
        </is>
      </c>
      <c r="D183" t="inlineStr">
        <is>
          <t>Meta広告</t>
        </is>
      </c>
      <c r="E183" t="inlineStr">
        <is>
          <t>P004</t>
        </is>
      </c>
      <c r="F183">
        <f>_xlfn.XLOOKUP(tbl_売上[[#This Row],[商品コード]],tbl_商品[商品コード],tbl_商品[商品名],"未登録")</f>
        <v/>
      </c>
      <c r="G183">
        <f>_xlfn.XLOOKUP(tbl_売上[[#This Row],[商品コード]],tbl_商品[商品コード],tbl_商品[カテゴリ],"未登録")</f>
        <v/>
      </c>
      <c r="H183" s="4" t="n">
        <v>2</v>
      </c>
      <c r="I183" s="5" t="n">
        <v>2480</v>
      </c>
      <c r="J183" s="5">
        <f>tbl_売上[[#This Row],[数量]]*tbl_売上[[#This Row],[単価]]</f>
        <v/>
      </c>
    </row>
    <row r="184">
      <c r="A184" s="3" t="n">
        <v>45336</v>
      </c>
      <c r="B184" t="inlineStr">
        <is>
          <t>田中</t>
        </is>
      </c>
      <c r="C184" t="inlineStr">
        <is>
          <t>関西</t>
        </is>
      </c>
      <c r="D184" t="inlineStr">
        <is>
          <t>Meta広告</t>
        </is>
      </c>
      <c r="E184" t="inlineStr">
        <is>
          <t>P007</t>
        </is>
      </c>
      <c r="F184">
        <f>_xlfn.XLOOKUP(tbl_売上[[#This Row],[商品コード]],tbl_商品[商品コード],tbl_商品[商品名],"未登録")</f>
        <v/>
      </c>
      <c r="G184">
        <f>_xlfn.XLOOKUP(tbl_売上[[#This Row],[商品コード]],tbl_商品[商品コード],tbl_商品[カテゴリ],"未登録")</f>
        <v/>
      </c>
      <c r="H184" s="4" t="n">
        <v>2</v>
      </c>
      <c r="I184" s="5" t="n">
        <v>3240</v>
      </c>
      <c r="J184" s="5">
        <f>tbl_売上[[#This Row],[数量]]*tbl_売上[[#This Row],[単価]]</f>
        <v/>
      </c>
    </row>
    <row r="185">
      <c r="A185" s="3" t="n">
        <v>45336</v>
      </c>
      <c r="B185" t="inlineStr">
        <is>
          <t>田中</t>
        </is>
      </c>
      <c r="C185" t="inlineStr">
        <is>
          <t>関西</t>
        </is>
      </c>
      <c r="D185" t="inlineStr">
        <is>
          <t>Google広告</t>
        </is>
      </c>
      <c r="E185" t="inlineStr">
        <is>
          <t>P002</t>
        </is>
      </c>
      <c r="F185">
        <f>_xlfn.XLOOKUP(tbl_売上[[#This Row],[商品コード]],tbl_商品[商品コード],tbl_商品[商品名],"未登録")</f>
        <v/>
      </c>
      <c r="G185">
        <f>_xlfn.XLOOKUP(tbl_売上[[#This Row],[商品コード]],tbl_商品[商品コード],tbl_商品[カテゴリ],"未登録")</f>
        <v/>
      </c>
      <c r="H185" s="4" t="n">
        <v>2</v>
      </c>
      <c r="I185" s="5" t="n">
        <v>3980</v>
      </c>
      <c r="J185" s="5">
        <f>tbl_売上[[#This Row],[数量]]*tbl_売上[[#This Row],[単価]]</f>
        <v/>
      </c>
    </row>
    <row r="186">
      <c r="A186" s="3" t="n">
        <v>45336</v>
      </c>
      <c r="B186" t="inlineStr">
        <is>
          <t>渡辺</t>
        </is>
      </c>
      <c r="C186" t="inlineStr">
        <is>
          <t>九州</t>
        </is>
      </c>
      <c r="D186" t="inlineStr">
        <is>
          <t>Google広告</t>
        </is>
      </c>
      <c r="E186" t="inlineStr">
        <is>
          <t>P001</t>
        </is>
      </c>
      <c r="F186">
        <f>_xlfn.XLOOKUP(tbl_売上[[#This Row],[商品コード]],tbl_商品[商品コード],tbl_商品[商品名],"未登録")</f>
        <v/>
      </c>
      <c r="G186">
        <f>_xlfn.XLOOKUP(tbl_売上[[#This Row],[商品コード]],tbl_商品[商品コード],tbl_商品[カテゴリ],"未登録")</f>
        <v/>
      </c>
      <c r="H186" s="4" t="n">
        <v>3</v>
      </c>
      <c r="I186" s="5" t="n">
        <v>8800</v>
      </c>
      <c r="J186" s="5">
        <f>tbl_売上[[#This Row],[数量]]*tbl_売上[[#This Row],[単価]]</f>
        <v/>
      </c>
    </row>
    <row r="187">
      <c r="A187" s="3" t="n">
        <v>45337</v>
      </c>
      <c r="B187" t="inlineStr">
        <is>
          <t>渡辺</t>
        </is>
      </c>
      <c r="C187" t="inlineStr">
        <is>
          <t>九州</t>
        </is>
      </c>
      <c r="D187" t="inlineStr">
        <is>
          <t>Yahoo!広告</t>
        </is>
      </c>
      <c r="E187" t="inlineStr">
        <is>
          <t>P005</t>
        </is>
      </c>
      <c r="F187">
        <f>_xlfn.XLOOKUP(tbl_売上[[#This Row],[商品コード]],tbl_商品[商品コード],tbl_商品[商品名],"未登録")</f>
        <v/>
      </c>
      <c r="G187">
        <f>_xlfn.XLOOKUP(tbl_売上[[#This Row],[商品コード]],tbl_商品[商品コード],tbl_商品[カテゴリ],"未登録")</f>
        <v/>
      </c>
      <c r="H187" s="4" t="n">
        <v>1</v>
      </c>
      <c r="I187" s="5" t="n">
        <v>6980</v>
      </c>
      <c r="J187" s="5">
        <f>tbl_売上[[#This Row],[数量]]*tbl_売上[[#This Row],[単価]]</f>
        <v/>
      </c>
    </row>
    <row r="188">
      <c r="A188" s="3" t="n">
        <v>45337</v>
      </c>
      <c r="B188" t="inlineStr">
        <is>
          <t>佐藤</t>
        </is>
      </c>
      <c r="C188" t="inlineStr">
        <is>
          <t>関東</t>
        </is>
      </c>
      <c r="D188" t="inlineStr">
        <is>
          <t>Google広告</t>
        </is>
      </c>
      <c r="E188" t="inlineStr">
        <is>
          <t>P004</t>
        </is>
      </c>
      <c r="F188">
        <f>_xlfn.XLOOKUP(tbl_売上[[#This Row],[商品コード]],tbl_商品[商品コード],tbl_商品[商品名],"未登録")</f>
        <v/>
      </c>
      <c r="G188">
        <f>_xlfn.XLOOKUP(tbl_売上[[#This Row],[商品コード]],tbl_商品[商品コード],tbl_商品[カテゴリ],"未登録")</f>
        <v/>
      </c>
      <c r="H188" s="4" t="n">
        <v>1</v>
      </c>
      <c r="I188" s="5" t="n">
        <v>2480</v>
      </c>
      <c r="J188" s="5">
        <f>tbl_売上[[#This Row],[数量]]*tbl_売上[[#This Row],[単価]]</f>
        <v/>
      </c>
    </row>
    <row r="189">
      <c r="A189" s="3" t="n">
        <v>45337</v>
      </c>
      <c r="B189" t="inlineStr">
        <is>
          <t>伊藤</t>
        </is>
      </c>
      <c r="C189" t="inlineStr">
        <is>
          <t>中部</t>
        </is>
      </c>
      <c r="D189" t="inlineStr">
        <is>
          <t>Meta広告</t>
        </is>
      </c>
      <c r="E189" t="inlineStr">
        <is>
          <t>P004</t>
        </is>
      </c>
      <c r="F189">
        <f>_xlfn.XLOOKUP(tbl_売上[[#This Row],[商品コード]],tbl_商品[商品コード],tbl_商品[商品名],"未登録")</f>
        <v/>
      </c>
      <c r="G189">
        <f>_xlfn.XLOOKUP(tbl_売上[[#This Row],[商品コード]],tbl_商品[商品コード],tbl_商品[カテゴリ],"未登録")</f>
        <v/>
      </c>
      <c r="H189" s="4" t="n">
        <v>2</v>
      </c>
      <c r="I189" s="5" t="n">
        <v>2480</v>
      </c>
      <c r="J189" s="5">
        <f>tbl_売上[[#This Row],[数量]]*tbl_売上[[#This Row],[単価]]</f>
        <v/>
      </c>
    </row>
    <row r="190">
      <c r="A190" s="3" t="n">
        <v>45337</v>
      </c>
      <c r="B190" t="inlineStr">
        <is>
          <t>鈴木</t>
        </is>
      </c>
      <c r="C190" t="inlineStr">
        <is>
          <t>関東</t>
        </is>
      </c>
      <c r="D190" t="inlineStr">
        <is>
          <t>Meta広告</t>
        </is>
      </c>
      <c r="E190" t="inlineStr">
        <is>
          <t>P008</t>
        </is>
      </c>
      <c r="F190">
        <f>_xlfn.XLOOKUP(tbl_売上[[#This Row],[商品コード]],tbl_商品[商品コード],tbl_商品[商品名],"未登録")</f>
        <v/>
      </c>
      <c r="G190">
        <f>_xlfn.XLOOKUP(tbl_売上[[#This Row],[商品コード]],tbl_商品[商品コード],tbl_商品[カテゴリ],"未登録")</f>
        <v/>
      </c>
      <c r="H190" s="4" t="n">
        <v>1</v>
      </c>
      <c r="I190" s="5" t="n">
        <v>2700</v>
      </c>
      <c r="J190" s="5">
        <f>tbl_売上[[#This Row],[数量]]*tbl_売上[[#This Row],[単価]]</f>
        <v/>
      </c>
    </row>
    <row r="191">
      <c r="A191" s="3" t="n">
        <v>45338</v>
      </c>
      <c r="B191" t="inlineStr">
        <is>
          <t>佐藤</t>
        </is>
      </c>
      <c r="C191" t="inlineStr">
        <is>
          <t>関東</t>
        </is>
      </c>
      <c r="D191" t="inlineStr">
        <is>
          <t>Google広告</t>
        </is>
      </c>
      <c r="E191" t="inlineStr">
        <is>
          <t>P002</t>
        </is>
      </c>
      <c r="F191">
        <f>_xlfn.XLOOKUP(tbl_売上[[#This Row],[商品コード]],tbl_商品[商品コード],tbl_商品[商品名],"未登録")</f>
        <v/>
      </c>
      <c r="G191">
        <f>_xlfn.XLOOKUP(tbl_売上[[#This Row],[商品コード]],tbl_商品[商品コード],tbl_商品[カテゴリ],"未登録")</f>
        <v/>
      </c>
      <c r="H191" s="4" t="n">
        <v>2</v>
      </c>
      <c r="I191" s="5" t="n">
        <v>3980</v>
      </c>
      <c r="J191" s="5">
        <f>tbl_売上[[#This Row],[数量]]*tbl_売上[[#This Row],[単価]]</f>
        <v/>
      </c>
    </row>
    <row r="192">
      <c r="A192" s="3" t="n">
        <v>45338</v>
      </c>
      <c r="B192" t="inlineStr">
        <is>
          <t>高橋</t>
        </is>
      </c>
      <c r="C192" t="inlineStr">
        <is>
          <t>関西</t>
        </is>
      </c>
      <c r="D192" t="inlineStr">
        <is>
          <t>Meta広告</t>
        </is>
      </c>
      <c r="E192" t="inlineStr">
        <is>
          <t>P008</t>
        </is>
      </c>
      <c r="F192">
        <f>_xlfn.XLOOKUP(tbl_売上[[#This Row],[商品コード]],tbl_商品[商品コード],tbl_商品[商品名],"未登録")</f>
        <v/>
      </c>
      <c r="G192">
        <f>_xlfn.XLOOKUP(tbl_売上[[#This Row],[商品コード]],tbl_商品[商品コード],tbl_商品[カテゴリ],"未登録")</f>
        <v/>
      </c>
      <c r="H192" s="4" t="n">
        <v>1</v>
      </c>
      <c r="I192" s="5" t="n">
        <v>2700</v>
      </c>
      <c r="J192" s="5">
        <f>tbl_売上[[#This Row],[数量]]*tbl_売上[[#This Row],[単価]]</f>
        <v/>
      </c>
    </row>
    <row r="193">
      <c r="A193" s="3" t="n">
        <v>45338</v>
      </c>
      <c r="B193" t="inlineStr">
        <is>
          <t>伊藤</t>
        </is>
      </c>
      <c r="C193" t="inlineStr">
        <is>
          <t>中部</t>
        </is>
      </c>
      <c r="D193" t="inlineStr">
        <is>
          <t>Meta広告</t>
        </is>
      </c>
      <c r="E193" t="inlineStr">
        <is>
          <t>P002</t>
        </is>
      </c>
      <c r="F193">
        <f>_xlfn.XLOOKUP(tbl_売上[[#This Row],[商品コード]],tbl_商品[商品コード],tbl_商品[商品名],"未登録")</f>
        <v/>
      </c>
      <c r="G193">
        <f>_xlfn.XLOOKUP(tbl_売上[[#This Row],[商品コード]],tbl_商品[商品コード],tbl_商品[カテゴリ],"未登録")</f>
        <v/>
      </c>
      <c r="H193" s="4" t="n">
        <v>2</v>
      </c>
      <c r="I193" s="5" t="n">
        <v>3980</v>
      </c>
      <c r="J193" s="5">
        <f>tbl_売上[[#This Row],[数量]]*tbl_売上[[#This Row],[単価]]</f>
        <v/>
      </c>
    </row>
    <row r="194">
      <c r="A194" s="3" t="n">
        <v>45338</v>
      </c>
      <c r="B194" t="inlineStr">
        <is>
          <t>田中</t>
        </is>
      </c>
      <c r="C194" t="inlineStr">
        <is>
          <t>関西</t>
        </is>
      </c>
      <c r="D194" t="inlineStr">
        <is>
          <t>Yahoo!広告</t>
        </is>
      </c>
      <c r="E194" t="inlineStr">
        <is>
          <t>P004</t>
        </is>
      </c>
      <c r="F194">
        <f>_xlfn.XLOOKUP(tbl_売上[[#This Row],[商品コード]],tbl_商品[商品コード],tbl_商品[商品名],"未登録")</f>
        <v/>
      </c>
      <c r="G194">
        <f>_xlfn.XLOOKUP(tbl_売上[[#This Row],[商品コード]],tbl_商品[商品コード],tbl_商品[カテゴリ],"未登録")</f>
        <v/>
      </c>
      <c r="H194" s="4" t="n">
        <v>1</v>
      </c>
      <c r="I194" s="5" t="n">
        <v>2480</v>
      </c>
      <c r="J194" s="5">
        <f>tbl_売上[[#This Row],[数量]]*tbl_売上[[#This Row],[単価]]</f>
        <v/>
      </c>
    </row>
    <row r="195">
      <c r="A195" s="3" t="n">
        <v>45339</v>
      </c>
      <c r="B195" t="inlineStr">
        <is>
          <t>高橋</t>
        </is>
      </c>
      <c r="C195" t="inlineStr">
        <is>
          <t>関西</t>
        </is>
      </c>
      <c r="D195" t="inlineStr">
        <is>
          <t>Meta広告</t>
        </is>
      </c>
      <c r="E195" t="inlineStr">
        <is>
          <t>P002</t>
        </is>
      </c>
      <c r="F195">
        <f>_xlfn.XLOOKUP(tbl_売上[[#This Row],[商品コード]],tbl_商品[商品コード],tbl_商品[商品名],"未登録")</f>
        <v/>
      </c>
      <c r="G195">
        <f>_xlfn.XLOOKUP(tbl_売上[[#This Row],[商品コード]],tbl_商品[商品コード],tbl_商品[カテゴリ],"未登録")</f>
        <v/>
      </c>
      <c r="H195" s="4" t="n">
        <v>3</v>
      </c>
      <c r="I195" s="5" t="n">
        <v>3980</v>
      </c>
      <c r="J195" s="5">
        <f>tbl_売上[[#This Row],[数量]]*tbl_売上[[#This Row],[単価]]</f>
        <v/>
      </c>
    </row>
    <row r="196">
      <c r="A196" s="3" t="n">
        <v>45339</v>
      </c>
      <c r="B196" t="inlineStr">
        <is>
          <t>伊藤</t>
        </is>
      </c>
      <c r="C196" t="inlineStr">
        <is>
          <t>中部</t>
        </is>
      </c>
      <c r="D196" t="inlineStr">
        <is>
          <t>Yahoo!広告</t>
        </is>
      </c>
      <c r="E196" t="inlineStr">
        <is>
          <t>P006</t>
        </is>
      </c>
      <c r="F196">
        <f>_xlfn.XLOOKUP(tbl_売上[[#This Row],[商品コード]],tbl_商品[商品コード],tbl_商品[商品名],"未登録")</f>
        <v/>
      </c>
      <c r="G196">
        <f>_xlfn.XLOOKUP(tbl_売上[[#This Row],[商品コード]],tbl_商品[商品コード],tbl_商品[カテゴリ],"未登録")</f>
        <v/>
      </c>
      <c r="H196" s="4" t="n">
        <v>3</v>
      </c>
      <c r="I196" s="5" t="n">
        <v>3300</v>
      </c>
      <c r="J196" s="5">
        <f>tbl_売上[[#This Row],[数量]]*tbl_売上[[#This Row],[単価]]</f>
        <v/>
      </c>
    </row>
    <row r="197">
      <c r="A197" s="3" t="n">
        <v>45339</v>
      </c>
      <c r="B197" t="inlineStr">
        <is>
          <t>佐藤</t>
        </is>
      </c>
      <c r="C197" t="inlineStr">
        <is>
          <t>関東</t>
        </is>
      </c>
      <c r="D197" t="inlineStr">
        <is>
          <t>Meta広告</t>
        </is>
      </c>
      <c r="E197" t="inlineStr">
        <is>
          <t>P008</t>
        </is>
      </c>
      <c r="F197">
        <f>_xlfn.XLOOKUP(tbl_売上[[#This Row],[商品コード]],tbl_商品[商品コード],tbl_商品[商品名],"未登録")</f>
        <v/>
      </c>
      <c r="G197">
        <f>_xlfn.XLOOKUP(tbl_売上[[#This Row],[商品コード]],tbl_商品[商品コード],tbl_商品[カテゴリ],"未登録")</f>
        <v/>
      </c>
      <c r="H197" s="4" t="n">
        <v>1</v>
      </c>
      <c r="I197" s="5" t="n">
        <v>2700</v>
      </c>
      <c r="J197" s="5">
        <f>tbl_売上[[#This Row],[数量]]*tbl_売上[[#This Row],[単価]]</f>
        <v/>
      </c>
    </row>
    <row r="198">
      <c r="A198" s="3" t="n">
        <v>45339</v>
      </c>
      <c r="B198" t="inlineStr">
        <is>
          <t>佐藤</t>
        </is>
      </c>
      <c r="C198" t="inlineStr">
        <is>
          <t>関東</t>
        </is>
      </c>
      <c r="D198" t="inlineStr">
        <is>
          <t>Google広告</t>
        </is>
      </c>
      <c r="E198" t="inlineStr">
        <is>
          <t>P004</t>
        </is>
      </c>
      <c r="F198">
        <f>_xlfn.XLOOKUP(tbl_売上[[#This Row],[商品コード]],tbl_商品[商品コード],tbl_商品[商品名],"未登録")</f>
        <v/>
      </c>
      <c r="G198">
        <f>_xlfn.XLOOKUP(tbl_売上[[#This Row],[商品コード]],tbl_商品[商品コード],tbl_商品[カテゴリ],"未登録")</f>
        <v/>
      </c>
      <c r="H198" s="4" t="n">
        <v>2</v>
      </c>
      <c r="I198" s="5" t="n">
        <v>2480</v>
      </c>
      <c r="J198" s="5">
        <f>tbl_売上[[#This Row],[数量]]*tbl_売上[[#This Row],[単価]]</f>
        <v/>
      </c>
    </row>
    <row r="199">
      <c r="A199" s="3" t="n">
        <v>45340</v>
      </c>
      <c r="B199" t="inlineStr">
        <is>
          <t>高橋</t>
        </is>
      </c>
      <c r="C199" t="inlineStr">
        <is>
          <t>関西</t>
        </is>
      </c>
      <c r="D199" t="inlineStr">
        <is>
          <t>Google広告</t>
        </is>
      </c>
      <c r="E199" t="inlineStr">
        <is>
          <t>P001</t>
        </is>
      </c>
      <c r="F199">
        <f>_xlfn.XLOOKUP(tbl_売上[[#This Row],[商品コード]],tbl_商品[商品コード],tbl_商品[商品名],"未登録")</f>
        <v/>
      </c>
      <c r="G199">
        <f>_xlfn.XLOOKUP(tbl_売上[[#This Row],[商品コード]],tbl_商品[商品コード],tbl_商品[カテゴリ],"未登録")</f>
        <v/>
      </c>
      <c r="H199" s="4" t="n">
        <v>1</v>
      </c>
      <c r="I199" s="5" t="n">
        <v>8800</v>
      </c>
      <c r="J199" s="5">
        <f>tbl_売上[[#This Row],[数量]]*tbl_売上[[#This Row],[単価]]</f>
        <v/>
      </c>
    </row>
    <row r="200">
      <c r="A200" s="3" t="n">
        <v>45340</v>
      </c>
      <c r="B200" t="inlineStr">
        <is>
          <t>高橋</t>
        </is>
      </c>
      <c r="C200" t="inlineStr">
        <is>
          <t>関西</t>
        </is>
      </c>
      <c r="D200" t="inlineStr">
        <is>
          <t>Meta広告</t>
        </is>
      </c>
      <c r="E200" t="inlineStr">
        <is>
          <t>P004</t>
        </is>
      </c>
      <c r="F200">
        <f>_xlfn.XLOOKUP(tbl_売上[[#This Row],[商品コード]],tbl_商品[商品コード],tbl_商品[商品名],"未登録")</f>
        <v/>
      </c>
      <c r="G200">
        <f>_xlfn.XLOOKUP(tbl_売上[[#This Row],[商品コード]],tbl_商品[商品コード],tbl_商品[カテゴリ],"未登録")</f>
        <v/>
      </c>
      <c r="H200" s="4" t="n">
        <v>2</v>
      </c>
      <c r="I200" s="5" t="n">
        <v>2480</v>
      </c>
      <c r="J200" s="5">
        <f>tbl_売上[[#This Row],[数量]]*tbl_売上[[#This Row],[単価]]</f>
        <v/>
      </c>
    </row>
    <row r="201">
      <c r="A201" s="3" t="n">
        <v>45340</v>
      </c>
      <c r="B201" t="inlineStr">
        <is>
          <t>伊藤</t>
        </is>
      </c>
      <c r="C201" t="inlineStr">
        <is>
          <t>中部</t>
        </is>
      </c>
      <c r="D201" t="inlineStr">
        <is>
          <t>Yahoo!広告</t>
        </is>
      </c>
      <c r="E201" t="inlineStr">
        <is>
          <t>P007</t>
        </is>
      </c>
      <c r="F201">
        <f>_xlfn.XLOOKUP(tbl_売上[[#This Row],[商品コード]],tbl_商品[商品コード],tbl_商品[商品名],"未登録")</f>
        <v/>
      </c>
      <c r="G201">
        <f>_xlfn.XLOOKUP(tbl_売上[[#This Row],[商品コード]],tbl_商品[商品コード],tbl_商品[カテゴリ],"未登録")</f>
        <v/>
      </c>
      <c r="H201" s="4" t="n">
        <v>1</v>
      </c>
      <c r="I201" s="5" t="n">
        <v>3240</v>
      </c>
      <c r="J201" s="5">
        <f>tbl_売上[[#This Row],[数量]]*tbl_売上[[#This Row],[単価]]</f>
        <v/>
      </c>
    </row>
    <row r="202">
      <c r="A202" s="3" t="n">
        <v>45340</v>
      </c>
      <c r="B202" t="inlineStr">
        <is>
          <t>高橋</t>
        </is>
      </c>
      <c r="C202" t="inlineStr">
        <is>
          <t>関西</t>
        </is>
      </c>
      <c r="D202" t="inlineStr">
        <is>
          <t>Google広告</t>
        </is>
      </c>
      <c r="E202" t="inlineStr">
        <is>
          <t>P002</t>
        </is>
      </c>
      <c r="F202">
        <f>_xlfn.XLOOKUP(tbl_売上[[#This Row],[商品コード]],tbl_商品[商品コード],tbl_商品[商品名],"未登録")</f>
        <v/>
      </c>
      <c r="G202">
        <f>_xlfn.XLOOKUP(tbl_売上[[#This Row],[商品コード]],tbl_商品[商品コード],tbl_商品[カテゴリ],"未登録")</f>
        <v/>
      </c>
      <c r="H202" s="4" t="n">
        <v>1</v>
      </c>
      <c r="I202" s="5" t="n">
        <v>3980</v>
      </c>
      <c r="J202" s="5">
        <f>tbl_売上[[#This Row],[数量]]*tbl_売上[[#This Row],[単価]]</f>
        <v/>
      </c>
    </row>
    <row r="203">
      <c r="A203" s="3" t="n">
        <v>45340</v>
      </c>
      <c r="B203" t="inlineStr">
        <is>
          <t>佐藤</t>
        </is>
      </c>
      <c r="C203" t="inlineStr">
        <is>
          <t>関東</t>
        </is>
      </c>
      <c r="D203" t="inlineStr">
        <is>
          <t>Meta広告</t>
        </is>
      </c>
      <c r="E203" t="inlineStr">
        <is>
          <t>P008</t>
        </is>
      </c>
      <c r="F203">
        <f>_xlfn.XLOOKUP(tbl_売上[[#This Row],[商品コード]],tbl_商品[商品コード],tbl_商品[商品名],"未登録")</f>
        <v/>
      </c>
      <c r="G203">
        <f>_xlfn.XLOOKUP(tbl_売上[[#This Row],[商品コード]],tbl_商品[商品コード],tbl_商品[カテゴリ],"未登録")</f>
        <v/>
      </c>
      <c r="H203" s="4" t="n">
        <v>2</v>
      </c>
      <c r="I203" s="5" t="n">
        <v>2700</v>
      </c>
      <c r="J203" s="5">
        <f>tbl_売上[[#This Row],[数量]]*tbl_売上[[#This Row],[単価]]</f>
        <v/>
      </c>
    </row>
    <row r="204">
      <c r="A204" s="3" t="n">
        <v>45341</v>
      </c>
      <c r="B204" t="inlineStr">
        <is>
          <t>田中</t>
        </is>
      </c>
      <c r="C204" t="inlineStr">
        <is>
          <t>関西</t>
        </is>
      </c>
      <c r="D204" t="inlineStr">
        <is>
          <t>Yahoo!広告</t>
        </is>
      </c>
      <c r="E204" t="inlineStr">
        <is>
          <t>P005</t>
        </is>
      </c>
      <c r="F204">
        <f>_xlfn.XLOOKUP(tbl_売上[[#This Row],[商品コード]],tbl_商品[商品コード],tbl_商品[商品名],"未登録")</f>
        <v/>
      </c>
      <c r="G204">
        <f>_xlfn.XLOOKUP(tbl_売上[[#This Row],[商品コード]],tbl_商品[商品コード],tbl_商品[カテゴリ],"未登録")</f>
        <v/>
      </c>
      <c r="H204" s="4" t="n">
        <v>2</v>
      </c>
      <c r="I204" s="5" t="n">
        <v>6980</v>
      </c>
      <c r="J204" s="5">
        <f>tbl_売上[[#This Row],[数量]]*tbl_売上[[#This Row],[単価]]</f>
        <v/>
      </c>
    </row>
    <row r="205">
      <c r="A205" s="3" t="n">
        <v>45341</v>
      </c>
      <c r="B205" t="inlineStr">
        <is>
          <t>田中</t>
        </is>
      </c>
      <c r="C205" t="inlineStr">
        <is>
          <t>関西</t>
        </is>
      </c>
      <c r="D205" t="inlineStr">
        <is>
          <t>Yahoo!広告</t>
        </is>
      </c>
      <c r="E205" t="inlineStr">
        <is>
          <t>P005</t>
        </is>
      </c>
      <c r="F205">
        <f>_xlfn.XLOOKUP(tbl_売上[[#This Row],[商品コード]],tbl_商品[商品コード],tbl_商品[商品名],"未登録")</f>
        <v/>
      </c>
      <c r="G205">
        <f>_xlfn.XLOOKUP(tbl_売上[[#This Row],[商品コード]],tbl_商品[商品コード],tbl_商品[カテゴリ],"未登録")</f>
        <v/>
      </c>
      <c r="H205" s="4" t="n">
        <v>2</v>
      </c>
      <c r="I205" s="5" t="n">
        <v>6980</v>
      </c>
      <c r="J205" s="5">
        <f>tbl_売上[[#This Row],[数量]]*tbl_売上[[#This Row],[単価]]</f>
        <v/>
      </c>
    </row>
    <row r="206">
      <c r="A206" s="3" t="n">
        <v>45341</v>
      </c>
      <c r="B206" t="inlineStr">
        <is>
          <t>佐藤</t>
        </is>
      </c>
      <c r="C206" t="inlineStr">
        <is>
          <t>関東</t>
        </is>
      </c>
      <c r="D206" t="inlineStr">
        <is>
          <t>Google広告</t>
        </is>
      </c>
      <c r="E206" t="inlineStr">
        <is>
          <t>P006</t>
        </is>
      </c>
      <c r="F206">
        <f>_xlfn.XLOOKUP(tbl_売上[[#This Row],[商品コード]],tbl_商品[商品コード],tbl_商品[商品名],"未登録")</f>
        <v/>
      </c>
      <c r="G206">
        <f>_xlfn.XLOOKUP(tbl_売上[[#This Row],[商品コード]],tbl_商品[商品コード],tbl_商品[カテゴリ],"未登録")</f>
        <v/>
      </c>
      <c r="H206" s="4" t="n">
        <v>2</v>
      </c>
      <c r="I206" s="5" t="n">
        <v>3300</v>
      </c>
      <c r="J206" s="5">
        <f>tbl_売上[[#This Row],[数量]]*tbl_売上[[#This Row],[単価]]</f>
        <v/>
      </c>
    </row>
    <row r="207">
      <c r="A207" s="3" t="n">
        <v>45342</v>
      </c>
      <c r="B207" t="inlineStr">
        <is>
          <t>鈴木</t>
        </is>
      </c>
      <c r="C207" t="inlineStr">
        <is>
          <t>関東</t>
        </is>
      </c>
      <c r="D207" t="inlineStr">
        <is>
          <t>Meta広告</t>
        </is>
      </c>
      <c r="E207" t="inlineStr">
        <is>
          <t>P004</t>
        </is>
      </c>
      <c r="F207">
        <f>_xlfn.XLOOKUP(tbl_売上[[#This Row],[商品コード]],tbl_商品[商品コード],tbl_商品[商品名],"未登録")</f>
        <v/>
      </c>
      <c r="G207">
        <f>_xlfn.XLOOKUP(tbl_売上[[#This Row],[商品コード]],tbl_商品[商品コード],tbl_商品[カテゴリ],"未登録")</f>
        <v/>
      </c>
      <c r="H207" s="4" t="n">
        <v>1</v>
      </c>
      <c r="I207" s="5" t="n">
        <v>2480</v>
      </c>
      <c r="J207" s="5">
        <f>tbl_売上[[#This Row],[数量]]*tbl_売上[[#This Row],[単価]]</f>
        <v/>
      </c>
    </row>
    <row r="208">
      <c r="A208" s="3" t="n">
        <v>45342</v>
      </c>
      <c r="B208" t="inlineStr">
        <is>
          <t>伊藤</t>
        </is>
      </c>
      <c r="C208" t="inlineStr">
        <is>
          <t>中部</t>
        </is>
      </c>
      <c r="D208" t="inlineStr">
        <is>
          <t>Google広告</t>
        </is>
      </c>
      <c r="E208" t="inlineStr">
        <is>
          <t>P005</t>
        </is>
      </c>
      <c r="F208">
        <f>_xlfn.XLOOKUP(tbl_売上[[#This Row],[商品コード]],tbl_商品[商品コード],tbl_商品[商品名],"未登録")</f>
        <v/>
      </c>
      <c r="G208">
        <f>_xlfn.XLOOKUP(tbl_売上[[#This Row],[商品コード]],tbl_商品[商品コード],tbl_商品[カテゴリ],"未登録")</f>
        <v/>
      </c>
      <c r="H208" s="4" t="n">
        <v>1</v>
      </c>
      <c r="I208" s="5" t="n">
        <v>6980</v>
      </c>
      <c r="J208" s="5">
        <f>tbl_売上[[#This Row],[数量]]*tbl_売上[[#This Row],[単価]]</f>
        <v/>
      </c>
    </row>
    <row r="209">
      <c r="A209" s="3" t="n">
        <v>45342</v>
      </c>
      <c r="B209" t="inlineStr">
        <is>
          <t>田中</t>
        </is>
      </c>
      <c r="C209" t="inlineStr">
        <is>
          <t>関西</t>
        </is>
      </c>
      <c r="D209" t="inlineStr">
        <is>
          <t>Google広告</t>
        </is>
      </c>
      <c r="E209" t="inlineStr">
        <is>
          <t>P008</t>
        </is>
      </c>
      <c r="F209">
        <f>_xlfn.XLOOKUP(tbl_売上[[#This Row],[商品コード]],tbl_商品[商品コード],tbl_商品[商品名],"未登録")</f>
        <v/>
      </c>
      <c r="G209">
        <f>_xlfn.XLOOKUP(tbl_売上[[#This Row],[商品コード]],tbl_商品[商品コード],tbl_商品[カテゴリ],"未登録")</f>
        <v/>
      </c>
      <c r="H209" s="4" t="n">
        <v>1</v>
      </c>
      <c r="I209" s="5" t="n">
        <v>2700</v>
      </c>
      <c r="J209" s="5">
        <f>tbl_売上[[#This Row],[数量]]*tbl_売上[[#This Row],[単価]]</f>
        <v/>
      </c>
    </row>
    <row r="210">
      <c r="A210" s="3" t="n">
        <v>45342</v>
      </c>
      <c r="B210" t="inlineStr">
        <is>
          <t>鈴木</t>
        </is>
      </c>
      <c r="C210" t="inlineStr">
        <is>
          <t>関東</t>
        </is>
      </c>
      <c r="D210" t="inlineStr">
        <is>
          <t>Google広告</t>
        </is>
      </c>
      <c r="E210" t="inlineStr">
        <is>
          <t>P009</t>
        </is>
      </c>
      <c r="F210">
        <f>_xlfn.XLOOKUP(tbl_売上[[#This Row],[商品コード]],tbl_商品[商品コード],tbl_商品[商品名],"未登録")</f>
        <v/>
      </c>
      <c r="G210">
        <f>_xlfn.XLOOKUP(tbl_売上[[#This Row],[商品コード]],tbl_商品[商品コード],tbl_商品[カテゴリ],"未登録")</f>
        <v/>
      </c>
      <c r="H210" s="4" t="n">
        <v>1</v>
      </c>
      <c r="I210" s="5" t="n">
        <v>3600</v>
      </c>
      <c r="J210" s="5">
        <f>tbl_売上[[#This Row],[数量]]*tbl_売上[[#This Row],[単価]]</f>
        <v/>
      </c>
    </row>
    <row r="211">
      <c r="A211" s="3" t="n">
        <v>45343</v>
      </c>
      <c r="B211" t="inlineStr">
        <is>
          <t>佐藤</t>
        </is>
      </c>
      <c r="C211" t="inlineStr">
        <is>
          <t>関東</t>
        </is>
      </c>
      <c r="D211" t="inlineStr">
        <is>
          <t>Yahoo!広告</t>
        </is>
      </c>
      <c r="E211" t="inlineStr">
        <is>
          <t>P007</t>
        </is>
      </c>
      <c r="F211">
        <f>_xlfn.XLOOKUP(tbl_売上[[#This Row],[商品コード]],tbl_商品[商品コード],tbl_商品[商品名],"未登録")</f>
        <v/>
      </c>
      <c r="G211">
        <f>_xlfn.XLOOKUP(tbl_売上[[#This Row],[商品コード]],tbl_商品[商品コード],tbl_商品[カテゴリ],"未登録")</f>
        <v/>
      </c>
      <c r="H211" s="4" t="n">
        <v>1</v>
      </c>
      <c r="I211" s="5" t="n">
        <v>3240</v>
      </c>
      <c r="J211" s="5">
        <f>tbl_売上[[#This Row],[数量]]*tbl_売上[[#This Row],[単価]]</f>
        <v/>
      </c>
    </row>
    <row r="212">
      <c r="A212" s="3" t="n">
        <v>45343</v>
      </c>
      <c r="B212" t="inlineStr">
        <is>
          <t>高橋</t>
        </is>
      </c>
      <c r="C212" t="inlineStr">
        <is>
          <t>関西</t>
        </is>
      </c>
      <c r="D212" t="inlineStr">
        <is>
          <t>Meta広告</t>
        </is>
      </c>
      <c r="E212" t="inlineStr">
        <is>
          <t>P004</t>
        </is>
      </c>
      <c r="F212">
        <f>_xlfn.XLOOKUP(tbl_売上[[#This Row],[商品コード]],tbl_商品[商品コード],tbl_商品[商品名],"未登録")</f>
        <v/>
      </c>
      <c r="G212">
        <f>_xlfn.XLOOKUP(tbl_売上[[#This Row],[商品コード]],tbl_商品[商品コード],tbl_商品[カテゴリ],"未登録")</f>
        <v/>
      </c>
      <c r="H212" s="4" t="n">
        <v>1</v>
      </c>
      <c r="I212" s="5" t="n">
        <v>2480</v>
      </c>
      <c r="J212" s="5">
        <f>tbl_売上[[#This Row],[数量]]*tbl_売上[[#This Row],[単価]]</f>
        <v/>
      </c>
    </row>
    <row r="213">
      <c r="A213" s="3" t="n">
        <v>45343</v>
      </c>
      <c r="B213" t="inlineStr">
        <is>
          <t>渡辺</t>
        </is>
      </c>
      <c r="C213" t="inlineStr">
        <is>
          <t>九州</t>
        </is>
      </c>
      <c r="D213" t="inlineStr">
        <is>
          <t>Google広告</t>
        </is>
      </c>
      <c r="E213" t="inlineStr">
        <is>
          <t>P006</t>
        </is>
      </c>
      <c r="F213">
        <f>_xlfn.XLOOKUP(tbl_売上[[#This Row],[商品コード]],tbl_商品[商品コード],tbl_商品[商品名],"未登録")</f>
        <v/>
      </c>
      <c r="G213">
        <f>_xlfn.XLOOKUP(tbl_売上[[#This Row],[商品コード]],tbl_商品[商品コード],tbl_商品[カテゴリ],"未登録")</f>
        <v/>
      </c>
      <c r="H213" s="4" t="n">
        <v>1</v>
      </c>
      <c r="I213" s="5" t="n">
        <v>3300</v>
      </c>
      <c r="J213" s="5">
        <f>tbl_売上[[#This Row],[数量]]*tbl_売上[[#This Row],[単価]]</f>
        <v/>
      </c>
    </row>
    <row r="214">
      <c r="A214" s="3" t="n">
        <v>45343</v>
      </c>
      <c r="B214" t="inlineStr">
        <is>
          <t>伊藤</t>
        </is>
      </c>
      <c r="C214" t="inlineStr">
        <is>
          <t>中部</t>
        </is>
      </c>
      <c r="D214" t="inlineStr">
        <is>
          <t>Meta広告</t>
        </is>
      </c>
      <c r="E214" t="inlineStr">
        <is>
          <t>P002</t>
        </is>
      </c>
      <c r="F214">
        <f>_xlfn.XLOOKUP(tbl_売上[[#This Row],[商品コード]],tbl_商品[商品コード],tbl_商品[商品名],"未登録")</f>
        <v/>
      </c>
      <c r="G214">
        <f>_xlfn.XLOOKUP(tbl_売上[[#This Row],[商品コード]],tbl_商品[商品コード],tbl_商品[カテゴリ],"未登録")</f>
        <v/>
      </c>
      <c r="H214" s="4" t="n">
        <v>1</v>
      </c>
      <c r="I214" s="5" t="n">
        <v>3980</v>
      </c>
      <c r="J214" s="5">
        <f>tbl_売上[[#This Row],[数量]]*tbl_売上[[#This Row],[単価]]</f>
        <v/>
      </c>
    </row>
    <row r="215">
      <c r="A215" s="3" t="n">
        <v>45343</v>
      </c>
      <c r="B215" t="inlineStr">
        <is>
          <t>伊藤</t>
        </is>
      </c>
      <c r="C215" t="inlineStr">
        <is>
          <t>中部</t>
        </is>
      </c>
      <c r="D215" t="inlineStr">
        <is>
          <t>Yahoo!広告</t>
        </is>
      </c>
      <c r="E215" t="inlineStr">
        <is>
          <t>P006</t>
        </is>
      </c>
      <c r="F215">
        <f>_xlfn.XLOOKUP(tbl_売上[[#This Row],[商品コード]],tbl_商品[商品コード],tbl_商品[商品名],"未登録")</f>
        <v/>
      </c>
      <c r="G215">
        <f>_xlfn.XLOOKUP(tbl_売上[[#This Row],[商品コード]],tbl_商品[商品コード],tbl_商品[カテゴリ],"未登録")</f>
        <v/>
      </c>
      <c r="H215" s="4" t="n">
        <v>1</v>
      </c>
      <c r="I215" s="5" t="n">
        <v>3300</v>
      </c>
      <c r="J215" s="5">
        <f>tbl_売上[[#This Row],[数量]]*tbl_売上[[#This Row],[単価]]</f>
        <v/>
      </c>
    </row>
    <row r="216">
      <c r="A216" s="3" t="n">
        <v>45344</v>
      </c>
      <c r="B216" t="inlineStr">
        <is>
          <t>佐藤</t>
        </is>
      </c>
      <c r="C216" t="inlineStr">
        <is>
          <t>関東</t>
        </is>
      </c>
      <c r="D216" t="inlineStr">
        <is>
          <t>Meta広告</t>
        </is>
      </c>
      <c r="E216" t="inlineStr">
        <is>
          <t>P003</t>
        </is>
      </c>
      <c r="F216">
        <f>_xlfn.XLOOKUP(tbl_売上[[#This Row],[商品コード]],tbl_商品[商品コード],tbl_商品[商品名],"未登録")</f>
        <v/>
      </c>
      <c r="G216">
        <f>_xlfn.XLOOKUP(tbl_売上[[#This Row],[商品コード]],tbl_商品[商品コード],tbl_商品[カテゴリ],"未登録")</f>
        <v/>
      </c>
      <c r="H216" s="4" t="n">
        <v>1</v>
      </c>
      <c r="I216" s="5" t="n">
        <v>19800</v>
      </c>
      <c r="J216" s="5">
        <f>tbl_売上[[#This Row],[数量]]*tbl_売上[[#This Row],[単価]]</f>
        <v/>
      </c>
    </row>
    <row r="217">
      <c r="A217" s="3" t="n">
        <v>45344</v>
      </c>
      <c r="B217" t="inlineStr">
        <is>
          <t>佐藤</t>
        </is>
      </c>
      <c r="C217" t="inlineStr">
        <is>
          <t>関東</t>
        </is>
      </c>
      <c r="D217" t="inlineStr">
        <is>
          <t>Meta広告</t>
        </is>
      </c>
      <c r="E217" t="inlineStr">
        <is>
          <t>P006</t>
        </is>
      </c>
      <c r="F217">
        <f>_xlfn.XLOOKUP(tbl_売上[[#This Row],[商品コード]],tbl_商品[商品コード],tbl_商品[商品名],"未登録")</f>
        <v/>
      </c>
      <c r="G217">
        <f>_xlfn.XLOOKUP(tbl_売上[[#This Row],[商品コード]],tbl_商品[商品コード],tbl_商品[カテゴリ],"未登録")</f>
        <v/>
      </c>
      <c r="H217" s="4" t="n">
        <v>1</v>
      </c>
      <c r="I217" s="5" t="n">
        <v>3300</v>
      </c>
      <c r="J217" s="5">
        <f>tbl_売上[[#This Row],[数量]]*tbl_売上[[#This Row],[単価]]</f>
        <v/>
      </c>
    </row>
    <row r="218">
      <c r="A218" s="3" t="n">
        <v>45344</v>
      </c>
      <c r="B218" t="inlineStr">
        <is>
          <t>佐藤</t>
        </is>
      </c>
      <c r="C218" t="inlineStr">
        <is>
          <t>関東</t>
        </is>
      </c>
      <c r="D218" t="inlineStr">
        <is>
          <t>Meta広告</t>
        </is>
      </c>
      <c r="E218" t="inlineStr">
        <is>
          <t>P007</t>
        </is>
      </c>
      <c r="F218">
        <f>_xlfn.XLOOKUP(tbl_売上[[#This Row],[商品コード]],tbl_商品[商品コード],tbl_商品[商品名],"未登録")</f>
        <v/>
      </c>
      <c r="G218">
        <f>_xlfn.XLOOKUP(tbl_売上[[#This Row],[商品コード]],tbl_商品[商品コード],tbl_商品[カテゴリ],"未登録")</f>
        <v/>
      </c>
      <c r="H218" s="4" t="n">
        <v>3</v>
      </c>
      <c r="I218" s="5" t="n">
        <v>3240</v>
      </c>
      <c r="J218" s="5">
        <f>tbl_売上[[#This Row],[数量]]*tbl_売上[[#This Row],[単価]]</f>
        <v/>
      </c>
    </row>
    <row r="219">
      <c r="A219" s="3" t="n">
        <v>45344</v>
      </c>
      <c r="B219" t="inlineStr">
        <is>
          <t>田中</t>
        </is>
      </c>
      <c r="C219" t="inlineStr">
        <is>
          <t>関西</t>
        </is>
      </c>
      <c r="D219" t="inlineStr">
        <is>
          <t>Google広告</t>
        </is>
      </c>
      <c r="E219" t="inlineStr">
        <is>
          <t>P009</t>
        </is>
      </c>
      <c r="F219">
        <f>_xlfn.XLOOKUP(tbl_売上[[#This Row],[商品コード]],tbl_商品[商品コード],tbl_商品[商品名],"未登録")</f>
        <v/>
      </c>
      <c r="G219">
        <f>_xlfn.XLOOKUP(tbl_売上[[#This Row],[商品コード]],tbl_商品[商品コード],tbl_商品[カテゴリ],"未登録")</f>
        <v/>
      </c>
      <c r="H219" s="4" t="n">
        <v>5</v>
      </c>
      <c r="I219" s="5" t="n">
        <v>3600</v>
      </c>
      <c r="J219" s="5">
        <f>tbl_売上[[#This Row],[数量]]*tbl_売上[[#This Row],[単価]]</f>
        <v/>
      </c>
    </row>
    <row r="220">
      <c r="A220" s="3" t="n">
        <v>45344</v>
      </c>
      <c r="B220" t="inlineStr">
        <is>
          <t>鈴木</t>
        </is>
      </c>
      <c r="C220" t="inlineStr">
        <is>
          <t>関東</t>
        </is>
      </c>
      <c r="D220" t="inlineStr">
        <is>
          <t>Google広告</t>
        </is>
      </c>
      <c r="E220" t="inlineStr">
        <is>
          <t>P004</t>
        </is>
      </c>
      <c r="F220">
        <f>_xlfn.XLOOKUP(tbl_売上[[#This Row],[商品コード]],tbl_商品[商品コード],tbl_商品[商品名],"未登録")</f>
        <v/>
      </c>
      <c r="G220">
        <f>_xlfn.XLOOKUP(tbl_売上[[#This Row],[商品コード]],tbl_商品[商品コード],tbl_商品[カテゴリ],"未登録")</f>
        <v/>
      </c>
      <c r="H220" s="4" t="n">
        <v>2</v>
      </c>
      <c r="I220" s="5" t="n">
        <v>2480</v>
      </c>
      <c r="J220" s="5">
        <f>tbl_売上[[#This Row],[数量]]*tbl_売上[[#This Row],[単価]]</f>
        <v/>
      </c>
    </row>
    <row r="221">
      <c r="A221" s="3" t="n">
        <v>45345</v>
      </c>
      <c r="B221" t="inlineStr">
        <is>
          <t>鈴木</t>
        </is>
      </c>
      <c r="C221" t="inlineStr">
        <is>
          <t>関東</t>
        </is>
      </c>
      <c r="D221" t="inlineStr">
        <is>
          <t>Google広告</t>
        </is>
      </c>
      <c r="E221" t="inlineStr">
        <is>
          <t>P004</t>
        </is>
      </c>
      <c r="F221">
        <f>_xlfn.XLOOKUP(tbl_売上[[#This Row],[商品コード]],tbl_商品[商品コード],tbl_商品[商品名],"未登録")</f>
        <v/>
      </c>
      <c r="G221">
        <f>_xlfn.XLOOKUP(tbl_売上[[#This Row],[商品コード]],tbl_商品[商品コード],tbl_商品[カテゴリ],"未登録")</f>
        <v/>
      </c>
      <c r="H221" s="4" t="n">
        <v>3</v>
      </c>
      <c r="I221" s="5" t="n">
        <v>2480</v>
      </c>
      <c r="J221" s="5">
        <f>tbl_売上[[#This Row],[数量]]*tbl_売上[[#This Row],[単価]]</f>
        <v/>
      </c>
    </row>
    <row r="222">
      <c r="A222" s="3" t="n">
        <v>45345</v>
      </c>
      <c r="B222" t="inlineStr">
        <is>
          <t>伊藤</t>
        </is>
      </c>
      <c r="C222" t="inlineStr">
        <is>
          <t>中部</t>
        </is>
      </c>
      <c r="D222" t="inlineStr">
        <is>
          <t>Google広告</t>
        </is>
      </c>
      <c r="E222" t="inlineStr">
        <is>
          <t>P007</t>
        </is>
      </c>
      <c r="F222">
        <f>_xlfn.XLOOKUP(tbl_売上[[#This Row],[商品コード]],tbl_商品[商品コード],tbl_商品[商品名],"未登録")</f>
        <v/>
      </c>
      <c r="G222">
        <f>_xlfn.XLOOKUP(tbl_売上[[#This Row],[商品コード]],tbl_商品[商品コード],tbl_商品[カテゴリ],"未登録")</f>
        <v/>
      </c>
      <c r="H222" s="4" t="n">
        <v>1</v>
      </c>
      <c r="I222" s="5" t="n">
        <v>3240</v>
      </c>
      <c r="J222" s="5">
        <f>tbl_売上[[#This Row],[数量]]*tbl_売上[[#This Row],[単価]]</f>
        <v/>
      </c>
    </row>
    <row r="223">
      <c r="A223" s="3" t="n">
        <v>45345</v>
      </c>
      <c r="B223" t="inlineStr">
        <is>
          <t>田中</t>
        </is>
      </c>
      <c r="C223" t="inlineStr">
        <is>
          <t>関西</t>
        </is>
      </c>
      <c r="D223" t="inlineStr">
        <is>
          <t>Yahoo!広告</t>
        </is>
      </c>
      <c r="E223" t="inlineStr">
        <is>
          <t>P005</t>
        </is>
      </c>
      <c r="F223">
        <f>_xlfn.XLOOKUP(tbl_売上[[#This Row],[商品コード]],tbl_商品[商品コード],tbl_商品[商品名],"未登録")</f>
        <v/>
      </c>
      <c r="G223">
        <f>_xlfn.XLOOKUP(tbl_売上[[#This Row],[商品コード]],tbl_商品[商品コード],tbl_商品[カテゴリ],"未登録")</f>
        <v/>
      </c>
      <c r="H223" s="4" t="n">
        <v>1</v>
      </c>
      <c r="I223" s="5" t="n">
        <v>6980</v>
      </c>
      <c r="J223" s="5">
        <f>tbl_売上[[#This Row],[数量]]*tbl_売上[[#This Row],[単価]]</f>
        <v/>
      </c>
    </row>
    <row r="224">
      <c r="A224" s="3" t="n">
        <v>45346</v>
      </c>
      <c r="B224" t="inlineStr">
        <is>
          <t>伊藤</t>
        </is>
      </c>
      <c r="C224" t="inlineStr">
        <is>
          <t>中部</t>
        </is>
      </c>
      <c r="D224" t="inlineStr">
        <is>
          <t>Meta広告</t>
        </is>
      </c>
      <c r="E224" t="inlineStr">
        <is>
          <t>P002</t>
        </is>
      </c>
      <c r="F224">
        <f>_xlfn.XLOOKUP(tbl_売上[[#This Row],[商品コード]],tbl_商品[商品コード],tbl_商品[商品名],"未登録")</f>
        <v/>
      </c>
      <c r="G224">
        <f>_xlfn.XLOOKUP(tbl_売上[[#This Row],[商品コード]],tbl_商品[商品コード],tbl_商品[カテゴリ],"未登録")</f>
        <v/>
      </c>
      <c r="H224" s="4" t="n">
        <v>3</v>
      </c>
      <c r="I224" s="5" t="n">
        <v>3980</v>
      </c>
      <c r="J224" s="5">
        <f>tbl_売上[[#This Row],[数量]]*tbl_売上[[#This Row],[単価]]</f>
        <v/>
      </c>
    </row>
    <row r="225">
      <c r="A225" s="3" t="n">
        <v>45346</v>
      </c>
      <c r="B225" t="inlineStr">
        <is>
          <t>伊藤</t>
        </is>
      </c>
      <c r="C225" t="inlineStr">
        <is>
          <t>中部</t>
        </is>
      </c>
      <c r="D225" t="inlineStr">
        <is>
          <t>Google広告</t>
        </is>
      </c>
      <c r="E225" t="inlineStr">
        <is>
          <t>P002</t>
        </is>
      </c>
      <c r="F225">
        <f>_xlfn.XLOOKUP(tbl_売上[[#This Row],[商品コード]],tbl_商品[商品コード],tbl_商品[商品名],"未登録")</f>
        <v/>
      </c>
      <c r="G225">
        <f>_xlfn.XLOOKUP(tbl_売上[[#This Row],[商品コード]],tbl_商品[商品コード],tbl_商品[カテゴリ],"未登録")</f>
        <v/>
      </c>
      <c r="H225" s="4" t="n">
        <v>1</v>
      </c>
      <c r="I225" s="5" t="n">
        <v>3980</v>
      </c>
      <c r="J225" s="5">
        <f>tbl_売上[[#This Row],[数量]]*tbl_売上[[#This Row],[単価]]</f>
        <v/>
      </c>
    </row>
    <row r="226">
      <c r="A226" s="3" t="n">
        <v>45346</v>
      </c>
      <c r="B226" t="inlineStr">
        <is>
          <t>渡辺</t>
        </is>
      </c>
      <c r="C226" t="inlineStr">
        <is>
          <t>九州</t>
        </is>
      </c>
      <c r="D226" t="inlineStr">
        <is>
          <t>Yahoo!広告</t>
        </is>
      </c>
      <c r="E226" t="inlineStr">
        <is>
          <t>P001</t>
        </is>
      </c>
      <c r="F226">
        <f>_xlfn.XLOOKUP(tbl_売上[[#This Row],[商品コード]],tbl_商品[商品コード],tbl_商品[商品名],"未登録")</f>
        <v/>
      </c>
      <c r="G226">
        <f>_xlfn.XLOOKUP(tbl_売上[[#This Row],[商品コード]],tbl_商品[商品コード],tbl_商品[カテゴリ],"未登録")</f>
        <v/>
      </c>
      <c r="H226" s="4" t="n">
        <v>3</v>
      </c>
      <c r="I226" s="5" t="n">
        <v>8800</v>
      </c>
      <c r="J226" s="5">
        <f>tbl_売上[[#This Row],[数量]]*tbl_売上[[#This Row],[単価]]</f>
        <v/>
      </c>
    </row>
    <row r="227">
      <c r="A227" s="3" t="n">
        <v>45347</v>
      </c>
      <c r="B227" t="inlineStr">
        <is>
          <t>佐藤</t>
        </is>
      </c>
      <c r="C227" t="inlineStr">
        <is>
          <t>関東</t>
        </is>
      </c>
      <c r="D227" t="inlineStr">
        <is>
          <t>Meta広告</t>
        </is>
      </c>
      <c r="E227" t="inlineStr">
        <is>
          <t>P006</t>
        </is>
      </c>
      <c r="F227">
        <f>_xlfn.XLOOKUP(tbl_売上[[#This Row],[商品コード]],tbl_商品[商品コード],tbl_商品[商品名],"未登録")</f>
        <v/>
      </c>
      <c r="G227">
        <f>_xlfn.XLOOKUP(tbl_売上[[#This Row],[商品コード]],tbl_商品[商品コード],tbl_商品[カテゴリ],"未登録")</f>
        <v/>
      </c>
      <c r="H227" s="4" t="n">
        <v>1</v>
      </c>
      <c r="I227" s="5" t="n">
        <v>3300</v>
      </c>
      <c r="J227" s="5">
        <f>tbl_売上[[#This Row],[数量]]*tbl_売上[[#This Row],[単価]]</f>
        <v/>
      </c>
    </row>
    <row r="228">
      <c r="A228" s="3" t="n">
        <v>45347</v>
      </c>
      <c r="B228" t="inlineStr">
        <is>
          <t>田中</t>
        </is>
      </c>
      <c r="C228" t="inlineStr">
        <is>
          <t>関西</t>
        </is>
      </c>
      <c r="D228" t="inlineStr">
        <is>
          <t>Google広告</t>
        </is>
      </c>
      <c r="E228" t="inlineStr">
        <is>
          <t>P004</t>
        </is>
      </c>
      <c r="F228">
        <f>_xlfn.XLOOKUP(tbl_売上[[#This Row],[商品コード]],tbl_商品[商品コード],tbl_商品[商品名],"未登録")</f>
        <v/>
      </c>
      <c r="G228">
        <f>_xlfn.XLOOKUP(tbl_売上[[#This Row],[商品コード]],tbl_商品[商品コード],tbl_商品[カテゴリ],"未登録")</f>
        <v/>
      </c>
      <c r="H228" s="4" t="n">
        <v>5</v>
      </c>
      <c r="I228" s="5" t="n">
        <v>2480</v>
      </c>
      <c r="J228" s="5">
        <f>tbl_売上[[#This Row],[数量]]*tbl_売上[[#This Row],[単価]]</f>
        <v/>
      </c>
    </row>
    <row r="229">
      <c r="A229" s="3" t="n">
        <v>45347</v>
      </c>
      <c r="B229" t="inlineStr">
        <is>
          <t>田中</t>
        </is>
      </c>
      <c r="C229" t="inlineStr">
        <is>
          <t>関西</t>
        </is>
      </c>
      <c r="D229" t="inlineStr">
        <is>
          <t>Google広告</t>
        </is>
      </c>
      <c r="E229" t="inlineStr">
        <is>
          <t>P004</t>
        </is>
      </c>
      <c r="F229">
        <f>_xlfn.XLOOKUP(tbl_売上[[#This Row],[商品コード]],tbl_商品[商品コード],tbl_商品[商品名],"未登録")</f>
        <v/>
      </c>
      <c r="G229">
        <f>_xlfn.XLOOKUP(tbl_売上[[#This Row],[商品コード]],tbl_商品[商品コード],tbl_商品[カテゴリ],"未登録")</f>
        <v/>
      </c>
      <c r="H229" s="4" t="n">
        <v>2</v>
      </c>
      <c r="I229" s="5" t="n">
        <v>2480</v>
      </c>
      <c r="J229" s="5">
        <f>tbl_売上[[#This Row],[数量]]*tbl_売上[[#This Row],[単価]]</f>
        <v/>
      </c>
    </row>
    <row r="230">
      <c r="A230" s="3" t="n">
        <v>45347</v>
      </c>
      <c r="B230" t="inlineStr">
        <is>
          <t>伊藤</t>
        </is>
      </c>
      <c r="C230" t="inlineStr">
        <is>
          <t>中部</t>
        </is>
      </c>
      <c r="D230" t="inlineStr">
        <is>
          <t>Yahoo!広告</t>
        </is>
      </c>
      <c r="E230" t="inlineStr">
        <is>
          <t>P003</t>
        </is>
      </c>
      <c r="F230">
        <f>_xlfn.XLOOKUP(tbl_売上[[#This Row],[商品コード]],tbl_商品[商品コード],tbl_商品[商品名],"未登録")</f>
        <v/>
      </c>
      <c r="G230">
        <f>_xlfn.XLOOKUP(tbl_売上[[#This Row],[商品コード]],tbl_商品[商品コード],tbl_商品[カテゴリ],"未登録")</f>
        <v/>
      </c>
      <c r="H230" s="4" t="n">
        <v>2</v>
      </c>
      <c r="I230" s="5" t="n">
        <v>19800</v>
      </c>
      <c r="J230" s="5">
        <f>tbl_売上[[#This Row],[数量]]*tbl_売上[[#This Row],[単価]]</f>
        <v/>
      </c>
    </row>
    <row r="231">
      <c r="A231" s="3" t="n">
        <v>45347</v>
      </c>
      <c r="B231" t="inlineStr">
        <is>
          <t>田中</t>
        </is>
      </c>
      <c r="C231" t="inlineStr">
        <is>
          <t>関西</t>
        </is>
      </c>
      <c r="D231" t="inlineStr">
        <is>
          <t>Meta広告</t>
        </is>
      </c>
      <c r="E231" t="inlineStr">
        <is>
          <t>P001</t>
        </is>
      </c>
      <c r="F231">
        <f>_xlfn.XLOOKUP(tbl_売上[[#This Row],[商品コード]],tbl_商品[商品コード],tbl_商品[商品名],"未登録")</f>
        <v/>
      </c>
      <c r="G231">
        <f>_xlfn.XLOOKUP(tbl_売上[[#This Row],[商品コード]],tbl_商品[商品コード],tbl_商品[カテゴリ],"未登録")</f>
        <v/>
      </c>
      <c r="H231" s="4" t="n">
        <v>1</v>
      </c>
      <c r="I231" s="5" t="n">
        <v>8800</v>
      </c>
      <c r="J231" s="5">
        <f>tbl_売上[[#This Row],[数量]]*tbl_売上[[#This Row],[単価]]</f>
        <v/>
      </c>
    </row>
    <row r="232">
      <c r="A232" s="3" t="n">
        <v>45348</v>
      </c>
      <c r="B232" t="inlineStr">
        <is>
          <t>田中</t>
        </is>
      </c>
      <c r="C232" t="inlineStr">
        <is>
          <t>関西</t>
        </is>
      </c>
      <c r="D232" t="inlineStr">
        <is>
          <t>Google広告</t>
        </is>
      </c>
      <c r="E232" t="inlineStr">
        <is>
          <t>P001</t>
        </is>
      </c>
      <c r="F232">
        <f>_xlfn.XLOOKUP(tbl_売上[[#This Row],[商品コード]],tbl_商品[商品コード],tbl_商品[商品名],"未登録")</f>
        <v/>
      </c>
      <c r="G232">
        <f>_xlfn.XLOOKUP(tbl_売上[[#This Row],[商品コード]],tbl_商品[商品コード],tbl_商品[カテゴリ],"未登録")</f>
        <v/>
      </c>
      <c r="H232" s="4" t="n">
        <v>5</v>
      </c>
      <c r="I232" s="5" t="n">
        <v>8800</v>
      </c>
      <c r="J232" s="5">
        <f>tbl_売上[[#This Row],[数量]]*tbl_売上[[#This Row],[単価]]</f>
        <v/>
      </c>
    </row>
    <row r="233">
      <c r="A233" s="3" t="n">
        <v>45348</v>
      </c>
      <c r="B233" t="inlineStr">
        <is>
          <t>田中</t>
        </is>
      </c>
      <c r="C233" t="inlineStr">
        <is>
          <t>関西</t>
        </is>
      </c>
      <c r="D233" t="inlineStr">
        <is>
          <t>Google広告</t>
        </is>
      </c>
      <c r="E233" t="inlineStr">
        <is>
          <t>P001</t>
        </is>
      </c>
      <c r="F233">
        <f>_xlfn.XLOOKUP(tbl_売上[[#This Row],[商品コード]],tbl_商品[商品コード],tbl_商品[商品名],"未登録")</f>
        <v/>
      </c>
      <c r="G233">
        <f>_xlfn.XLOOKUP(tbl_売上[[#This Row],[商品コード]],tbl_商品[商品コード],tbl_商品[カテゴリ],"未登録")</f>
        <v/>
      </c>
      <c r="H233" s="4" t="n">
        <v>1</v>
      </c>
      <c r="I233" s="5" t="n">
        <v>8800</v>
      </c>
      <c r="J233" s="5">
        <f>tbl_売上[[#This Row],[数量]]*tbl_売上[[#This Row],[単価]]</f>
        <v/>
      </c>
    </row>
    <row r="234">
      <c r="A234" s="3" t="n">
        <v>45348</v>
      </c>
      <c r="B234" t="inlineStr">
        <is>
          <t>佐藤</t>
        </is>
      </c>
      <c r="C234" t="inlineStr">
        <is>
          <t>関東</t>
        </is>
      </c>
      <c r="D234" t="inlineStr">
        <is>
          <t>Google広告</t>
        </is>
      </c>
      <c r="E234" t="inlineStr">
        <is>
          <t>P003</t>
        </is>
      </c>
      <c r="F234">
        <f>_xlfn.XLOOKUP(tbl_売上[[#This Row],[商品コード]],tbl_商品[商品コード],tbl_商品[商品名],"未登録")</f>
        <v/>
      </c>
      <c r="G234">
        <f>_xlfn.XLOOKUP(tbl_売上[[#This Row],[商品コード]],tbl_商品[商品コード],tbl_商品[カテゴリ],"未登録")</f>
        <v/>
      </c>
      <c r="H234" s="4" t="n">
        <v>1</v>
      </c>
      <c r="I234" s="5" t="n">
        <v>19800</v>
      </c>
      <c r="J234" s="5">
        <f>tbl_売上[[#This Row],[数量]]*tbl_売上[[#This Row],[単価]]</f>
        <v/>
      </c>
    </row>
    <row r="235">
      <c r="A235" s="3" t="n">
        <v>45348</v>
      </c>
      <c r="B235" t="inlineStr">
        <is>
          <t>鈴木</t>
        </is>
      </c>
      <c r="C235" t="inlineStr">
        <is>
          <t>関東</t>
        </is>
      </c>
      <c r="D235" t="inlineStr">
        <is>
          <t>Yahoo!広告</t>
        </is>
      </c>
      <c r="E235" t="inlineStr">
        <is>
          <t>P001</t>
        </is>
      </c>
      <c r="F235">
        <f>_xlfn.XLOOKUP(tbl_売上[[#This Row],[商品コード]],tbl_商品[商品コード],tbl_商品[商品名],"未登録")</f>
        <v/>
      </c>
      <c r="G235">
        <f>_xlfn.XLOOKUP(tbl_売上[[#This Row],[商品コード]],tbl_商品[商品コード],tbl_商品[カテゴリ],"未登録")</f>
        <v/>
      </c>
      <c r="H235" s="4" t="n">
        <v>2</v>
      </c>
      <c r="I235" s="5" t="n">
        <v>8800</v>
      </c>
      <c r="J235" s="5">
        <f>tbl_売上[[#This Row],[数量]]*tbl_売上[[#This Row],[単価]]</f>
        <v/>
      </c>
    </row>
    <row r="236">
      <c r="A236" s="3" t="n">
        <v>45349</v>
      </c>
      <c r="B236" t="inlineStr">
        <is>
          <t>高橋</t>
        </is>
      </c>
      <c r="C236" t="inlineStr">
        <is>
          <t>関西</t>
        </is>
      </c>
      <c r="D236" t="inlineStr">
        <is>
          <t>Meta広告</t>
        </is>
      </c>
      <c r="E236" t="inlineStr">
        <is>
          <t>P001</t>
        </is>
      </c>
      <c r="F236">
        <f>_xlfn.XLOOKUP(tbl_売上[[#This Row],[商品コード]],tbl_商品[商品コード],tbl_商品[商品名],"未登録")</f>
        <v/>
      </c>
      <c r="G236">
        <f>_xlfn.XLOOKUP(tbl_売上[[#This Row],[商品コード]],tbl_商品[商品コード],tbl_商品[カテゴリ],"未登録")</f>
        <v/>
      </c>
      <c r="H236" s="4" t="n">
        <v>2</v>
      </c>
      <c r="I236" s="5" t="n">
        <v>8800</v>
      </c>
      <c r="J236" s="5">
        <f>tbl_売上[[#This Row],[数量]]*tbl_売上[[#This Row],[単価]]</f>
        <v/>
      </c>
    </row>
    <row r="237">
      <c r="A237" s="3" t="n">
        <v>45349</v>
      </c>
      <c r="B237" t="inlineStr">
        <is>
          <t>伊藤</t>
        </is>
      </c>
      <c r="C237" t="inlineStr">
        <is>
          <t>中部</t>
        </is>
      </c>
      <c r="D237" t="inlineStr">
        <is>
          <t>Yahoo!広告</t>
        </is>
      </c>
      <c r="E237" t="inlineStr">
        <is>
          <t>P001</t>
        </is>
      </c>
      <c r="F237">
        <f>_xlfn.XLOOKUP(tbl_売上[[#This Row],[商品コード]],tbl_商品[商品コード],tbl_商品[商品名],"未登録")</f>
        <v/>
      </c>
      <c r="G237">
        <f>_xlfn.XLOOKUP(tbl_売上[[#This Row],[商品コード]],tbl_商品[商品コード],tbl_商品[カテゴリ],"未登録")</f>
        <v/>
      </c>
      <c r="H237" s="4" t="n">
        <v>2</v>
      </c>
      <c r="I237" s="5" t="n">
        <v>8800</v>
      </c>
      <c r="J237" s="5">
        <f>tbl_売上[[#This Row],[数量]]*tbl_売上[[#This Row],[単価]]</f>
        <v/>
      </c>
    </row>
    <row r="238">
      <c r="A238" s="3" t="n">
        <v>45349</v>
      </c>
      <c r="B238" t="inlineStr">
        <is>
          <t>渡辺</t>
        </is>
      </c>
      <c r="C238" t="inlineStr">
        <is>
          <t>九州</t>
        </is>
      </c>
      <c r="D238" t="inlineStr">
        <is>
          <t>Meta広告</t>
        </is>
      </c>
      <c r="E238" t="inlineStr">
        <is>
          <t>P006</t>
        </is>
      </c>
      <c r="F238">
        <f>_xlfn.XLOOKUP(tbl_売上[[#This Row],[商品コード]],tbl_商品[商品コード],tbl_商品[商品名],"未登録")</f>
        <v/>
      </c>
      <c r="G238">
        <f>_xlfn.XLOOKUP(tbl_売上[[#This Row],[商品コード]],tbl_商品[商品コード],tbl_商品[カテゴリ],"未登録")</f>
        <v/>
      </c>
      <c r="H238" s="4" t="n">
        <v>1</v>
      </c>
      <c r="I238" s="5" t="n">
        <v>3300</v>
      </c>
      <c r="J238" s="5">
        <f>tbl_売上[[#This Row],[数量]]*tbl_売上[[#This Row],[単価]]</f>
        <v/>
      </c>
    </row>
    <row r="239">
      <c r="A239" s="3" t="n">
        <v>45349</v>
      </c>
      <c r="B239" t="inlineStr">
        <is>
          <t>伊藤</t>
        </is>
      </c>
      <c r="C239" t="inlineStr">
        <is>
          <t>中部</t>
        </is>
      </c>
      <c r="D239" t="inlineStr">
        <is>
          <t>Meta広告</t>
        </is>
      </c>
      <c r="E239" t="inlineStr">
        <is>
          <t>P002</t>
        </is>
      </c>
      <c r="F239">
        <f>_xlfn.XLOOKUP(tbl_売上[[#This Row],[商品コード]],tbl_商品[商品コード],tbl_商品[商品名],"未登録")</f>
        <v/>
      </c>
      <c r="G239">
        <f>_xlfn.XLOOKUP(tbl_売上[[#This Row],[商品コード]],tbl_商品[商品コード],tbl_商品[カテゴリ],"未登録")</f>
        <v/>
      </c>
      <c r="H239" s="4" t="n">
        <v>3</v>
      </c>
      <c r="I239" s="5" t="n">
        <v>3980</v>
      </c>
      <c r="J239" s="5">
        <f>tbl_売上[[#This Row],[数量]]*tbl_売上[[#This Row],[単価]]</f>
        <v/>
      </c>
    </row>
    <row r="240">
      <c r="A240" s="3" t="n">
        <v>45350</v>
      </c>
      <c r="B240" t="inlineStr">
        <is>
          <t>田中</t>
        </is>
      </c>
      <c r="C240" t="inlineStr">
        <is>
          <t>関西</t>
        </is>
      </c>
      <c r="D240" t="inlineStr">
        <is>
          <t>Yahoo!広告</t>
        </is>
      </c>
      <c r="E240" t="inlineStr">
        <is>
          <t>P006</t>
        </is>
      </c>
      <c r="F240">
        <f>_xlfn.XLOOKUP(tbl_売上[[#This Row],[商品コード]],tbl_商品[商品コード],tbl_商品[商品名],"未登録")</f>
        <v/>
      </c>
      <c r="G240">
        <f>_xlfn.XLOOKUP(tbl_売上[[#This Row],[商品コード]],tbl_商品[商品コード],tbl_商品[カテゴリ],"未登録")</f>
        <v/>
      </c>
      <c r="H240" s="4" t="n">
        <v>3</v>
      </c>
      <c r="I240" s="5" t="n">
        <v>3300</v>
      </c>
      <c r="J240" s="5">
        <f>tbl_売上[[#This Row],[数量]]*tbl_売上[[#This Row],[単価]]</f>
        <v/>
      </c>
    </row>
    <row r="241">
      <c r="A241" s="3" t="n">
        <v>45350</v>
      </c>
      <c r="B241" t="inlineStr">
        <is>
          <t>鈴木</t>
        </is>
      </c>
      <c r="C241" t="inlineStr">
        <is>
          <t>関東</t>
        </is>
      </c>
      <c r="D241" t="inlineStr">
        <is>
          <t>Meta広告</t>
        </is>
      </c>
      <c r="E241" t="inlineStr">
        <is>
          <t>P009</t>
        </is>
      </c>
      <c r="F241">
        <f>_xlfn.XLOOKUP(tbl_売上[[#This Row],[商品コード]],tbl_商品[商品コード],tbl_商品[商品名],"未登録")</f>
        <v/>
      </c>
      <c r="G241">
        <f>_xlfn.XLOOKUP(tbl_売上[[#This Row],[商品コード]],tbl_商品[商品コード],tbl_商品[カテゴリ],"未登録")</f>
        <v/>
      </c>
      <c r="H241" s="4" t="n">
        <v>2</v>
      </c>
      <c r="I241" s="5" t="n">
        <v>3600</v>
      </c>
      <c r="J241" s="5">
        <f>tbl_売上[[#This Row],[数量]]*tbl_売上[[#This Row],[単価]]</f>
        <v/>
      </c>
    </row>
    <row r="242">
      <c r="A242" s="3" t="n">
        <v>45350</v>
      </c>
      <c r="B242" t="inlineStr">
        <is>
          <t>佐藤</t>
        </is>
      </c>
      <c r="C242" t="inlineStr">
        <is>
          <t>関東</t>
        </is>
      </c>
      <c r="D242" t="inlineStr">
        <is>
          <t>Google広告</t>
        </is>
      </c>
      <c r="E242" t="inlineStr">
        <is>
          <t>P002</t>
        </is>
      </c>
      <c r="F242">
        <f>_xlfn.XLOOKUP(tbl_売上[[#This Row],[商品コード]],tbl_商品[商品コード],tbl_商品[商品名],"未登録")</f>
        <v/>
      </c>
      <c r="G242">
        <f>_xlfn.XLOOKUP(tbl_売上[[#This Row],[商品コード]],tbl_商品[商品コード],tbl_商品[カテゴリ],"未登録")</f>
        <v/>
      </c>
      <c r="H242" s="4" t="n">
        <v>3</v>
      </c>
      <c r="I242" s="5" t="n">
        <v>3980</v>
      </c>
      <c r="J242" s="5">
        <f>tbl_売上[[#This Row],[数量]]*tbl_売上[[#This Row],[単価]]</f>
        <v/>
      </c>
    </row>
    <row r="243">
      <c r="A243" s="3" t="n">
        <v>45350</v>
      </c>
      <c r="B243" t="inlineStr">
        <is>
          <t>渡辺</t>
        </is>
      </c>
      <c r="C243" t="inlineStr">
        <is>
          <t>九州</t>
        </is>
      </c>
      <c r="D243" t="inlineStr">
        <is>
          <t>Meta広告</t>
        </is>
      </c>
      <c r="E243" t="inlineStr">
        <is>
          <t>P006</t>
        </is>
      </c>
      <c r="F243">
        <f>_xlfn.XLOOKUP(tbl_売上[[#This Row],[商品コード]],tbl_商品[商品コード],tbl_商品[商品名],"未登録")</f>
        <v/>
      </c>
      <c r="G243">
        <f>_xlfn.XLOOKUP(tbl_売上[[#This Row],[商品コード]],tbl_商品[商品コード],tbl_商品[カテゴリ],"未登録")</f>
        <v/>
      </c>
      <c r="H243" s="4" t="n">
        <v>1</v>
      </c>
      <c r="I243" s="5" t="n">
        <v>3300</v>
      </c>
      <c r="J243" s="5">
        <f>tbl_売上[[#This Row],[数量]]*tbl_売上[[#This Row],[単価]]</f>
        <v/>
      </c>
    </row>
    <row r="244">
      <c r="A244" s="3" t="n">
        <v>45351</v>
      </c>
      <c r="B244" t="inlineStr">
        <is>
          <t>高橋</t>
        </is>
      </c>
      <c r="C244" t="inlineStr">
        <is>
          <t>関西</t>
        </is>
      </c>
      <c r="D244" t="inlineStr">
        <is>
          <t>Google広告</t>
        </is>
      </c>
      <c r="E244" t="inlineStr">
        <is>
          <t>P001</t>
        </is>
      </c>
      <c r="F244">
        <f>_xlfn.XLOOKUP(tbl_売上[[#This Row],[商品コード]],tbl_商品[商品コード],tbl_商品[商品名],"未登録")</f>
        <v/>
      </c>
      <c r="G244">
        <f>_xlfn.XLOOKUP(tbl_売上[[#This Row],[商品コード]],tbl_商品[商品コード],tbl_商品[カテゴリ],"未登録")</f>
        <v/>
      </c>
      <c r="H244" s="4" t="n">
        <v>1</v>
      </c>
      <c r="I244" s="5" t="n">
        <v>8800</v>
      </c>
      <c r="J244" s="5">
        <f>tbl_売上[[#This Row],[数量]]*tbl_売上[[#This Row],[単価]]</f>
        <v/>
      </c>
    </row>
    <row r="245">
      <c r="A245" s="3" t="n">
        <v>45351</v>
      </c>
      <c r="B245" t="inlineStr">
        <is>
          <t>佐藤</t>
        </is>
      </c>
      <c r="C245" t="inlineStr">
        <is>
          <t>関東</t>
        </is>
      </c>
      <c r="D245" t="inlineStr">
        <is>
          <t>Google広告</t>
        </is>
      </c>
      <c r="E245" t="inlineStr">
        <is>
          <t>P008</t>
        </is>
      </c>
      <c r="F245">
        <f>_xlfn.XLOOKUP(tbl_売上[[#This Row],[商品コード]],tbl_商品[商品コード],tbl_商品[商品名],"未登録")</f>
        <v/>
      </c>
      <c r="G245">
        <f>_xlfn.XLOOKUP(tbl_売上[[#This Row],[商品コード]],tbl_商品[商品コード],tbl_商品[カテゴリ],"未登録")</f>
        <v/>
      </c>
      <c r="H245" s="4" t="n">
        <v>3</v>
      </c>
      <c r="I245" s="5" t="n">
        <v>2700</v>
      </c>
      <c r="J245" s="5">
        <f>tbl_売上[[#This Row],[数量]]*tbl_売上[[#This Row],[単価]]</f>
        <v/>
      </c>
    </row>
    <row r="246">
      <c r="A246" s="3" t="n">
        <v>45351</v>
      </c>
      <c r="B246" t="inlineStr">
        <is>
          <t>高橋</t>
        </is>
      </c>
      <c r="C246" t="inlineStr">
        <is>
          <t>関西</t>
        </is>
      </c>
      <c r="D246" t="inlineStr">
        <is>
          <t>Google広告</t>
        </is>
      </c>
      <c r="E246" t="inlineStr">
        <is>
          <t>P001</t>
        </is>
      </c>
      <c r="F246">
        <f>_xlfn.XLOOKUP(tbl_売上[[#This Row],[商品コード]],tbl_商品[商品コード],tbl_商品[商品名],"未登録")</f>
        <v/>
      </c>
      <c r="G246">
        <f>_xlfn.XLOOKUP(tbl_売上[[#This Row],[商品コード]],tbl_商品[商品コード],tbl_商品[カテゴリ],"未登録")</f>
        <v/>
      </c>
      <c r="H246" s="4" t="n">
        <v>1</v>
      </c>
      <c r="I246" s="5" t="n">
        <v>8800</v>
      </c>
      <c r="J246" s="5">
        <f>tbl_売上[[#This Row],[数量]]*tbl_売上[[#This Row],[単価]]</f>
        <v/>
      </c>
    </row>
    <row r="247">
      <c r="A247" s="3" t="n">
        <v>45351</v>
      </c>
      <c r="B247" t="inlineStr">
        <is>
          <t>田中</t>
        </is>
      </c>
      <c r="C247" t="inlineStr">
        <is>
          <t>関西</t>
        </is>
      </c>
      <c r="D247" t="inlineStr">
        <is>
          <t>Google広告</t>
        </is>
      </c>
      <c r="E247" t="inlineStr">
        <is>
          <t>P008</t>
        </is>
      </c>
      <c r="F247">
        <f>_xlfn.XLOOKUP(tbl_売上[[#This Row],[商品コード]],tbl_商品[商品コード],tbl_商品[商品名],"未登録")</f>
        <v/>
      </c>
      <c r="G247">
        <f>_xlfn.XLOOKUP(tbl_売上[[#This Row],[商品コード]],tbl_商品[商品コード],tbl_商品[カテゴリ],"未登録")</f>
        <v/>
      </c>
      <c r="H247" s="4" t="n">
        <v>1</v>
      </c>
      <c r="I247" s="5" t="n">
        <v>2700</v>
      </c>
      <c r="J247" s="5">
        <f>tbl_売上[[#This Row],[数量]]*tbl_売上[[#This Row],[単価]]</f>
        <v/>
      </c>
    </row>
    <row r="248">
      <c r="A248" s="3" t="n">
        <v>45352</v>
      </c>
      <c r="B248" t="inlineStr">
        <is>
          <t>鈴木</t>
        </is>
      </c>
      <c r="C248" t="inlineStr">
        <is>
          <t>関東</t>
        </is>
      </c>
      <c r="D248" t="inlineStr">
        <is>
          <t>Meta広告</t>
        </is>
      </c>
      <c r="E248" t="inlineStr">
        <is>
          <t>P004</t>
        </is>
      </c>
      <c r="F248">
        <f>_xlfn.XLOOKUP(tbl_売上[[#This Row],[商品コード]],tbl_商品[商品コード],tbl_商品[商品名],"未登録")</f>
        <v/>
      </c>
      <c r="G248">
        <f>_xlfn.XLOOKUP(tbl_売上[[#This Row],[商品コード]],tbl_商品[商品コード],tbl_商品[カテゴリ],"未登録")</f>
        <v/>
      </c>
      <c r="H248" s="4" t="n">
        <v>1</v>
      </c>
      <c r="I248" s="5" t="n">
        <v>2480</v>
      </c>
      <c r="J248" s="5">
        <f>tbl_売上[[#This Row],[数量]]*tbl_売上[[#This Row],[単価]]</f>
        <v/>
      </c>
    </row>
    <row r="249">
      <c r="A249" s="3" t="n">
        <v>45352</v>
      </c>
      <c r="B249" t="inlineStr">
        <is>
          <t>鈴木</t>
        </is>
      </c>
      <c r="C249" t="inlineStr">
        <is>
          <t>関東</t>
        </is>
      </c>
      <c r="D249" t="inlineStr">
        <is>
          <t>Meta広告</t>
        </is>
      </c>
      <c r="E249" t="inlineStr">
        <is>
          <t>P006</t>
        </is>
      </c>
      <c r="F249">
        <f>_xlfn.XLOOKUP(tbl_売上[[#This Row],[商品コード]],tbl_商品[商品コード],tbl_商品[商品名],"未登録")</f>
        <v/>
      </c>
      <c r="G249">
        <f>_xlfn.XLOOKUP(tbl_売上[[#This Row],[商品コード]],tbl_商品[商品コード],tbl_商品[カテゴリ],"未登録")</f>
        <v/>
      </c>
      <c r="H249" s="4" t="n">
        <v>2</v>
      </c>
      <c r="I249" s="5" t="n">
        <v>3300</v>
      </c>
      <c r="J249" s="5">
        <f>tbl_売上[[#This Row],[数量]]*tbl_売上[[#This Row],[単価]]</f>
        <v/>
      </c>
    </row>
    <row r="250">
      <c r="A250" s="3" t="n">
        <v>45352</v>
      </c>
      <c r="B250" t="inlineStr">
        <is>
          <t>伊藤</t>
        </is>
      </c>
      <c r="C250" t="inlineStr">
        <is>
          <t>中部</t>
        </is>
      </c>
      <c r="D250" t="inlineStr">
        <is>
          <t>Google広告</t>
        </is>
      </c>
      <c r="E250" t="inlineStr">
        <is>
          <t>P009</t>
        </is>
      </c>
      <c r="F250">
        <f>_xlfn.XLOOKUP(tbl_売上[[#This Row],[商品コード]],tbl_商品[商品コード],tbl_商品[商品名],"未登録")</f>
        <v/>
      </c>
      <c r="G250">
        <f>_xlfn.XLOOKUP(tbl_売上[[#This Row],[商品コード]],tbl_商品[商品コード],tbl_商品[カテゴリ],"未登録")</f>
        <v/>
      </c>
      <c r="H250" s="4" t="n">
        <v>1</v>
      </c>
      <c r="I250" s="5" t="n">
        <v>3600</v>
      </c>
      <c r="J250" s="5">
        <f>tbl_売上[[#This Row],[数量]]*tbl_売上[[#This Row],[単価]]</f>
        <v/>
      </c>
    </row>
    <row r="251">
      <c r="A251" s="3" t="n">
        <v>45353</v>
      </c>
      <c r="B251" t="inlineStr">
        <is>
          <t>佐藤</t>
        </is>
      </c>
      <c r="C251" t="inlineStr">
        <is>
          <t>関東</t>
        </is>
      </c>
      <c r="D251" t="inlineStr">
        <is>
          <t>Meta広告</t>
        </is>
      </c>
      <c r="E251" t="inlineStr">
        <is>
          <t>P001</t>
        </is>
      </c>
      <c r="F251">
        <f>_xlfn.XLOOKUP(tbl_売上[[#This Row],[商品コード]],tbl_商品[商品コード],tbl_商品[商品名],"未登録")</f>
        <v/>
      </c>
      <c r="G251">
        <f>_xlfn.XLOOKUP(tbl_売上[[#This Row],[商品コード]],tbl_商品[商品コード],tbl_商品[カテゴリ],"未登録")</f>
        <v/>
      </c>
      <c r="H251" s="4" t="n">
        <v>2</v>
      </c>
      <c r="I251" s="5" t="n">
        <v>8800</v>
      </c>
      <c r="J251" s="5">
        <f>tbl_売上[[#This Row],[数量]]*tbl_売上[[#This Row],[単価]]</f>
        <v/>
      </c>
    </row>
    <row r="252">
      <c r="A252" s="3" t="n">
        <v>45353</v>
      </c>
      <c r="B252" t="inlineStr">
        <is>
          <t>田中</t>
        </is>
      </c>
      <c r="C252" t="inlineStr">
        <is>
          <t>関西</t>
        </is>
      </c>
      <c r="D252" t="inlineStr">
        <is>
          <t>Google広告</t>
        </is>
      </c>
      <c r="E252" t="inlineStr">
        <is>
          <t>P002</t>
        </is>
      </c>
      <c r="F252">
        <f>_xlfn.XLOOKUP(tbl_売上[[#This Row],[商品コード]],tbl_商品[商品コード],tbl_商品[商品名],"未登録")</f>
        <v/>
      </c>
      <c r="G252">
        <f>_xlfn.XLOOKUP(tbl_売上[[#This Row],[商品コード]],tbl_商品[商品コード],tbl_商品[カテゴリ],"未登録")</f>
        <v/>
      </c>
      <c r="H252" s="4" t="n">
        <v>1</v>
      </c>
      <c r="I252" s="5" t="n">
        <v>3980</v>
      </c>
      <c r="J252" s="5">
        <f>tbl_売上[[#This Row],[数量]]*tbl_売上[[#This Row],[単価]]</f>
        <v/>
      </c>
    </row>
    <row r="253">
      <c r="A253" s="3" t="n">
        <v>45353</v>
      </c>
      <c r="B253" t="inlineStr">
        <is>
          <t>渡辺</t>
        </is>
      </c>
      <c r="C253" t="inlineStr">
        <is>
          <t>九州</t>
        </is>
      </c>
      <c r="D253" t="inlineStr">
        <is>
          <t>Meta広告</t>
        </is>
      </c>
      <c r="E253" t="inlineStr">
        <is>
          <t>P006</t>
        </is>
      </c>
      <c r="F253">
        <f>_xlfn.XLOOKUP(tbl_売上[[#This Row],[商品コード]],tbl_商品[商品コード],tbl_商品[商品名],"未登録")</f>
        <v/>
      </c>
      <c r="G253">
        <f>_xlfn.XLOOKUP(tbl_売上[[#This Row],[商品コード]],tbl_商品[商品コード],tbl_商品[カテゴリ],"未登録")</f>
        <v/>
      </c>
      <c r="H253" s="4" t="n">
        <v>1</v>
      </c>
      <c r="I253" s="5" t="n">
        <v>3300</v>
      </c>
      <c r="J253" s="5">
        <f>tbl_売上[[#This Row],[数量]]*tbl_売上[[#This Row],[単価]]</f>
        <v/>
      </c>
    </row>
    <row r="254">
      <c r="A254" s="3" t="n">
        <v>45353</v>
      </c>
      <c r="B254" t="inlineStr">
        <is>
          <t>佐藤</t>
        </is>
      </c>
      <c r="C254" t="inlineStr">
        <is>
          <t>関東</t>
        </is>
      </c>
      <c r="D254" t="inlineStr">
        <is>
          <t>Meta広告</t>
        </is>
      </c>
      <c r="E254" t="inlineStr">
        <is>
          <t>P001</t>
        </is>
      </c>
      <c r="F254">
        <f>_xlfn.XLOOKUP(tbl_売上[[#This Row],[商品コード]],tbl_商品[商品コード],tbl_商品[商品名],"未登録")</f>
        <v/>
      </c>
      <c r="G254">
        <f>_xlfn.XLOOKUP(tbl_売上[[#This Row],[商品コード]],tbl_商品[商品コード],tbl_商品[カテゴリ],"未登録")</f>
        <v/>
      </c>
      <c r="H254" s="4" t="n">
        <v>1</v>
      </c>
      <c r="I254" s="5" t="n">
        <v>8800</v>
      </c>
      <c r="J254" s="5">
        <f>tbl_売上[[#This Row],[数量]]*tbl_売上[[#This Row],[単価]]</f>
        <v/>
      </c>
    </row>
    <row r="255">
      <c r="A255" s="3" t="n">
        <v>45353</v>
      </c>
      <c r="B255" t="inlineStr">
        <is>
          <t>田中</t>
        </is>
      </c>
      <c r="C255" t="inlineStr">
        <is>
          <t>関西</t>
        </is>
      </c>
      <c r="D255" t="inlineStr">
        <is>
          <t>Yahoo!広告</t>
        </is>
      </c>
      <c r="E255" t="inlineStr">
        <is>
          <t>P007</t>
        </is>
      </c>
      <c r="F255">
        <f>_xlfn.XLOOKUP(tbl_売上[[#This Row],[商品コード]],tbl_商品[商品コード],tbl_商品[商品名],"未登録")</f>
        <v/>
      </c>
      <c r="G255">
        <f>_xlfn.XLOOKUP(tbl_売上[[#This Row],[商品コード]],tbl_商品[商品コード],tbl_商品[カテゴリ],"未登録")</f>
        <v/>
      </c>
      <c r="H255" s="4" t="n">
        <v>1</v>
      </c>
      <c r="I255" s="5" t="n">
        <v>3240</v>
      </c>
      <c r="J255" s="5">
        <f>tbl_売上[[#This Row],[数量]]*tbl_売上[[#This Row],[単価]]</f>
        <v/>
      </c>
    </row>
    <row r="256">
      <c r="A256" s="3" t="n">
        <v>45353</v>
      </c>
      <c r="B256" t="inlineStr">
        <is>
          <t>田中</t>
        </is>
      </c>
      <c r="C256" t="inlineStr">
        <is>
          <t>関西</t>
        </is>
      </c>
      <c r="D256" t="inlineStr">
        <is>
          <t>Meta広告</t>
        </is>
      </c>
      <c r="E256" t="inlineStr">
        <is>
          <t>P006</t>
        </is>
      </c>
      <c r="F256">
        <f>_xlfn.XLOOKUP(tbl_売上[[#This Row],[商品コード]],tbl_商品[商品コード],tbl_商品[商品名],"未登録")</f>
        <v/>
      </c>
      <c r="G256">
        <f>_xlfn.XLOOKUP(tbl_売上[[#This Row],[商品コード]],tbl_商品[商品コード],tbl_商品[カテゴリ],"未登録")</f>
        <v/>
      </c>
      <c r="H256" s="4" t="n">
        <v>1</v>
      </c>
      <c r="I256" s="5" t="n">
        <v>3300</v>
      </c>
      <c r="J256" s="5">
        <f>tbl_売上[[#This Row],[数量]]*tbl_売上[[#This Row],[単価]]</f>
        <v/>
      </c>
    </row>
    <row r="257">
      <c r="A257" s="3" t="n">
        <v>45354</v>
      </c>
      <c r="B257" t="inlineStr">
        <is>
          <t>伊藤</t>
        </is>
      </c>
      <c r="C257" t="inlineStr">
        <is>
          <t>中部</t>
        </is>
      </c>
      <c r="D257" t="inlineStr">
        <is>
          <t>Google広告</t>
        </is>
      </c>
      <c r="E257" t="inlineStr">
        <is>
          <t>P006</t>
        </is>
      </c>
      <c r="F257">
        <f>_xlfn.XLOOKUP(tbl_売上[[#This Row],[商品コード]],tbl_商品[商品コード],tbl_商品[商品名],"未登録")</f>
        <v/>
      </c>
      <c r="G257">
        <f>_xlfn.XLOOKUP(tbl_売上[[#This Row],[商品コード]],tbl_商品[商品コード],tbl_商品[カテゴリ],"未登録")</f>
        <v/>
      </c>
      <c r="H257" s="4" t="n">
        <v>5</v>
      </c>
      <c r="I257" s="5" t="n">
        <v>3300</v>
      </c>
      <c r="J257" s="5">
        <f>tbl_売上[[#This Row],[数量]]*tbl_売上[[#This Row],[単価]]</f>
        <v/>
      </c>
    </row>
    <row r="258">
      <c r="A258" s="3" t="n">
        <v>45354</v>
      </c>
      <c r="B258" t="inlineStr">
        <is>
          <t>鈴木</t>
        </is>
      </c>
      <c r="C258" t="inlineStr">
        <is>
          <t>関東</t>
        </is>
      </c>
      <c r="D258" t="inlineStr">
        <is>
          <t>Yahoo!広告</t>
        </is>
      </c>
      <c r="E258" t="inlineStr">
        <is>
          <t>P006</t>
        </is>
      </c>
      <c r="F258">
        <f>_xlfn.XLOOKUP(tbl_売上[[#This Row],[商品コード]],tbl_商品[商品コード],tbl_商品[商品名],"未登録")</f>
        <v/>
      </c>
      <c r="G258">
        <f>_xlfn.XLOOKUP(tbl_売上[[#This Row],[商品コード]],tbl_商品[商品コード],tbl_商品[カテゴリ],"未登録")</f>
        <v/>
      </c>
      <c r="H258" s="4" t="n">
        <v>1</v>
      </c>
      <c r="I258" s="5" t="n">
        <v>3300</v>
      </c>
      <c r="J258" s="5">
        <f>tbl_売上[[#This Row],[数量]]*tbl_売上[[#This Row],[単価]]</f>
        <v/>
      </c>
    </row>
    <row r="259">
      <c r="A259" s="3" t="n">
        <v>45354</v>
      </c>
      <c r="B259" t="inlineStr">
        <is>
          <t>伊藤</t>
        </is>
      </c>
      <c r="C259" t="inlineStr">
        <is>
          <t>中部</t>
        </is>
      </c>
      <c r="D259" t="inlineStr">
        <is>
          <t>Google広告</t>
        </is>
      </c>
      <c r="E259" t="inlineStr">
        <is>
          <t>P005</t>
        </is>
      </c>
      <c r="F259">
        <f>_xlfn.XLOOKUP(tbl_売上[[#This Row],[商品コード]],tbl_商品[商品コード],tbl_商品[商品名],"未登録")</f>
        <v/>
      </c>
      <c r="G259">
        <f>_xlfn.XLOOKUP(tbl_売上[[#This Row],[商品コード]],tbl_商品[商品コード],tbl_商品[カテゴリ],"未登録")</f>
        <v/>
      </c>
      <c r="H259" s="4" t="n">
        <v>1</v>
      </c>
      <c r="I259" s="5" t="n">
        <v>6980</v>
      </c>
      <c r="J259" s="5">
        <f>tbl_売上[[#This Row],[数量]]*tbl_売上[[#This Row],[単価]]</f>
        <v/>
      </c>
    </row>
    <row r="260">
      <c r="A260" s="3" t="n">
        <v>45354</v>
      </c>
      <c r="B260" t="inlineStr">
        <is>
          <t>田中</t>
        </is>
      </c>
      <c r="C260" t="inlineStr">
        <is>
          <t>関西</t>
        </is>
      </c>
      <c r="D260" t="inlineStr">
        <is>
          <t>Yahoo!広告</t>
        </is>
      </c>
      <c r="E260" t="inlineStr">
        <is>
          <t>P002</t>
        </is>
      </c>
      <c r="F260">
        <f>_xlfn.XLOOKUP(tbl_売上[[#This Row],[商品コード]],tbl_商品[商品コード],tbl_商品[商品名],"未登録")</f>
        <v/>
      </c>
      <c r="G260">
        <f>_xlfn.XLOOKUP(tbl_売上[[#This Row],[商品コード]],tbl_商品[商品コード],tbl_商品[カテゴリ],"未登録")</f>
        <v/>
      </c>
      <c r="H260" s="4" t="n">
        <v>1</v>
      </c>
      <c r="I260" s="5" t="n">
        <v>3980</v>
      </c>
      <c r="J260" s="5">
        <f>tbl_売上[[#This Row],[数量]]*tbl_売上[[#This Row],[単価]]</f>
        <v/>
      </c>
    </row>
    <row r="261">
      <c r="A261" s="3" t="n">
        <v>45354</v>
      </c>
      <c r="B261" t="inlineStr">
        <is>
          <t>伊藤</t>
        </is>
      </c>
      <c r="C261" t="inlineStr">
        <is>
          <t>中部</t>
        </is>
      </c>
      <c r="D261" t="inlineStr">
        <is>
          <t>Google広告</t>
        </is>
      </c>
      <c r="E261" t="inlineStr">
        <is>
          <t>P008</t>
        </is>
      </c>
      <c r="F261">
        <f>_xlfn.XLOOKUP(tbl_売上[[#This Row],[商品コード]],tbl_商品[商品コード],tbl_商品[商品名],"未登録")</f>
        <v/>
      </c>
      <c r="G261">
        <f>_xlfn.XLOOKUP(tbl_売上[[#This Row],[商品コード]],tbl_商品[商品コード],tbl_商品[カテゴリ],"未登録")</f>
        <v/>
      </c>
      <c r="H261" s="4" t="n">
        <v>2</v>
      </c>
      <c r="I261" s="5" t="n">
        <v>2700</v>
      </c>
      <c r="J261" s="5">
        <f>tbl_売上[[#This Row],[数量]]*tbl_売上[[#This Row],[単価]]</f>
        <v/>
      </c>
    </row>
    <row r="262">
      <c r="A262" s="3" t="n">
        <v>45355</v>
      </c>
      <c r="B262" t="inlineStr">
        <is>
          <t>渡辺</t>
        </is>
      </c>
      <c r="C262" t="inlineStr">
        <is>
          <t>九州</t>
        </is>
      </c>
      <c r="D262" t="inlineStr">
        <is>
          <t>Meta広告</t>
        </is>
      </c>
      <c r="E262" t="inlineStr">
        <is>
          <t>P007</t>
        </is>
      </c>
      <c r="F262">
        <f>_xlfn.XLOOKUP(tbl_売上[[#This Row],[商品コード]],tbl_商品[商品コード],tbl_商品[商品名],"未登録")</f>
        <v/>
      </c>
      <c r="G262">
        <f>_xlfn.XLOOKUP(tbl_売上[[#This Row],[商品コード]],tbl_商品[商品コード],tbl_商品[カテゴリ],"未登録")</f>
        <v/>
      </c>
      <c r="H262" s="4" t="n">
        <v>2</v>
      </c>
      <c r="I262" s="5" t="n">
        <v>3240</v>
      </c>
      <c r="J262" s="5">
        <f>tbl_売上[[#This Row],[数量]]*tbl_売上[[#This Row],[単価]]</f>
        <v/>
      </c>
    </row>
    <row r="263">
      <c r="A263" s="3" t="n">
        <v>45355</v>
      </c>
      <c r="B263" t="inlineStr">
        <is>
          <t>鈴木</t>
        </is>
      </c>
      <c r="C263" t="inlineStr">
        <is>
          <t>関東</t>
        </is>
      </c>
      <c r="D263" t="inlineStr">
        <is>
          <t>Yahoo!広告</t>
        </is>
      </c>
      <c r="E263" t="inlineStr">
        <is>
          <t>P007</t>
        </is>
      </c>
      <c r="F263">
        <f>_xlfn.XLOOKUP(tbl_売上[[#This Row],[商品コード]],tbl_商品[商品コード],tbl_商品[商品名],"未登録")</f>
        <v/>
      </c>
      <c r="G263">
        <f>_xlfn.XLOOKUP(tbl_売上[[#This Row],[商品コード]],tbl_商品[商品コード],tbl_商品[カテゴリ],"未登録")</f>
        <v/>
      </c>
      <c r="H263" s="4" t="n">
        <v>2</v>
      </c>
      <c r="I263" s="5" t="n">
        <v>3240</v>
      </c>
      <c r="J263" s="5">
        <f>tbl_売上[[#This Row],[数量]]*tbl_売上[[#This Row],[単価]]</f>
        <v/>
      </c>
    </row>
    <row r="264">
      <c r="A264" s="3" t="n">
        <v>45355</v>
      </c>
      <c r="B264" t="inlineStr">
        <is>
          <t>佐藤</t>
        </is>
      </c>
      <c r="C264" t="inlineStr">
        <is>
          <t>関東</t>
        </is>
      </c>
      <c r="D264" t="inlineStr">
        <is>
          <t>Yahoo!広告</t>
        </is>
      </c>
      <c r="E264" t="inlineStr">
        <is>
          <t>P001</t>
        </is>
      </c>
      <c r="F264">
        <f>_xlfn.XLOOKUP(tbl_売上[[#This Row],[商品コード]],tbl_商品[商品コード],tbl_商品[商品名],"未登録")</f>
        <v/>
      </c>
      <c r="G264">
        <f>_xlfn.XLOOKUP(tbl_売上[[#This Row],[商品コード]],tbl_商品[商品コード],tbl_商品[カテゴリ],"未登録")</f>
        <v/>
      </c>
      <c r="H264" s="4" t="n">
        <v>2</v>
      </c>
      <c r="I264" s="5" t="n">
        <v>8800</v>
      </c>
      <c r="J264" s="5">
        <f>tbl_売上[[#This Row],[数量]]*tbl_売上[[#This Row],[単価]]</f>
        <v/>
      </c>
    </row>
    <row r="265">
      <c r="A265" s="3" t="n">
        <v>45355</v>
      </c>
      <c r="B265" t="inlineStr">
        <is>
          <t>田中</t>
        </is>
      </c>
      <c r="C265" t="inlineStr">
        <is>
          <t>関西</t>
        </is>
      </c>
      <c r="D265" t="inlineStr">
        <is>
          <t>Google広告</t>
        </is>
      </c>
      <c r="E265" t="inlineStr">
        <is>
          <t>P004</t>
        </is>
      </c>
      <c r="F265">
        <f>_xlfn.XLOOKUP(tbl_売上[[#This Row],[商品コード]],tbl_商品[商品コード],tbl_商品[商品名],"未登録")</f>
        <v/>
      </c>
      <c r="G265">
        <f>_xlfn.XLOOKUP(tbl_売上[[#This Row],[商品コード]],tbl_商品[商品コード],tbl_商品[カテゴリ],"未登録")</f>
        <v/>
      </c>
      <c r="H265" s="4" t="n">
        <v>1</v>
      </c>
      <c r="I265" s="5" t="n">
        <v>2480</v>
      </c>
      <c r="J265" s="5">
        <f>tbl_売上[[#This Row],[数量]]*tbl_売上[[#This Row],[単価]]</f>
        <v/>
      </c>
    </row>
    <row r="266">
      <c r="A266" s="3" t="n">
        <v>45356</v>
      </c>
      <c r="B266" t="inlineStr">
        <is>
          <t>鈴木</t>
        </is>
      </c>
      <c r="C266" t="inlineStr">
        <is>
          <t>関東</t>
        </is>
      </c>
      <c r="D266" t="inlineStr">
        <is>
          <t>Meta広告</t>
        </is>
      </c>
      <c r="E266" t="inlineStr">
        <is>
          <t>P007</t>
        </is>
      </c>
      <c r="F266">
        <f>_xlfn.XLOOKUP(tbl_売上[[#This Row],[商品コード]],tbl_商品[商品コード],tbl_商品[商品名],"未登録")</f>
        <v/>
      </c>
      <c r="G266">
        <f>_xlfn.XLOOKUP(tbl_売上[[#This Row],[商品コード]],tbl_商品[商品コード],tbl_商品[カテゴリ],"未登録")</f>
        <v/>
      </c>
      <c r="H266" s="4" t="n">
        <v>5</v>
      </c>
      <c r="I266" s="5" t="n">
        <v>3240</v>
      </c>
      <c r="J266" s="5">
        <f>tbl_売上[[#This Row],[数量]]*tbl_売上[[#This Row],[単価]]</f>
        <v/>
      </c>
    </row>
    <row r="267">
      <c r="A267" s="3" t="n">
        <v>45356</v>
      </c>
      <c r="B267" t="inlineStr">
        <is>
          <t>田中</t>
        </is>
      </c>
      <c r="C267" t="inlineStr">
        <is>
          <t>関西</t>
        </is>
      </c>
      <c r="D267" t="inlineStr">
        <is>
          <t>Google広告</t>
        </is>
      </c>
      <c r="E267" t="inlineStr">
        <is>
          <t>P001</t>
        </is>
      </c>
      <c r="F267">
        <f>_xlfn.XLOOKUP(tbl_売上[[#This Row],[商品コード]],tbl_商品[商品コード],tbl_商品[商品名],"未登録")</f>
        <v/>
      </c>
      <c r="G267">
        <f>_xlfn.XLOOKUP(tbl_売上[[#This Row],[商品コード]],tbl_商品[商品コード],tbl_商品[カテゴリ],"未登録")</f>
        <v/>
      </c>
      <c r="H267" s="4" t="n">
        <v>1</v>
      </c>
      <c r="I267" s="5" t="n">
        <v>8800</v>
      </c>
      <c r="J267" s="5">
        <f>tbl_売上[[#This Row],[数量]]*tbl_売上[[#This Row],[単価]]</f>
        <v/>
      </c>
    </row>
    <row r="268">
      <c r="A268" s="3" t="n">
        <v>45356</v>
      </c>
      <c r="B268" t="inlineStr">
        <is>
          <t>佐藤</t>
        </is>
      </c>
      <c r="C268" t="inlineStr">
        <is>
          <t>関東</t>
        </is>
      </c>
      <c r="D268" t="inlineStr">
        <is>
          <t>Google広告</t>
        </is>
      </c>
      <c r="E268" t="inlineStr">
        <is>
          <t>P002</t>
        </is>
      </c>
      <c r="F268">
        <f>_xlfn.XLOOKUP(tbl_売上[[#This Row],[商品コード]],tbl_商品[商品コード],tbl_商品[商品名],"未登録")</f>
        <v/>
      </c>
      <c r="G268">
        <f>_xlfn.XLOOKUP(tbl_売上[[#This Row],[商品コード]],tbl_商品[商品コード],tbl_商品[カテゴリ],"未登録")</f>
        <v/>
      </c>
      <c r="H268" s="4" t="n">
        <v>1</v>
      </c>
      <c r="I268" s="5" t="n">
        <v>3980</v>
      </c>
      <c r="J268" s="5">
        <f>tbl_売上[[#This Row],[数量]]*tbl_売上[[#This Row],[単価]]</f>
        <v/>
      </c>
    </row>
    <row r="269">
      <c r="A269" s="3" t="n">
        <v>45356</v>
      </c>
      <c r="B269" t="inlineStr">
        <is>
          <t>高橋</t>
        </is>
      </c>
      <c r="C269" t="inlineStr">
        <is>
          <t>関西</t>
        </is>
      </c>
      <c r="D269" t="inlineStr">
        <is>
          <t>Google広告</t>
        </is>
      </c>
      <c r="E269" t="inlineStr">
        <is>
          <t>P004</t>
        </is>
      </c>
      <c r="F269">
        <f>_xlfn.XLOOKUP(tbl_売上[[#This Row],[商品コード]],tbl_商品[商品コード],tbl_商品[商品名],"未登録")</f>
        <v/>
      </c>
      <c r="G269">
        <f>_xlfn.XLOOKUP(tbl_売上[[#This Row],[商品コード]],tbl_商品[商品コード],tbl_商品[カテゴリ],"未登録")</f>
        <v/>
      </c>
      <c r="H269" s="4" t="n">
        <v>1</v>
      </c>
      <c r="I269" s="5" t="n">
        <v>2480</v>
      </c>
      <c r="J269" s="5">
        <f>tbl_売上[[#This Row],[数量]]*tbl_売上[[#This Row],[単価]]</f>
        <v/>
      </c>
    </row>
    <row r="270">
      <c r="A270" s="3" t="n">
        <v>45356</v>
      </c>
      <c r="B270" t="inlineStr">
        <is>
          <t>佐藤</t>
        </is>
      </c>
      <c r="C270" t="inlineStr">
        <is>
          <t>関東</t>
        </is>
      </c>
      <c r="D270" t="inlineStr">
        <is>
          <t>Google広告</t>
        </is>
      </c>
      <c r="E270" t="inlineStr">
        <is>
          <t>P004</t>
        </is>
      </c>
      <c r="F270">
        <f>_xlfn.XLOOKUP(tbl_売上[[#This Row],[商品コード]],tbl_商品[商品コード],tbl_商品[商品名],"未登録")</f>
        <v/>
      </c>
      <c r="G270">
        <f>_xlfn.XLOOKUP(tbl_売上[[#This Row],[商品コード]],tbl_商品[商品コード],tbl_商品[カテゴリ],"未登録")</f>
        <v/>
      </c>
      <c r="H270" s="4" t="n">
        <v>1</v>
      </c>
      <c r="I270" s="5" t="n">
        <v>2480</v>
      </c>
      <c r="J270" s="5">
        <f>tbl_売上[[#This Row],[数量]]*tbl_売上[[#This Row],[単価]]</f>
        <v/>
      </c>
    </row>
    <row r="271">
      <c r="A271" s="3" t="n">
        <v>45357</v>
      </c>
      <c r="B271" t="inlineStr">
        <is>
          <t>田中</t>
        </is>
      </c>
      <c r="C271" t="inlineStr">
        <is>
          <t>関西</t>
        </is>
      </c>
      <c r="D271" t="inlineStr">
        <is>
          <t>Google広告</t>
        </is>
      </c>
      <c r="E271" t="inlineStr">
        <is>
          <t>P004</t>
        </is>
      </c>
      <c r="F271">
        <f>_xlfn.XLOOKUP(tbl_売上[[#This Row],[商品コード]],tbl_商品[商品コード],tbl_商品[商品名],"未登録")</f>
        <v/>
      </c>
      <c r="G271">
        <f>_xlfn.XLOOKUP(tbl_売上[[#This Row],[商品コード]],tbl_商品[商品コード],tbl_商品[カテゴリ],"未登録")</f>
        <v/>
      </c>
      <c r="H271" s="4" t="n">
        <v>1</v>
      </c>
      <c r="I271" s="5" t="n">
        <v>2480</v>
      </c>
      <c r="J271" s="5">
        <f>tbl_売上[[#This Row],[数量]]*tbl_売上[[#This Row],[単価]]</f>
        <v/>
      </c>
    </row>
    <row r="272">
      <c r="A272" s="3" t="n">
        <v>45357</v>
      </c>
      <c r="B272" t="inlineStr">
        <is>
          <t>鈴木</t>
        </is>
      </c>
      <c r="C272" t="inlineStr">
        <is>
          <t>関東</t>
        </is>
      </c>
      <c r="D272" t="inlineStr">
        <is>
          <t>Google広告</t>
        </is>
      </c>
      <c r="E272" t="inlineStr">
        <is>
          <t>P001</t>
        </is>
      </c>
      <c r="F272">
        <f>_xlfn.XLOOKUP(tbl_売上[[#This Row],[商品コード]],tbl_商品[商品コード],tbl_商品[商品名],"未登録")</f>
        <v/>
      </c>
      <c r="G272">
        <f>_xlfn.XLOOKUP(tbl_売上[[#This Row],[商品コード]],tbl_商品[商品コード],tbl_商品[カテゴリ],"未登録")</f>
        <v/>
      </c>
      <c r="H272" s="4" t="n">
        <v>1</v>
      </c>
      <c r="I272" s="5" t="n">
        <v>8800</v>
      </c>
      <c r="J272" s="5">
        <f>tbl_売上[[#This Row],[数量]]*tbl_売上[[#This Row],[単価]]</f>
        <v/>
      </c>
    </row>
    <row r="273">
      <c r="A273" s="3" t="n">
        <v>45357</v>
      </c>
      <c r="B273" t="inlineStr">
        <is>
          <t>佐藤</t>
        </is>
      </c>
      <c r="C273" t="inlineStr">
        <is>
          <t>関東</t>
        </is>
      </c>
      <c r="D273" t="inlineStr">
        <is>
          <t>Google広告</t>
        </is>
      </c>
      <c r="E273" t="inlineStr">
        <is>
          <t>P002</t>
        </is>
      </c>
      <c r="F273">
        <f>_xlfn.XLOOKUP(tbl_売上[[#This Row],[商品コード]],tbl_商品[商品コード],tbl_商品[商品名],"未登録")</f>
        <v/>
      </c>
      <c r="G273">
        <f>_xlfn.XLOOKUP(tbl_売上[[#This Row],[商品コード]],tbl_商品[商品コード],tbl_商品[カテゴリ],"未登録")</f>
        <v/>
      </c>
      <c r="H273" s="4" t="n">
        <v>1</v>
      </c>
      <c r="I273" s="5" t="n">
        <v>3980</v>
      </c>
      <c r="J273" s="5">
        <f>tbl_売上[[#This Row],[数量]]*tbl_売上[[#This Row],[単価]]</f>
        <v/>
      </c>
    </row>
    <row r="274">
      <c r="A274" s="3" t="n">
        <v>45357</v>
      </c>
      <c r="B274" t="inlineStr">
        <is>
          <t>伊藤</t>
        </is>
      </c>
      <c r="C274" t="inlineStr">
        <is>
          <t>中部</t>
        </is>
      </c>
      <c r="D274" t="inlineStr">
        <is>
          <t>Yahoo!広告</t>
        </is>
      </c>
      <c r="E274" t="inlineStr">
        <is>
          <t>P004</t>
        </is>
      </c>
      <c r="F274">
        <f>_xlfn.XLOOKUP(tbl_売上[[#This Row],[商品コード]],tbl_商品[商品コード],tbl_商品[商品名],"未登録")</f>
        <v/>
      </c>
      <c r="G274">
        <f>_xlfn.XLOOKUP(tbl_売上[[#This Row],[商品コード]],tbl_商品[商品コード],tbl_商品[カテゴリ],"未登録")</f>
        <v/>
      </c>
      <c r="H274" s="4" t="n">
        <v>1</v>
      </c>
      <c r="I274" s="5" t="n">
        <v>2480</v>
      </c>
      <c r="J274" s="5">
        <f>tbl_売上[[#This Row],[数量]]*tbl_売上[[#This Row],[単価]]</f>
        <v/>
      </c>
    </row>
    <row r="275">
      <c r="A275" s="3" t="n">
        <v>45357</v>
      </c>
      <c r="B275" t="inlineStr">
        <is>
          <t>高橋</t>
        </is>
      </c>
      <c r="C275" t="inlineStr">
        <is>
          <t>関西</t>
        </is>
      </c>
      <c r="D275" t="inlineStr">
        <is>
          <t>Google広告</t>
        </is>
      </c>
      <c r="E275" t="inlineStr">
        <is>
          <t>P001</t>
        </is>
      </c>
      <c r="F275">
        <f>_xlfn.XLOOKUP(tbl_売上[[#This Row],[商品コード]],tbl_商品[商品コード],tbl_商品[商品名],"未登録")</f>
        <v/>
      </c>
      <c r="G275">
        <f>_xlfn.XLOOKUP(tbl_売上[[#This Row],[商品コード]],tbl_商品[商品コード],tbl_商品[カテゴリ],"未登録")</f>
        <v/>
      </c>
      <c r="H275" s="4" t="n">
        <v>3</v>
      </c>
      <c r="I275" s="5" t="n">
        <v>8800</v>
      </c>
      <c r="J275" s="5">
        <f>tbl_売上[[#This Row],[数量]]*tbl_売上[[#This Row],[単価]]</f>
        <v/>
      </c>
    </row>
    <row r="276">
      <c r="A276" s="3" t="n">
        <v>45357</v>
      </c>
      <c r="B276" t="inlineStr">
        <is>
          <t>伊藤</t>
        </is>
      </c>
      <c r="C276" t="inlineStr">
        <is>
          <t>中部</t>
        </is>
      </c>
      <c r="D276" t="inlineStr">
        <is>
          <t>Meta広告</t>
        </is>
      </c>
      <c r="E276" t="inlineStr">
        <is>
          <t>P009</t>
        </is>
      </c>
      <c r="F276">
        <f>_xlfn.XLOOKUP(tbl_売上[[#This Row],[商品コード]],tbl_商品[商品コード],tbl_商品[商品名],"未登録")</f>
        <v/>
      </c>
      <c r="G276">
        <f>_xlfn.XLOOKUP(tbl_売上[[#This Row],[商品コード]],tbl_商品[商品コード],tbl_商品[カテゴリ],"未登録")</f>
        <v/>
      </c>
      <c r="H276" s="4" t="n">
        <v>1</v>
      </c>
      <c r="I276" s="5" t="n">
        <v>3600</v>
      </c>
      <c r="J276" s="5">
        <f>tbl_売上[[#This Row],[数量]]*tbl_売上[[#This Row],[単価]]</f>
        <v/>
      </c>
    </row>
    <row r="277">
      <c r="A277" s="3" t="n">
        <v>45358</v>
      </c>
      <c r="B277" t="inlineStr">
        <is>
          <t>鈴木</t>
        </is>
      </c>
      <c r="C277" t="inlineStr">
        <is>
          <t>関東</t>
        </is>
      </c>
      <c r="D277" t="inlineStr">
        <is>
          <t>Meta広告</t>
        </is>
      </c>
      <c r="E277" t="inlineStr">
        <is>
          <t>P005</t>
        </is>
      </c>
      <c r="F277">
        <f>_xlfn.XLOOKUP(tbl_売上[[#This Row],[商品コード]],tbl_商品[商品コード],tbl_商品[商品名],"未登録")</f>
        <v/>
      </c>
      <c r="G277">
        <f>_xlfn.XLOOKUP(tbl_売上[[#This Row],[商品コード]],tbl_商品[商品コード],tbl_商品[カテゴリ],"未登録")</f>
        <v/>
      </c>
      <c r="H277" s="4" t="n">
        <v>1</v>
      </c>
      <c r="I277" s="5" t="n">
        <v>6980</v>
      </c>
      <c r="J277" s="5">
        <f>tbl_売上[[#This Row],[数量]]*tbl_売上[[#This Row],[単価]]</f>
        <v/>
      </c>
    </row>
    <row r="278">
      <c r="A278" s="3" t="n">
        <v>45358</v>
      </c>
      <c r="B278" t="inlineStr">
        <is>
          <t>伊藤</t>
        </is>
      </c>
      <c r="C278" t="inlineStr">
        <is>
          <t>中部</t>
        </is>
      </c>
      <c r="D278" t="inlineStr">
        <is>
          <t>Google広告</t>
        </is>
      </c>
      <c r="E278" t="inlineStr">
        <is>
          <t>P004</t>
        </is>
      </c>
      <c r="F278">
        <f>_xlfn.XLOOKUP(tbl_売上[[#This Row],[商品コード]],tbl_商品[商品コード],tbl_商品[商品名],"未登録")</f>
        <v/>
      </c>
      <c r="G278">
        <f>_xlfn.XLOOKUP(tbl_売上[[#This Row],[商品コード]],tbl_商品[商品コード],tbl_商品[カテゴリ],"未登録")</f>
        <v/>
      </c>
      <c r="H278" s="4" t="n">
        <v>2</v>
      </c>
      <c r="I278" s="5" t="n">
        <v>2480</v>
      </c>
      <c r="J278" s="5">
        <f>tbl_売上[[#This Row],[数量]]*tbl_売上[[#This Row],[単価]]</f>
        <v/>
      </c>
    </row>
    <row r="279">
      <c r="A279" s="3" t="n">
        <v>45358</v>
      </c>
      <c r="B279" t="inlineStr">
        <is>
          <t>伊藤</t>
        </is>
      </c>
      <c r="C279" t="inlineStr">
        <is>
          <t>中部</t>
        </is>
      </c>
      <c r="D279" t="inlineStr">
        <is>
          <t>Google広告</t>
        </is>
      </c>
      <c r="E279" t="inlineStr">
        <is>
          <t>P004</t>
        </is>
      </c>
      <c r="F279">
        <f>_xlfn.XLOOKUP(tbl_売上[[#This Row],[商品コード]],tbl_商品[商品コード],tbl_商品[商品名],"未登録")</f>
        <v/>
      </c>
      <c r="G279">
        <f>_xlfn.XLOOKUP(tbl_売上[[#This Row],[商品コード]],tbl_商品[商品コード],tbl_商品[カテゴリ],"未登録")</f>
        <v/>
      </c>
      <c r="H279" s="4" t="n">
        <v>1</v>
      </c>
      <c r="I279" s="5" t="n">
        <v>2480</v>
      </c>
      <c r="J279" s="5">
        <f>tbl_売上[[#This Row],[数量]]*tbl_売上[[#This Row],[単価]]</f>
        <v/>
      </c>
    </row>
    <row r="280">
      <c r="A280" s="3" t="n">
        <v>45358</v>
      </c>
      <c r="B280" t="inlineStr">
        <is>
          <t>鈴木</t>
        </is>
      </c>
      <c r="C280" t="inlineStr">
        <is>
          <t>関東</t>
        </is>
      </c>
      <c r="D280" t="inlineStr">
        <is>
          <t>Google広告</t>
        </is>
      </c>
      <c r="E280" t="inlineStr">
        <is>
          <t>P005</t>
        </is>
      </c>
      <c r="F280">
        <f>_xlfn.XLOOKUP(tbl_売上[[#This Row],[商品コード]],tbl_商品[商品コード],tbl_商品[商品名],"未登録")</f>
        <v/>
      </c>
      <c r="G280">
        <f>_xlfn.XLOOKUP(tbl_売上[[#This Row],[商品コード]],tbl_商品[商品コード],tbl_商品[カテゴリ],"未登録")</f>
        <v/>
      </c>
      <c r="H280" s="4" t="n">
        <v>1</v>
      </c>
      <c r="I280" s="5" t="n">
        <v>6980</v>
      </c>
      <c r="J280" s="5">
        <f>tbl_売上[[#This Row],[数量]]*tbl_売上[[#This Row],[単価]]</f>
        <v/>
      </c>
    </row>
    <row r="281">
      <c r="A281" s="3" t="n">
        <v>45358</v>
      </c>
      <c r="B281" t="inlineStr">
        <is>
          <t>鈴木</t>
        </is>
      </c>
      <c r="C281" t="inlineStr">
        <is>
          <t>関東</t>
        </is>
      </c>
      <c r="D281" t="inlineStr">
        <is>
          <t>Meta広告</t>
        </is>
      </c>
      <c r="E281" t="inlineStr">
        <is>
          <t>P007</t>
        </is>
      </c>
      <c r="F281">
        <f>_xlfn.XLOOKUP(tbl_売上[[#This Row],[商品コード]],tbl_商品[商品コード],tbl_商品[商品名],"未登録")</f>
        <v/>
      </c>
      <c r="G281">
        <f>_xlfn.XLOOKUP(tbl_売上[[#This Row],[商品コード]],tbl_商品[商品コード],tbl_商品[カテゴリ],"未登録")</f>
        <v/>
      </c>
      <c r="H281" s="4" t="n">
        <v>2</v>
      </c>
      <c r="I281" s="5" t="n">
        <v>3240</v>
      </c>
      <c r="J281" s="5">
        <f>tbl_売上[[#This Row],[数量]]*tbl_売上[[#This Row],[単価]]</f>
        <v/>
      </c>
    </row>
    <row r="282">
      <c r="A282" s="3" t="n">
        <v>45359</v>
      </c>
      <c r="B282" t="inlineStr">
        <is>
          <t>伊藤</t>
        </is>
      </c>
      <c r="C282" t="inlineStr">
        <is>
          <t>中部</t>
        </is>
      </c>
      <c r="D282" t="inlineStr">
        <is>
          <t>Yahoo!広告</t>
        </is>
      </c>
      <c r="E282" t="inlineStr">
        <is>
          <t>P004</t>
        </is>
      </c>
      <c r="F282">
        <f>_xlfn.XLOOKUP(tbl_売上[[#This Row],[商品コード]],tbl_商品[商品コード],tbl_商品[商品名],"未登録")</f>
        <v/>
      </c>
      <c r="G282">
        <f>_xlfn.XLOOKUP(tbl_売上[[#This Row],[商品コード]],tbl_商品[商品コード],tbl_商品[カテゴリ],"未登録")</f>
        <v/>
      </c>
      <c r="H282" s="4" t="n">
        <v>1</v>
      </c>
      <c r="I282" s="5" t="n">
        <v>2480</v>
      </c>
      <c r="J282" s="5">
        <f>tbl_売上[[#This Row],[数量]]*tbl_売上[[#This Row],[単価]]</f>
        <v/>
      </c>
    </row>
    <row r="283">
      <c r="A283" s="3" t="n">
        <v>45359</v>
      </c>
      <c r="B283" t="inlineStr">
        <is>
          <t>田中</t>
        </is>
      </c>
      <c r="C283" t="inlineStr">
        <is>
          <t>関西</t>
        </is>
      </c>
      <c r="D283" t="inlineStr">
        <is>
          <t>Meta広告</t>
        </is>
      </c>
      <c r="E283" t="inlineStr">
        <is>
          <t>P005</t>
        </is>
      </c>
      <c r="F283">
        <f>_xlfn.XLOOKUP(tbl_売上[[#This Row],[商品コード]],tbl_商品[商品コード],tbl_商品[商品名],"未登録")</f>
        <v/>
      </c>
      <c r="G283">
        <f>_xlfn.XLOOKUP(tbl_売上[[#This Row],[商品コード]],tbl_商品[商品コード],tbl_商品[カテゴリ],"未登録")</f>
        <v/>
      </c>
      <c r="H283" s="4" t="n">
        <v>1</v>
      </c>
      <c r="I283" s="5" t="n">
        <v>6980</v>
      </c>
      <c r="J283" s="5">
        <f>tbl_売上[[#This Row],[数量]]*tbl_売上[[#This Row],[単価]]</f>
        <v/>
      </c>
    </row>
    <row r="284">
      <c r="A284" s="3" t="n">
        <v>45359</v>
      </c>
      <c r="B284" t="inlineStr">
        <is>
          <t>伊藤</t>
        </is>
      </c>
      <c r="C284" t="inlineStr">
        <is>
          <t>中部</t>
        </is>
      </c>
      <c r="D284" t="inlineStr">
        <is>
          <t>Meta広告</t>
        </is>
      </c>
      <c r="E284" t="inlineStr">
        <is>
          <t>P006</t>
        </is>
      </c>
      <c r="F284">
        <f>_xlfn.XLOOKUP(tbl_売上[[#This Row],[商品コード]],tbl_商品[商品コード],tbl_商品[商品名],"未登録")</f>
        <v/>
      </c>
      <c r="G284">
        <f>_xlfn.XLOOKUP(tbl_売上[[#This Row],[商品コード]],tbl_商品[商品コード],tbl_商品[カテゴリ],"未登録")</f>
        <v/>
      </c>
      <c r="H284" s="4" t="n">
        <v>2</v>
      </c>
      <c r="I284" s="5" t="n">
        <v>3300</v>
      </c>
      <c r="J284" s="5">
        <f>tbl_売上[[#This Row],[数量]]*tbl_売上[[#This Row],[単価]]</f>
        <v/>
      </c>
    </row>
    <row r="285">
      <c r="A285" s="3" t="n">
        <v>45359</v>
      </c>
      <c r="B285" t="inlineStr">
        <is>
          <t>鈴木</t>
        </is>
      </c>
      <c r="C285" t="inlineStr">
        <is>
          <t>関東</t>
        </is>
      </c>
      <c r="D285" t="inlineStr">
        <is>
          <t>Meta広告</t>
        </is>
      </c>
      <c r="E285" t="inlineStr">
        <is>
          <t>P005</t>
        </is>
      </c>
      <c r="F285">
        <f>_xlfn.XLOOKUP(tbl_売上[[#This Row],[商品コード]],tbl_商品[商品コード],tbl_商品[商品名],"未登録")</f>
        <v/>
      </c>
      <c r="G285">
        <f>_xlfn.XLOOKUP(tbl_売上[[#This Row],[商品コード]],tbl_商品[商品コード],tbl_商品[カテゴリ],"未登録")</f>
        <v/>
      </c>
      <c r="H285" s="4" t="n">
        <v>1</v>
      </c>
      <c r="I285" s="5" t="n">
        <v>6980</v>
      </c>
      <c r="J285" s="5">
        <f>tbl_売上[[#This Row],[数量]]*tbl_売上[[#This Row],[単価]]</f>
        <v/>
      </c>
    </row>
    <row r="286">
      <c r="A286" s="3" t="n">
        <v>45359</v>
      </c>
      <c r="B286" t="inlineStr">
        <is>
          <t>鈴木</t>
        </is>
      </c>
      <c r="C286" t="inlineStr">
        <is>
          <t>関東</t>
        </is>
      </c>
      <c r="D286" t="inlineStr">
        <is>
          <t>Google広告</t>
        </is>
      </c>
      <c r="E286" t="inlineStr">
        <is>
          <t>P002</t>
        </is>
      </c>
      <c r="F286">
        <f>_xlfn.XLOOKUP(tbl_売上[[#This Row],[商品コード]],tbl_商品[商品コード],tbl_商品[商品名],"未登録")</f>
        <v/>
      </c>
      <c r="G286">
        <f>_xlfn.XLOOKUP(tbl_売上[[#This Row],[商品コード]],tbl_商品[商品コード],tbl_商品[カテゴリ],"未登録")</f>
        <v/>
      </c>
      <c r="H286" s="4" t="n">
        <v>3</v>
      </c>
      <c r="I286" s="5" t="n">
        <v>3980</v>
      </c>
      <c r="J286" s="5">
        <f>tbl_売上[[#This Row],[数量]]*tbl_売上[[#This Row],[単価]]</f>
        <v/>
      </c>
    </row>
    <row r="287">
      <c r="A287" s="3" t="n">
        <v>45360</v>
      </c>
      <c r="B287" t="inlineStr">
        <is>
          <t>鈴木</t>
        </is>
      </c>
      <c r="C287" t="inlineStr">
        <is>
          <t>関東</t>
        </is>
      </c>
      <c r="D287" t="inlineStr">
        <is>
          <t>Google広告</t>
        </is>
      </c>
      <c r="E287" t="inlineStr">
        <is>
          <t>P004</t>
        </is>
      </c>
      <c r="F287">
        <f>_xlfn.XLOOKUP(tbl_売上[[#This Row],[商品コード]],tbl_商品[商品コード],tbl_商品[商品名],"未登録")</f>
        <v/>
      </c>
      <c r="G287">
        <f>_xlfn.XLOOKUP(tbl_売上[[#This Row],[商品コード]],tbl_商品[商品コード],tbl_商品[カテゴリ],"未登録")</f>
        <v/>
      </c>
      <c r="H287" s="4" t="n">
        <v>1</v>
      </c>
      <c r="I287" s="5" t="n">
        <v>2480</v>
      </c>
      <c r="J287" s="5">
        <f>tbl_売上[[#This Row],[数量]]*tbl_売上[[#This Row],[単価]]</f>
        <v/>
      </c>
    </row>
    <row r="288">
      <c r="A288" s="3" t="n">
        <v>45360</v>
      </c>
      <c r="B288" t="inlineStr">
        <is>
          <t>渡辺</t>
        </is>
      </c>
      <c r="C288" t="inlineStr">
        <is>
          <t>九州</t>
        </is>
      </c>
      <c r="D288" t="inlineStr">
        <is>
          <t>Meta広告</t>
        </is>
      </c>
      <c r="E288" t="inlineStr">
        <is>
          <t>P005</t>
        </is>
      </c>
      <c r="F288">
        <f>_xlfn.XLOOKUP(tbl_売上[[#This Row],[商品コード]],tbl_商品[商品コード],tbl_商品[商品名],"未登録")</f>
        <v/>
      </c>
      <c r="G288">
        <f>_xlfn.XLOOKUP(tbl_売上[[#This Row],[商品コード]],tbl_商品[商品コード],tbl_商品[カテゴリ],"未登録")</f>
        <v/>
      </c>
      <c r="H288" s="4" t="n">
        <v>2</v>
      </c>
      <c r="I288" s="5" t="n">
        <v>6980</v>
      </c>
      <c r="J288" s="5">
        <f>tbl_売上[[#This Row],[数量]]*tbl_売上[[#This Row],[単価]]</f>
        <v/>
      </c>
    </row>
    <row r="289">
      <c r="A289" s="3" t="n">
        <v>45360</v>
      </c>
      <c r="B289" t="inlineStr">
        <is>
          <t>鈴木</t>
        </is>
      </c>
      <c r="C289" t="inlineStr">
        <is>
          <t>関東</t>
        </is>
      </c>
      <c r="D289" t="inlineStr">
        <is>
          <t>Google広告</t>
        </is>
      </c>
      <c r="E289" t="inlineStr">
        <is>
          <t>P003</t>
        </is>
      </c>
      <c r="F289">
        <f>_xlfn.XLOOKUP(tbl_売上[[#This Row],[商品コード]],tbl_商品[商品コード],tbl_商品[商品名],"未登録")</f>
        <v/>
      </c>
      <c r="G289">
        <f>_xlfn.XLOOKUP(tbl_売上[[#This Row],[商品コード]],tbl_商品[商品コード],tbl_商品[カテゴリ],"未登録")</f>
        <v/>
      </c>
      <c r="H289" s="4" t="n">
        <v>1</v>
      </c>
      <c r="I289" s="5" t="n">
        <v>19800</v>
      </c>
      <c r="J289" s="5">
        <f>tbl_売上[[#This Row],[数量]]*tbl_売上[[#This Row],[単価]]</f>
        <v/>
      </c>
    </row>
    <row r="290">
      <c r="A290" s="3" t="n">
        <v>45361</v>
      </c>
      <c r="B290" t="inlineStr">
        <is>
          <t>高橋</t>
        </is>
      </c>
      <c r="C290" t="inlineStr">
        <is>
          <t>関西</t>
        </is>
      </c>
      <c r="D290" t="inlineStr">
        <is>
          <t>Meta広告</t>
        </is>
      </c>
      <c r="E290" t="inlineStr">
        <is>
          <t>P001</t>
        </is>
      </c>
      <c r="F290">
        <f>_xlfn.XLOOKUP(tbl_売上[[#This Row],[商品コード]],tbl_商品[商品コード],tbl_商品[商品名],"未登録")</f>
        <v/>
      </c>
      <c r="G290">
        <f>_xlfn.XLOOKUP(tbl_売上[[#This Row],[商品コード]],tbl_商品[商品コード],tbl_商品[カテゴリ],"未登録")</f>
        <v/>
      </c>
      <c r="H290" s="4" t="n">
        <v>3</v>
      </c>
      <c r="I290" s="5" t="n">
        <v>8800</v>
      </c>
      <c r="J290" s="5">
        <f>tbl_売上[[#This Row],[数量]]*tbl_売上[[#This Row],[単価]]</f>
        <v/>
      </c>
    </row>
    <row r="291">
      <c r="A291" s="3" t="n">
        <v>45361</v>
      </c>
      <c r="B291" t="inlineStr">
        <is>
          <t>伊藤</t>
        </is>
      </c>
      <c r="C291" t="inlineStr">
        <is>
          <t>中部</t>
        </is>
      </c>
      <c r="D291" t="inlineStr">
        <is>
          <t>Google広告</t>
        </is>
      </c>
      <c r="E291" t="inlineStr">
        <is>
          <t>P009</t>
        </is>
      </c>
      <c r="F291">
        <f>_xlfn.XLOOKUP(tbl_売上[[#This Row],[商品コード]],tbl_商品[商品コード],tbl_商品[商品名],"未登録")</f>
        <v/>
      </c>
      <c r="G291">
        <f>_xlfn.XLOOKUP(tbl_売上[[#This Row],[商品コード]],tbl_商品[商品コード],tbl_商品[カテゴリ],"未登録")</f>
        <v/>
      </c>
      <c r="H291" s="4" t="n">
        <v>1</v>
      </c>
      <c r="I291" s="5" t="n">
        <v>3600</v>
      </c>
      <c r="J291" s="5">
        <f>tbl_売上[[#This Row],[数量]]*tbl_売上[[#This Row],[単価]]</f>
        <v/>
      </c>
    </row>
    <row r="292">
      <c r="A292" s="3" t="n">
        <v>45361</v>
      </c>
      <c r="B292" t="inlineStr">
        <is>
          <t>伊藤</t>
        </is>
      </c>
      <c r="C292" t="inlineStr">
        <is>
          <t>中部</t>
        </is>
      </c>
      <c r="D292" t="inlineStr">
        <is>
          <t>Meta広告</t>
        </is>
      </c>
      <c r="E292" t="inlineStr">
        <is>
          <t>P009</t>
        </is>
      </c>
      <c r="F292">
        <f>_xlfn.XLOOKUP(tbl_売上[[#This Row],[商品コード]],tbl_商品[商品コード],tbl_商品[商品名],"未登録")</f>
        <v/>
      </c>
      <c r="G292">
        <f>_xlfn.XLOOKUP(tbl_売上[[#This Row],[商品コード]],tbl_商品[商品コード],tbl_商品[カテゴリ],"未登録")</f>
        <v/>
      </c>
      <c r="H292" s="4" t="n">
        <v>1</v>
      </c>
      <c r="I292" s="5" t="n">
        <v>3600</v>
      </c>
      <c r="J292" s="5">
        <f>tbl_売上[[#This Row],[数量]]*tbl_売上[[#This Row],[単価]]</f>
        <v/>
      </c>
    </row>
    <row r="293">
      <c r="A293" s="3" t="n">
        <v>45361</v>
      </c>
      <c r="B293" t="inlineStr">
        <is>
          <t>佐藤</t>
        </is>
      </c>
      <c r="C293" t="inlineStr">
        <is>
          <t>関東</t>
        </is>
      </c>
      <c r="D293" t="inlineStr">
        <is>
          <t>Yahoo!広告</t>
        </is>
      </c>
      <c r="E293" t="inlineStr">
        <is>
          <t>P005</t>
        </is>
      </c>
      <c r="F293">
        <f>_xlfn.XLOOKUP(tbl_売上[[#This Row],[商品コード]],tbl_商品[商品コード],tbl_商品[商品名],"未登録")</f>
        <v/>
      </c>
      <c r="G293">
        <f>_xlfn.XLOOKUP(tbl_売上[[#This Row],[商品コード]],tbl_商品[商品コード],tbl_商品[カテゴリ],"未登録")</f>
        <v/>
      </c>
      <c r="H293" s="4" t="n">
        <v>2</v>
      </c>
      <c r="I293" s="5" t="n">
        <v>6980</v>
      </c>
      <c r="J293" s="5">
        <f>tbl_売上[[#This Row],[数量]]*tbl_売上[[#This Row],[単価]]</f>
        <v/>
      </c>
    </row>
    <row r="294">
      <c r="A294" s="3" t="n">
        <v>45361</v>
      </c>
      <c r="B294" t="inlineStr">
        <is>
          <t>佐藤</t>
        </is>
      </c>
      <c r="C294" t="inlineStr">
        <is>
          <t>関東</t>
        </is>
      </c>
      <c r="D294" t="inlineStr">
        <is>
          <t>Google広告</t>
        </is>
      </c>
      <c r="E294" t="inlineStr">
        <is>
          <t>P004</t>
        </is>
      </c>
      <c r="F294">
        <f>_xlfn.XLOOKUP(tbl_売上[[#This Row],[商品コード]],tbl_商品[商品コード],tbl_商品[商品名],"未登録")</f>
        <v/>
      </c>
      <c r="G294">
        <f>_xlfn.XLOOKUP(tbl_売上[[#This Row],[商品コード]],tbl_商品[商品コード],tbl_商品[カテゴリ],"未登録")</f>
        <v/>
      </c>
      <c r="H294" s="4" t="n">
        <v>1</v>
      </c>
      <c r="I294" s="5" t="n">
        <v>2480</v>
      </c>
      <c r="J294" s="5">
        <f>tbl_売上[[#This Row],[数量]]*tbl_売上[[#This Row],[単価]]</f>
        <v/>
      </c>
    </row>
    <row r="295">
      <c r="A295" s="3" t="n">
        <v>45362</v>
      </c>
      <c r="B295" t="inlineStr">
        <is>
          <t>高橋</t>
        </is>
      </c>
      <c r="C295" t="inlineStr">
        <is>
          <t>関西</t>
        </is>
      </c>
      <c r="D295" t="inlineStr">
        <is>
          <t>Meta広告</t>
        </is>
      </c>
      <c r="E295" t="inlineStr">
        <is>
          <t>P008</t>
        </is>
      </c>
      <c r="F295">
        <f>_xlfn.XLOOKUP(tbl_売上[[#This Row],[商品コード]],tbl_商品[商品コード],tbl_商品[商品名],"未登録")</f>
        <v/>
      </c>
      <c r="G295">
        <f>_xlfn.XLOOKUP(tbl_売上[[#This Row],[商品コード]],tbl_商品[商品コード],tbl_商品[カテゴリ],"未登録")</f>
        <v/>
      </c>
      <c r="H295" s="4" t="n">
        <v>1</v>
      </c>
      <c r="I295" s="5" t="n">
        <v>2700</v>
      </c>
      <c r="J295" s="5">
        <f>tbl_売上[[#This Row],[数量]]*tbl_売上[[#This Row],[単価]]</f>
        <v/>
      </c>
    </row>
    <row r="296">
      <c r="A296" s="3" t="n">
        <v>45362</v>
      </c>
      <c r="B296" t="inlineStr">
        <is>
          <t>佐藤</t>
        </is>
      </c>
      <c r="C296" t="inlineStr">
        <is>
          <t>関東</t>
        </is>
      </c>
      <c r="D296" t="inlineStr">
        <is>
          <t>Yahoo!広告</t>
        </is>
      </c>
      <c r="E296" t="inlineStr">
        <is>
          <t>P002</t>
        </is>
      </c>
      <c r="F296">
        <f>_xlfn.XLOOKUP(tbl_売上[[#This Row],[商品コード]],tbl_商品[商品コード],tbl_商品[商品名],"未登録")</f>
        <v/>
      </c>
      <c r="G296">
        <f>_xlfn.XLOOKUP(tbl_売上[[#This Row],[商品コード]],tbl_商品[商品コード],tbl_商品[カテゴリ],"未登録")</f>
        <v/>
      </c>
      <c r="H296" s="4" t="n">
        <v>2</v>
      </c>
      <c r="I296" s="5" t="n">
        <v>3980</v>
      </c>
      <c r="J296" s="5">
        <f>tbl_売上[[#This Row],[数量]]*tbl_売上[[#This Row],[単価]]</f>
        <v/>
      </c>
    </row>
    <row r="297">
      <c r="A297" s="3" t="n">
        <v>45362</v>
      </c>
      <c r="B297" t="inlineStr">
        <is>
          <t>伊藤</t>
        </is>
      </c>
      <c r="C297" t="inlineStr">
        <is>
          <t>中部</t>
        </is>
      </c>
      <c r="D297" t="inlineStr">
        <is>
          <t>Yahoo!広告</t>
        </is>
      </c>
      <c r="E297" t="inlineStr">
        <is>
          <t>P007</t>
        </is>
      </c>
      <c r="F297">
        <f>_xlfn.XLOOKUP(tbl_売上[[#This Row],[商品コード]],tbl_商品[商品コード],tbl_商品[商品名],"未登録")</f>
        <v/>
      </c>
      <c r="G297">
        <f>_xlfn.XLOOKUP(tbl_売上[[#This Row],[商品コード]],tbl_商品[商品コード],tbl_商品[カテゴリ],"未登録")</f>
        <v/>
      </c>
      <c r="H297" s="4" t="n">
        <v>1</v>
      </c>
      <c r="I297" s="5" t="n">
        <v>3240</v>
      </c>
      <c r="J297" s="5">
        <f>tbl_売上[[#This Row],[数量]]*tbl_売上[[#This Row],[単価]]</f>
        <v/>
      </c>
    </row>
    <row r="298">
      <c r="A298" s="3" t="n">
        <v>45362</v>
      </c>
      <c r="B298" t="inlineStr">
        <is>
          <t>佐藤</t>
        </is>
      </c>
      <c r="C298" t="inlineStr">
        <is>
          <t>関東</t>
        </is>
      </c>
      <c r="D298" t="inlineStr">
        <is>
          <t>Meta広告</t>
        </is>
      </c>
      <c r="E298" t="inlineStr">
        <is>
          <t>P009</t>
        </is>
      </c>
      <c r="F298">
        <f>_xlfn.XLOOKUP(tbl_売上[[#This Row],[商品コード]],tbl_商品[商品コード],tbl_商品[商品名],"未登録")</f>
        <v/>
      </c>
      <c r="G298">
        <f>_xlfn.XLOOKUP(tbl_売上[[#This Row],[商品コード]],tbl_商品[商品コード],tbl_商品[カテゴリ],"未登録")</f>
        <v/>
      </c>
      <c r="H298" s="4" t="n">
        <v>1</v>
      </c>
      <c r="I298" s="5" t="n">
        <v>3600</v>
      </c>
      <c r="J298" s="5">
        <f>tbl_売上[[#This Row],[数量]]*tbl_売上[[#This Row],[単価]]</f>
        <v/>
      </c>
    </row>
    <row r="299">
      <c r="A299" s="3" t="n">
        <v>45362</v>
      </c>
      <c r="B299" t="inlineStr">
        <is>
          <t>伊藤</t>
        </is>
      </c>
      <c r="C299" t="inlineStr">
        <is>
          <t>中部</t>
        </is>
      </c>
      <c r="D299" t="inlineStr">
        <is>
          <t>Meta広告</t>
        </is>
      </c>
      <c r="E299" t="inlineStr">
        <is>
          <t>P006</t>
        </is>
      </c>
      <c r="F299">
        <f>_xlfn.XLOOKUP(tbl_売上[[#This Row],[商品コード]],tbl_商品[商品コード],tbl_商品[商品名],"未登録")</f>
        <v/>
      </c>
      <c r="G299">
        <f>_xlfn.XLOOKUP(tbl_売上[[#This Row],[商品コード]],tbl_商品[商品コード],tbl_商品[カテゴリ],"未登録")</f>
        <v/>
      </c>
      <c r="H299" s="4" t="n">
        <v>3</v>
      </c>
      <c r="I299" s="5" t="n">
        <v>3300</v>
      </c>
      <c r="J299" s="5">
        <f>tbl_売上[[#This Row],[数量]]*tbl_売上[[#This Row],[単価]]</f>
        <v/>
      </c>
    </row>
    <row r="300">
      <c r="A300" s="3" t="n">
        <v>45362</v>
      </c>
      <c r="B300" t="inlineStr">
        <is>
          <t>伊藤</t>
        </is>
      </c>
      <c r="C300" t="inlineStr">
        <is>
          <t>中部</t>
        </is>
      </c>
      <c r="D300" t="inlineStr">
        <is>
          <t>Yahoo!広告</t>
        </is>
      </c>
      <c r="E300" t="inlineStr">
        <is>
          <t>P009</t>
        </is>
      </c>
      <c r="F300">
        <f>_xlfn.XLOOKUP(tbl_売上[[#This Row],[商品コード]],tbl_商品[商品コード],tbl_商品[商品名],"未登録")</f>
        <v/>
      </c>
      <c r="G300">
        <f>_xlfn.XLOOKUP(tbl_売上[[#This Row],[商品コード]],tbl_商品[商品コード],tbl_商品[カテゴリ],"未登録")</f>
        <v/>
      </c>
      <c r="H300" s="4" t="n">
        <v>1</v>
      </c>
      <c r="I300" s="5" t="n">
        <v>3600</v>
      </c>
      <c r="J300" s="5">
        <f>tbl_売上[[#This Row],[数量]]*tbl_売上[[#This Row],[単価]]</f>
        <v/>
      </c>
    </row>
    <row r="301">
      <c r="A301" s="3" t="n">
        <v>45363</v>
      </c>
      <c r="B301" t="inlineStr">
        <is>
          <t>伊藤</t>
        </is>
      </c>
      <c r="C301" t="inlineStr">
        <is>
          <t>中部</t>
        </is>
      </c>
      <c r="D301" t="inlineStr">
        <is>
          <t>Google広告</t>
        </is>
      </c>
      <c r="E301" t="inlineStr">
        <is>
          <t>P008</t>
        </is>
      </c>
      <c r="F301">
        <f>_xlfn.XLOOKUP(tbl_売上[[#This Row],[商品コード]],tbl_商品[商品コード],tbl_商品[商品名],"未登録")</f>
        <v/>
      </c>
      <c r="G301">
        <f>_xlfn.XLOOKUP(tbl_売上[[#This Row],[商品コード]],tbl_商品[商品コード],tbl_商品[カテゴリ],"未登録")</f>
        <v/>
      </c>
      <c r="H301" s="4" t="n">
        <v>2</v>
      </c>
      <c r="I301" s="5" t="n">
        <v>2700</v>
      </c>
      <c r="J301" s="5">
        <f>tbl_売上[[#This Row],[数量]]*tbl_売上[[#This Row],[単価]]</f>
        <v/>
      </c>
    </row>
    <row r="302">
      <c r="A302" s="3" t="n">
        <v>45363</v>
      </c>
      <c r="B302" t="inlineStr">
        <is>
          <t>鈴木</t>
        </is>
      </c>
      <c r="C302" t="inlineStr">
        <is>
          <t>関東</t>
        </is>
      </c>
      <c r="D302" t="inlineStr">
        <is>
          <t>Google広告</t>
        </is>
      </c>
      <c r="E302" t="inlineStr">
        <is>
          <t>P009</t>
        </is>
      </c>
      <c r="F302">
        <f>_xlfn.XLOOKUP(tbl_売上[[#This Row],[商品コード]],tbl_商品[商品コード],tbl_商品[商品名],"未登録")</f>
        <v/>
      </c>
      <c r="G302">
        <f>_xlfn.XLOOKUP(tbl_売上[[#This Row],[商品コード]],tbl_商品[商品コード],tbl_商品[カテゴリ],"未登録")</f>
        <v/>
      </c>
      <c r="H302" s="4" t="n">
        <v>1</v>
      </c>
      <c r="I302" s="5" t="n">
        <v>3600</v>
      </c>
      <c r="J302" s="5">
        <f>tbl_売上[[#This Row],[数量]]*tbl_売上[[#This Row],[単価]]</f>
        <v/>
      </c>
    </row>
    <row r="303">
      <c r="A303" s="3" t="n">
        <v>45363</v>
      </c>
      <c r="B303" t="inlineStr">
        <is>
          <t>佐藤</t>
        </is>
      </c>
      <c r="C303" t="inlineStr">
        <is>
          <t>関東</t>
        </is>
      </c>
      <c r="D303" t="inlineStr">
        <is>
          <t>Google広告</t>
        </is>
      </c>
      <c r="E303" t="inlineStr">
        <is>
          <t>P003</t>
        </is>
      </c>
      <c r="F303">
        <f>_xlfn.XLOOKUP(tbl_売上[[#This Row],[商品コード]],tbl_商品[商品コード],tbl_商品[商品名],"未登録")</f>
        <v/>
      </c>
      <c r="G303">
        <f>_xlfn.XLOOKUP(tbl_売上[[#This Row],[商品コード]],tbl_商品[商品コード],tbl_商品[カテゴリ],"未登録")</f>
        <v/>
      </c>
      <c r="H303" s="4" t="n">
        <v>2</v>
      </c>
      <c r="I303" s="5" t="n">
        <v>19800</v>
      </c>
      <c r="J303" s="5">
        <f>tbl_売上[[#This Row],[数量]]*tbl_売上[[#This Row],[単価]]</f>
        <v/>
      </c>
    </row>
    <row r="304">
      <c r="A304" s="3" t="n">
        <v>45363</v>
      </c>
      <c r="B304" t="inlineStr">
        <is>
          <t>伊藤</t>
        </is>
      </c>
      <c r="C304" t="inlineStr">
        <is>
          <t>中部</t>
        </is>
      </c>
      <c r="D304" t="inlineStr">
        <is>
          <t>Meta広告</t>
        </is>
      </c>
      <c r="E304" t="inlineStr">
        <is>
          <t>P008</t>
        </is>
      </c>
      <c r="F304">
        <f>_xlfn.XLOOKUP(tbl_売上[[#This Row],[商品コード]],tbl_商品[商品コード],tbl_商品[商品名],"未登録")</f>
        <v/>
      </c>
      <c r="G304">
        <f>_xlfn.XLOOKUP(tbl_売上[[#This Row],[商品コード]],tbl_商品[商品コード],tbl_商品[カテゴリ],"未登録")</f>
        <v/>
      </c>
      <c r="H304" s="4" t="n">
        <v>3</v>
      </c>
      <c r="I304" s="5" t="n">
        <v>2700</v>
      </c>
      <c r="J304" s="5">
        <f>tbl_売上[[#This Row],[数量]]*tbl_売上[[#This Row],[単価]]</f>
        <v/>
      </c>
    </row>
    <row r="305">
      <c r="A305" s="3" t="n">
        <v>45363</v>
      </c>
      <c r="B305" t="inlineStr">
        <is>
          <t>田中</t>
        </is>
      </c>
      <c r="C305" t="inlineStr">
        <is>
          <t>関西</t>
        </is>
      </c>
      <c r="D305" t="inlineStr">
        <is>
          <t>Meta広告</t>
        </is>
      </c>
      <c r="E305" t="inlineStr">
        <is>
          <t>P005</t>
        </is>
      </c>
      <c r="F305">
        <f>_xlfn.XLOOKUP(tbl_売上[[#This Row],[商品コード]],tbl_商品[商品コード],tbl_商品[商品名],"未登録")</f>
        <v/>
      </c>
      <c r="G305">
        <f>_xlfn.XLOOKUP(tbl_売上[[#This Row],[商品コード]],tbl_商品[商品コード],tbl_商品[カテゴリ],"未登録")</f>
        <v/>
      </c>
      <c r="H305" s="4" t="n">
        <v>1</v>
      </c>
      <c r="I305" s="5" t="n">
        <v>6980</v>
      </c>
      <c r="J305" s="5">
        <f>tbl_売上[[#This Row],[数量]]*tbl_売上[[#This Row],[単価]]</f>
        <v/>
      </c>
    </row>
    <row r="306">
      <c r="A306" s="3" t="n">
        <v>45364</v>
      </c>
      <c r="B306" t="inlineStr">
        <is>
          <t>伊藤</t>
        </is>
      </c>
      <c r="C306" t="inlineStr">
        <is>
          <t>中部</t>
        </is>
      </c>
      <c r="D306" t="inlineStr">
        <is>
          <t>Meta広告</t>
        </is>
      </c>
      <c r="E306" t="inlineStr">
        <is>
          <t>P009</t>
        </is>
      </c>
      <c r="F306">
        <f>_xlfn.XLOOKUP(tbl_売上[[#This Row],[商品コード]],tbl_商品[商品コード],tbl_商品[商品名],"未登録")</f>
        <v/>
      </c>
      <c r="G306">
        <f>_xlfn.XLOOKUP(tbl_売上[[#This Row],[商品コード]],tbl_商品[商品コード],tbl_商品[カテゴリ],"未登録")</f>
        <v/>
      </c>
      <c r="H306" s="4" t="n">
        <v>1</v>
      </c>
      <c r="I306" s="5" t="n">
        <v>3600</v>
      </c>
      <c r="J306" s="5">
        <f>tbl_売上[[#This Row],[数量]]*tbl_売上[[#This Row],[単価]]</f>
        <v/>
      </c>
    </row>
    <row r="307">
      <c r="A307" s="3" t="n">
        <v>45364</v>
      </c>
      <c r="B307" t="inlineStr">
        <is>
          <t>田中</t>
        </is>
      </c>
      <c r="C307" t="inlineStr">
        <is>
          <t>関西</t>
        </is>
      </c>
      <c r="D307" t="inlineStr">
        <is>
          <t>Google広告</t>
        </is>
      </c>
      <c r="E307" t="inlineStr">
        <is>
          <t>P005</t>
        </is>
      </c>
      <c r="F307">
        <f>_xlfn.XLOOKUP(tbl_売上[[#This Row],[商品コード]],tbl_商品[商品コード],tbl_商品[商品名],"未登録")</f>
        <v/>
      </c>
      <c r="G307">
        <f>_xlfn.XLOOKUP(tbl_売上[[#This Row],[商品コード]],tbl_商品[商品コード],tbl_商品[カテゴリ],"未登録")</f>
        <v/>
      </c>
      <c r="H307" s="4" t="n">
        <v>3</v>
      </c>
      <c r="I307" s="5" t="n">
        <v>6980</v>
      </c>
      <c r="J307" s="5">
        <f>tbl_売上[[#This Row],[数量]]*tbl_売上[[#This Row],[単価]]</f>
        <v/>
      </c>
    </row>
    <row r="308">
      <c r="A308" s="3" t="n">
        <v>45364</v>
      </c>
      <c r="B308" t="inlineStr">
        <is>
          <t>佐藤</t>
        </is>
      </c>
      <c r="C308" t="inlineStr">
        <is>
          <t>関東</t>
        </is>
      </c>
      <c r="D308" t="inlineStr">
        <is>
          <t>Google広告</t>
        </is>
      </c>
      <c r="E308" t="inlineStr">
        <is>
          <t>P003</t>
        </is>
      </c>
      <c r="F308">
        <f>_xlfn.XLOOKUP(tbl_売上[[#This Row],[商品コード]],tbl_商品[商品コード],tbl_商品[商品名],"未登録")</f>
        <v/>
      </c>
      <c r="G308">
        <f>_xlfn.XLOOKUP(tbl_売上[[#This Row],[商品コード]],tbl_商品[商品コード],tbl_商品[カテゴリ],"未登録")</f>
        <v/>
      </c>
      <c r="H308" s="4" t="n">
        <v>2</v>
      </c>
      <c r="I308" s="5" t="n">
        <v>19800</v>
      </c>
      <c r="J308" s="5">
        <f>tbl_売上[[#This Row],[数量]]*tbl_売上[[#This Row],[単価]]</f>
        <v/>
      </c>
    </row>
    <row r="309">
      <c r="A309" s="3" t="n">
        <v>45364</v>
      </c>
      <c r="B309" t="inlineStr">
        <is>
          <t>佐藤</t>
        </is>
      </c>
      <c r="C309" t="inlineStr">
        <is>
          <t>関東</t>
        </is>
      </c>
      <c r="D309" t="inlineStr">
        <is>
          <t>Google広告</t>
        </is>
      </c>
      <c r="E309" t="inlineStr">
        <is>
          <t>P005</t>
        </is>
      </c>
      <c r="F309">
        <f>_xlfn.XLOOKUP(tbl_売上[[#This Row],[商品コード]],tbl_商品[商品コード],tbl_商品[商品名],"未登録")</f>
        <v/>
      </c>
      <c r="G309">
        <f>_xlfn.XLOOKUP(tbl_売上[[#This Row],[商品コード]],tbl_商品[商品コード],tbl_商品[カテゴリ],"未登録")</f>
        <v/>
      </c>
      <c r="H309" s="4" t="n">
        <v>2</v>
      </c>
      <c r="I309" s="5" t="n">
        <v>6980</v>
      </c>
      <c r="J309" s="5">
        <f>tbl_売上[[#This Row],[数量]]*tbl_売上[[#This Row],[単価]]</f>
        <v/>
      </c>
    </row>
    <row r="310">
      <c r="A310" s="3" t="n">
        <v>45364</v>
      </c>
      <c r="B310" t="inlineStr">
        <is>
          <t>佐藤</t>
        </is>
      </c>
      <c r="C310" t="inlineStr">
        <is>
          <t>関東</t>
        </is>
      </c>
      <c r="D310" t="inlineStr">
        <is>
          <t>Yahoo!広告</t>
        </is>
      </c>
      <c r="E310" t="inlineStr">
        <is>
          <t>P002</t>
        </is>
      </c>
      <c r="F310">
        <f>_xlfn.XLOOKUP(tbl_売上[[#This Row],[商品コード]],tbl_商品[商品コード],tbl_商品[商品名],"未登録")</f>
        <v/>
      </c>
      <c r="G310">
        <f>_xlfn.XLOOKUP(tbl_売上[[#This Row],[商品コード]],tbl_商品[商品コード],tbl_商品[カテゴリ],"未登録")</f>
        <v/>
      </c>
      <c r="H310" s="4" t="n">
        <v>3</v>
      </c>
      <c r="I310" s="5" t="n">
        <v>3980</v>
      </c>
      <c r="J310" s="5">
        <f>tbl_売上[[#This Row],[数量]]*tbl_売上[[#This Row],[単価]]</f>
        <v/>
      </c>
    </row>
    <row r="311">
      <c r="A311" s="3" t="n">
        <v>45364</v>
      </c>
      <c r="B311" t="inlineStr">
        <is>
          <t>伊藤</t>
        </is>
      </c>
      <c r="C311" t="inlineStr">
        <is>
          <t>中部</t>
        </is>
      </c>
      <c r="D311" t="inlineStr">
        <is>
          <t>Google広告</t>
        </is>
      </c>
      <c r="E311" t="inlineStr">
        <is>
          <t>P008</t>
        </is>
      </c>
      <c r="F311">
        <f>_xlfn.XLOOKUP(tbl_売上[[#This Row],[商品コード]],tbl_商品[商品コード],tbl_商品[商品名],"未登録")</f>
        <v/>
      </c>
      <c r="G311">
        <f>_xlfn.XLOOKUP(tbl_売上[[#This Row],[商品コード]],tbl_商品[商品コード],tbl_商品[カテゴリ],"未登録")</f>
        <v/>
      </c>
      <c r="H311" s="4" t="n">
        <v>2</v>
      </c>
      <c r="I311" s="5" t="n">
        <v>2700</v>
      </c>
      <c r="J311" s="5">
        <f>tbl_売上[[#This Row],[数量]]*tbl_売上[[#This Row],[単価]]</f>
        <v/>
      </c>
    </row>
    <row r="312">
      <c r="A312" s="3" t="n">
        <v>45364</v>
      </c>
      <c r="B312" t="inlineStr">
        <is>
          <t>高橋</t>
        </is>
      </c>
      <c r="C312" t="inlineStr">
        <is>
          <t>関西</t>
        </is>
      </c>
      <c r="D312" t="inlineStr">
        <is>
          <t>Meta広告</t>
        </is>
      </c>
      <c r="E312" t="inlineStr">
        <is>
          <t>P006</t>
        </is>
      </c>
      <c r="F312">
        <f>_xlfn.XLOOKUP(tbl_売上[[#This Row],[商品コード]],tbl_商品[商品コード],tbl_商品[商品名],"未登録")</f>
        <v/>
      </c>
      <c r="G312">
        <f>_xlfn.XLOOKUP(tbl_売上[[#This Row],[商品コード]],tbl_商品[商品コード],tbl_商品[カテゴリ],"未登録")</f>
        <v/>
      </c>
      <c r="H312" s="4" t="n">
        <v>1</v>
      </c>
      <c r="I312" s="5" t="n">
        <v>3300</v>
      </c>
      <c r="J312" s="5">
        <f>tbl_売上[[#This Row],[数量]]*tbl_売上[[#This Row],[単価]]</f>
        <v/>
      </c>
    </row>
    <row r="313">
      <c r="A313" s="3" t="n">
        <v>45365</v>
      </c>
      <c r="B313" t="inlineStr">
        <is>
          <t>高橋</t>
        </is>
      </c>
      <c r="C313" t="inlineStr">
        <is>
          <t>関西</t>
        </is>
      </c>
      <c r="D313" t="inlineStr">
        <is>
          <t>Google広告</t>
        </is>
      </c>
      <c r="E313" t="inlineStr">
        <is>
          <t>P001</t>
        </is>
      </c>
      <c r="F313">
        <f>_xlfn.XLOOKUP(tbl_売上[[#This Row],[商品コード]],tbl_商品[商品コード],tbl_商品[商品名],"未登録")</f>
        <v/>
      </c>
      <c r="G313">
        <f>_xlfn.XLOOKUP(tbl_売上[[#This Row],[商品コード]],tbl_商品[商品コード],tbl_商品[カテゴリ],"未登録")</f>
        <v/>
      </c>
      <c r="H313" s="4" t="n">
        <v>1</v>
      </c>
      <c r="I313" s="5" t="n">
        <v>8800</v>
      </c>
      <c r="J313" s="5">
        <f>tbl_売上[[#This Row],[数量]]*tbl_売上[[#This Row],[単価]]</f>
        <v/>
      </c>
    </row>
    <row r="314">
      <c r="A314" s="3" t="n">
        <v>45365</v>
      </c>
      <c r="B314" t="inlineStr">
        <is>
          <t>伊藤</t>
        </is>
      </c>
      <c r="C314" t="inlineStr">
        <is>
          <t>中部</t>
        </is>
      </c>
      <c r="D314" t="inlineStr">
        <is>
          <t>Google広告</t>
        </is>
      </c>
      <c r="E314" t="inlineStr">
        <is>
          <t>P008</t>
        </is>
      </c>
      <c r="F314">
        <f>_xlfn.XLOOKUP(tbl_売上[[#This Row],[商品コード]],tbl_商品[商品コード],tbl_商品[商品名],"未登録")</f>
        <v/>
      </c>
      <c r="G314">
        <f>_xlfn.XLOOKUP(tbl_売上[[#This Row],[商品コード]],tbl_商品[商品コード],tbl_商品[カテゴリ],"未登録")</f>
        <v/>
      </c>
      <c r="H314" s="4" t="n">
        <v>3</v>
      </c>
      <c r="I314" s="5" t="n">
        <v>2700</v>
      </c>
      <c r="J314" s="5">
        <f>tbl_売上[[#This Row],[数量]]*tbl_売上[[#This Row],[単価]]</f>
        <v/>
      </c>
    </row>
    <row r="315">
      <c r="A315" s="3" t="n">
        <v>45365</v>
      </c>
      <c r="B315" t="inlineStr">
        <is>
          <t>渡辺</t>
        </is>
      </c>
      <c r="C315" t="inlineStr">
        <is>
          <t>九州</t>
        </is>
      </c>
      <c r="D315" t="inlineStr">
        <is>
          <t>Google広告</t>
        </is>
      </c>
      <c r="E315" t="inlineStr">
        <is>
          <t>P009</t>
        </is>
      </c>
      <c r="F315">
        <f>_xlfn.XLOOKUP(tbl_売上[[#This Row],[商品コード]],tbl_商品[商品コード],tbl_商品[商品名],"未登録")</f>
        <v/>
      </c>
      <c r="G315">
        <f>_xlfn.XLOOKUP(tbl_売上[[#This Row],[商品コード]],tbl_商品[商品コード],tbl_商品[カテゴリ],"未登録")</f>
        <v/>
      </c>
      <c r="H315" s="4" t="n">
        <v>1</v>
      </c>
      <c r="I315" s="5" t="n">
        <v>3600</v>
      </c>
      <c r="J315" s="5">
        <f>tbl_売上[[#This Row],[数量]]*tbl_売上[[#This Row],[単価]]</f>
        <v/>
      </c>
    </row>
    <row r="316">
      <c r="A316" s="3" t="n">
        <v>45365</v>
      </c>
      <c r="B316" t="inlineStr">
        <is>
          <t>渡辺</t>
        </is>
      </c>
      <c r="C316" t="inlineStr">
        <is>
          <t>九州</t>
        </is>
      </c>
      <c r="D316" t="inlineStr">
        <is>
          <t>Google広告</t>
        </is>
      </c>
      <c r="E316" t="inlineStr">
        <is>
          <t>P009</t>
        </is>
      </c>
      <c r="F316">
        <f>_xlfn.XLOOKUP(tbl_売上[[#This Row],[商品コード]],tbl_商品[商品コード],tbl_商品[商品名],"未登録")</f>
        <v/>
      </c>
      <c r="G316">
        <f>_xlfn.XLOOKUP(tbl_売上[[#This Row],[商品コード]],tbl_商品[商品コード],tbl_商品[カテゴリ],"未登録")</f>
        <v/>
      </c>
      <c r="H316" s="4" t="n">
        <v>1</v>
      </c>
      <c r="I316" s="5" t="n">
        <v>3600</v>
      </c>
      <c r="J316" s="5">
        <f>tbl_売上[[#This Row],[数量]]*tbl_売上[[#This Row],[単価]]</f>
        <v/>
      </c>
    </row>
    <row r="317">
      <c r="A317" s="3" t="n">
        <v>45365</v>
      </c>
      <c r="B317" t="inlineStr">
        <is>
          <t>佐藤</t>
        </is>
      </c>
      <c r="C317" t="inlineStr">
        <is>
          <t>関東</t>
        </is>
      </c>
      <c r="D317" t="inlineStr">
        <is>
          <t>Yahoo!広告</t>
        </is>
      </c>
      <c r="E317" t="inlineStr">
        <is>
          <t>P004</t>
        </is>
      </c>
      <c r="F317">
        <f>_xlfn.XLOOKUP(tbl_売上[[#This Row],[商品コード]],tbl_商品[商品コード],tbl_商品[商品名],"未登録")</f>
        <v/>
      </c>
      <c r="G317">
        <f>_xlfn.XLOOKUP(tbl_売上[[#This Row],[商品コード]],tbl_商品[商品コード],tbl_商品[カテゴリ],"未登録")</f>
        <v/>
      </c>
      <c r="H317" s="4" t="n">
        <v>1</v>
      </c>
      <c r="I317" s="5" t="n">
        <v>2480</v>
      </c>
      <c r="J317" s="5">
        <f>tbl_売上[[#This Row],[数量]]*tbl_売上[[#This Row],[単価]]</f>
        <v/>
      </c>
    </row>
    <row r="318">
      <c r="A318" s="3" t="n">
        <v>45365</v>
      </c>
      <c r="B318" t="inlineStr">
        <is>
          <t>渡辺</t>
        </is>
      </c>
      <c r="C318" t="inlineStr">
        <is>
          <t>九州</t>
        </is>
      </c>
      <c r="D318" t="inlineStr">
        <is>
          <t>Google広告</t>
        </is>
      </c>
      <c r="E318" t="inlineStr">
        <is>
          <t>P002</t>
        </is>
      </c>
      <c r="F318">
        <f>_xlfn.XLOOKUP(tbl_売上[[#This Row],[商品コード]],tbl_商品[商品コード],tbl_商品[商品名],"未登録")</f>
        <v/>
      </c>
      <c r="G318">
        <f>_xlfn.XLOOKUP(tbl_売上[[#This Row],[商品コード]],tbl_商品[商品コード],tbl_商品[カテゴリ],"未登録")</f>
        <v/>
      </c>
      <c r="H318" s="4" t="n">
        <v>2</v>
      </c>
      <c r="I318" s="5" t="n">
        <v>3980</v>
      </c>
      <c r="J318" s="5">
        <f>tbl_売上[[#This Row],[数量]]*tbl_売上[[#This Row],[単価]]</f>
        <v/>
      </c>
    </row>
    <row r="319">
      <c r="A319" s="3" t="n">
        <v>45366</v>
      </c>
      <c r="B319" t="inlineStr">
        <is>
          <t>渡辺</t>
        </is>
      </c>
      <c r="C319" t="inlineStr">
        <is>
          <t>九州</t>
        </is>
      </c>
      <c r="D319" t="inlineStr">
        <is>
          <t>Google広告</t>
        </is>
      </c>
      <c r="E319" t="inlineStr">
        <is>
          <t>P001</t>
        </is>
      </c>
      <c r="F319">
        <f>_xlfn.XLOOKUP(tbl_売上[[#This Row],[商品コード]],tbl_商品[商品コード],tbl_商品[商品名],"未登録")</f>
        <v/>
      </c>
      <c r="G319">
        <f>_xlfn.XLOOKUP(tbl_売上[[#This Row],[商品コード]],tbl_商品[商品コード],tbl_商品[カテゴリ],"未登録")</f>
        <v/>
      </c>
      <c r="H319" s="4" t="n">
        <v>2</v>
      </c>
      <c r="I319" s="5" t="n">
        <v>8800</v>
      </c>
      <c r="J319" s="5">
        <f>tbl_売上[[#This Row],[数量]]*tbl_売上[[#This Row],[単価]]</f>
        <v/>
      </c>
    </row>
    <row r="320">
      <c r="A320" s="3" t="n">
        <v>45366</v>
      </c>
      <c r="B320" t="inlineStr">
        <is>
          <t>伊藤</t>
        </is>
      </c>
      <c r="C320" t="inlineStr">
        <is>
          <t>中部</t>
        </is>
      </c>
      <c r="D320" t="inlineStr">
        <is>
          <t>Meta広告</t>
        </is>
      </c>
      <c r="E320" t="inlineStr">
        <is>
          <t>P001</t>
        </is>
      </c>
      <c r="F320">
        <f>_xlfn.XLOOKUP(tbl_売上[[#This Row],[商品コード]],tbl_商品[商品コード],tbl_商品[商品名],"未登録")</f>
        <v/>
      </c>
      <c r="G320">
        <f>_xlfn.XLOOKUP(tbl_売上[[#This Row],[商品コード]],tbl_商品[商品コード],tbl_商品[カテゴリ],"未登録")</f>
        <v/>
      </c>
      <c r="H320" s="4" t="n">
        <v>1</v>
      </c>
      <c r="I320" s="5" t="n">
        <v>8800</v>
      </c>
      <c r="J320" s="5">
        <f>tbl_売上[[#This Row],[数量]]*tbl_売上[[#This Row],[単価]]</f>
        <v/>
      </c>
    </row>
    <row r="321">
      <c r="A321" s="3" t="n">
        <v>45366</v>
      </c>
      <c r="B321" t="inlineStr">
        <is>
          <t>渡辺</t>
        </is>
      </c>
      <c r="C321" t="inlineStr">
        <is>
          <t>九州</t>
        </is>
      </c>
      <c r="D321" t="inlineStr">
        <is>
          <t>Google広告</t>
        </is>
      </c>
      <c r="E321" t="inlineStr">
        <is>
          <t>P001</t>
        </is>
      </c>
      <c r="F321">
        <f>_xlfn.XLOOKUP(tbl_売上[[#This Row],[商品コード]],tbl_商品[商品コード],tbl_商品[商品名],"未登録")</f>
        <v/>
      </c>
      <c r="G321">
        <f>_xlfn.XLOOKUP(tbl_売上[[#This Row],[商品コード]],tbl_商品[商品コード],tbl_商品[カテゴリ],"未登録")</f>
        <v/>
      </c>
      <c r="H321" s="4" t="n">
        <v>3</v>
      </c>
      <c r="I321" s="5" t="n">
        <v>8800</v>
      </c>
      <c r="J321" s="5">
        <f>tbl_売上[[#This Row],[数量]]*tbl_売上[[#This Row],[単価]]</f>
        <v/>
      </c>
    </row>
    <row r="322">
      <c r="A322" s="3" t="n">
        <v>45366</v>
      </c>
      <c r="B322" t="inlineStr">
        <is>
          <t>渡辺</t>
        </is>
      </c>
      <c r="C322" t="inlineStr">
        <is>
          <t>九州</t>
        </is>
      </c>
      <c r="D322" t="inlineStr">
        <is>
          <t>Meta広告</t>
        </is>
      </c>
      <c r="E322" t="inlineStr">
        <is>
          <t>P008</t>
        </is>
      </c>
      <c r="F322">
        <f>_xlfn.XLOOKUP(tbl_売上[[#This Row],[商品コード]],tbl_商品[商品コード],tbl_商品[商品名],"未登録")</f>
        <v/>
      </c>
      <c r="G322">
        <f>_xlfn.XLOOKUP(tbl_売上[[#This Row],[商品コード]],tbl_商品[商品コード],tbl_商品[カテゴリ],"未登録")</f>
        <v/>
      </c>
      <c r="H322" s="4" t="n">
        <v>3</v>
      </c>
      <c r="I322" s="5" t="n">
        <v>2700</v>
      </c>
      <c r="J322" s="5">
        <f>tbl_売上[[#This Row],[数量]]*tbl_売上[[#This Row],[単価]]</f>
        <v/>
      </c>
    </row>
    <row r="323">
      <c r="A323" s="3" t="n">
        <v>45367</v>
      </c>
      <c r="B323" t="inlineStr">
        <is>
          <t>伊藤</t>
        </is>
      </c>
      <c r="C323" t="inlineStr">
        <is>
          <t>中部</t>
        </is>
      </c>
      <c r="D323" t="inlineStr">
        <is>
          <t>Yahoo!広告</t>
        </is>
      </c>
      <c r="E323" t="inlineStr">
        <is>
          <t>P008</t>
        </is>
      </c>
      <c r="F323">
        <f>_xlfn.XLOOKUP(tbl_売上[[#This Row],[商品コード]],tbl_商品[商品コード],tbl_商品[商品名],"未登録")</f>
        <v/>
      </c>
      <c r="G323">
        <f>_xlfn.XLOOKUP(tbl_売上[[#This Row],[商品コード]],tbl_商品[商品コード],tbl_商品[カテゴリ],"未登録")</f>
        <v/>
      </c>
      <c r="H323" s="4" t="n">
        <v>1</v>
      </c>
      <c r="I323" s="5" t="n">
        <v>2700</v>
      </c>
      <c r="J323" s="5">
        <f>tbl_売上[[#This Row],[数量]]*tbl_売上[[#This Row],[単価]]</f>
        <v/>
      </c>
    </row>
    <row r="324">
      <c r="A324" s="3" t="n">
        <v>45367</v>
      </c>
      <c r="B324" t="inlineStr">
        <is>
          <t>鈴木</t>
        </is>
      </c>
      <c r="C324" t="inlineStr">
        <is>
          <t>関東</t>
        </is>
      </c>
      <c r="D324" t="inlineStr">
        <is>
          <t>Meta広告</t>
        </is>
      </c>
      <c r="E324" t="inlineStr">
        <is>
          <t>P002</t>
        </is>
      </c>
      <c r="F324">
        <f>_xlfn.XLOOKUP(tbl_売上[[#This Row],[商品コード]],tbl_商品[商品コード],tbl_商品[商品名],"未登録")</f>
        <v/>
      </c>
      <c r="G324">
        <f>_xlfn.XLOOKUP(tbl_売上[[#This Row],[商品コード]],tbl_商品[商品コード],tbl_商品[カテゴリ],"未登録")</f>
        <v/>
      </c>
      <c r="H324" s="4" t="n">
        <v>2</v>
      </c>
      <c r="I324" s="5" t="n">
        <v>3980</v>
      </c>
      <c r="J324" s="5">
        <f>tbl_売上[[#This Row],[数量]]*tbl_売上[[#This Row],[単価]]</f>
        <v/>
      </c>
    </row>
    <row r="325">
      <c r="A325" s="3" t="n">
        <v>45367</v>
      </c>
      <c r="B325" t="inlineStr">
        <is>
          <t>渡辺</t>
        </is>
      </c>
      <c r="C325" t="inlineStr">
        <is>
          <t>九州</t>
        </is>
      </c>
      <c r="D325" t="inlineStr">
        <is>
          <t>Google広告</t>
        </is>
      </c>
      <c r="E325" t="inlineStr">
        <is>
          <t>P007</t>
        </is>
      </c>
      <c r="F325">
        <f>_xlfn.XLOOKUP(tbl_売上[[#This Row],[商品コード]],tbl_商品[商品コード],tbl_商品[商品名],"未登録")</f>
        <v/>
      </c>
      <c r="G325">
        <f>_xlfn.XLOOKUP(tbl_売上[[#This Row],[商品コード]],tbl_商品[商品コード],tbl_商品[カテゴリ],"未登録")</f>
        <v/>
      </c>
      <c r="H325" s="4" t="n">
        <v>2</v>
      </c>
      <c r="I325" s="5" t="n">
        <v>3240</v>
      </c>
      <c r="J325" s="5">
        <f>tbl_売上[[#This Row],[数量]]*tbl_売上[[#This Row],[単価]]</f>
        <v/>
      </c>
    </row>
    <row r="326">
      <c r="A326" s="3" t="n">
        <v>45367</v>
      </c>
      <c r="B326" t="inlineStr">
        <is>
          <t>鈴木</t>
        </is>
      </c>
      <c r="C326" t="inlineStr">
        <is>
          <t>関東</t>
        </is>
      </c>
      <c r="D326" t="inlineStr">
        <is>
          <t>Google広告</t>
        </is>
      </c>
      <c r="E326" t="inlineStr">
        <is>
          <t>P008</t>
        </is>
      </c>
      <c r="F326">
        <f>_xlfn.XLOOKUP(tbl_売上[[#This Row],[商品コード]],tbl_商品[商品コード],tbl_商品[商品名],"未登録")</f>
        <v/>
      </c>
      <c r="G326">
        <f>_xlfn.XLOOKUP(tbl_売上[[#This Row],[商品コード]],tbl_商品[商品コード],tbl_商品[カテゴリ],"未登録")</f>
        <v/>
      </c>
      <c r="H326" s="4" t="n">
        <v>1</v>
      </c>
      <c r="I326" s="5" t="n">
        <v>2700</v>
      </c>
      <c r="J326" s="5">
        <f>tbl_売上[[#This Row],[数量]]*tbl_売上[[#This Row],[単価]]</f>
        <v/>
      </c>
    </row>
    <row r="327">
      <c r="A327" s="3" t="n">
        <v>45367</v>
      </c>
      <c r="B327" t="inlineStr">
        <is>
          <t>渡辺</t>
        </is>
      </c>
      <c r="C327" t="inlineStr">
        <is>
          <t>九州</t>
        </is>
      </c>
      <c r="D327" t="inlineStr">
        <is>
          <t>Meta広告</t>
        </is>
      </c>
      <c r="E327" t="inlineStr">
        <is>
          <t>P001</t>
        </is>
      </c>
      <c r="F327">
        <f>_xlfn.XLOOKUP(tbl_売上[[#This Row],[商品コード]],tbl_商品[商品コード],tbl_商品[商品名],"未登録")</f>
        <v/>
      </c>
      <c r="G327">
        <f>_xlfn.XLOOKUP(tbl_売上[[#This Row],[商品コード]],tbl_商品[商品コード],tbl_商品[カテゴリ],"未登録")</f>
        <v/>
      </c>
      <c r="H327" s="4" t="n">
        <v>1</v>
      </c>
      <c r="I327" s="5" t="n">
        <v>8800</v>
      </c>
      <c r="J327" s="5">
        <f>tbl_売上[[#This Row],[数量]]*tbl_売上[[#This Row],[単価]]</f>
        <v/>
      </c>
    </row>
    <row r="328">
      <c r="A328" s="3" t="n">
        <v>45367</v>
      </c>
      <c r="B328" t="inlineStr">
        <is>
          <t>鈴木</t>
        </is>
      </c>
      <c r="C328" t="inlineStr">
        <is>
          <t>関東</t>
        </is>
      </c>
      <c r="D328" t="inlineStr">
        <is>
          <t>Meta広告</t>
        </is>
      </c>
      <c r="E328" t="inlineStr">
        <is>
          <t>P009</t>
        </is>
      </c>
      <c r="F328">
        <f>_xlfn.XLOOKUP(tbl_売上[[#This Row],[商品コード]],tbl_商品[商品コード],tbl_商品[商品名],"未登録")</f>
        <v/>
      </c>
      <c r="G328">
        <f>_xlfn.XLOOKUP(tbl_売上[[#This Row],[商品コード]],tbl_商品[商品コード],tbl_商品[カテゴリ],"未登録")</f>
        <v/>
      </c>
      <c r="H328" s="4" t="n">
        <v>2</v>
      </c>
      <c r="I328" s="5" t="n">
        <v>3600</v>
      </c>
      <c r="J328" s="5">
        <f>tbl_売上[[#This Row],[数量]]*tbl_売上[[#This Row],[単価]]</f>
        <v/>
      </c>
    </row>
    <row r="329">
      <c r="A329" s="3" t="n">
        <v>45368</v>
      </c>
      <c r="B329" t="inlineStr">
        <is>
          <t>佐藤</t>
        </is>
      </c>
      <c r="C329" t="inlineStr">
        <is>
          <t>関東</t>
        </is>
      </c>
      <c r="D329" t="inlineStr">
        <is>
          <t>Google広告</t>
        </is>
      </c>
      <c r="E329" t="inlineStr">
        <is>
          <t>P008</t>
        </is>
      </c>
      <c r="F329">
        <f>_xlfn.XLOOKUP(tbl_売上[[#This Row],[商品コード]],tbl_商品[商品コード],tbl_商品[商品名],"未登録")</f>
        <v/>
      </c>
      <c r="G329">
        <f>_xlfn.XLOOKUP(tbl_売上[[#This Row],[商品コード]],tbl_商品[商品コード],tbl_商品[カテゴリ],"未登録")</f>
        <v/>
      </c>
      <c r="H329" s="4" t="n">
        <v>3</v>
      </c>
      <c r="I329" s="5" t="n">
        <v>2700</v>
      </c>
      <c r="J329" s="5">
        <f>tbl_売上[[#This Row],[数量]]*tbl_売上[[#This Row],[単価]]</f>
        <v/>
      </c>
    </row>
    <row r="330">
      <c r="A330" s="3" t="n">
        <v>45368</v>
      </c>
      <c r="B330" t="inlineStr">
        <is>
          <t>鈴木</t>
        </is>
      </c>
      <c r="C330" t="inlineStr">
        <is>
          <t>関東</t>
        </is>
      </c>
      <c r="D330" t="inlineStr">
        <is>
          <t>Meta広告</t>
        </is>
      </c>
      <c r="E330" t="inlineStr">
        <is>
          <t>P008</t>
        </is>
      </c>
      <c r="F330">
        <f>_xlfn.XLOOKUP(tbl_売上[[#This Row],[商品コード]],tbl_商品[商品コード],tbl_商品[商品名],"未登録")</f>
        <v/>
      </c>
      <c r="G330">
        <f>_xlfn.XLOOKUP(tbl_売上[[#This Row],[商品コード]],tbl_商品[商品コード],tbl_商品[カテゴリ],"未登録")</f>
        <v/>
      </c>
      <c r="H330" s="4" t="n">
        <v>1</v>
      </c>
      <c r="I330" s="5" t="n">
        <v>2700</v>
      </c>
      <c r="J330" s="5">
        <f>tbl_売上[[#This Row],[数量]]*tbl_売上[[#This Row],[単価]]</f>
        <v/>
      </c>
    </row>
    <row r="331">
      <c r="A331" s="3" t="n">
        <v>45368</v>
      </c>
      <c r="B331" t="inlineStr">
        <is>
          <t>鈴木</t>
        </is>
      </c>
      <c r="C331" t="inlineStr">
        <is>
          <t>関東</t>
        </is>
      </c>
      <c r="D331" t="inlineStr">
        <is>
          <t>Google広告</t>
        </is>
      </c>
      <c r="E331" t="inlineStr">
        <is>
          <t>P007</t>
        </is>
      </c>
      <c r="F331">
        <f>_xlfn.XLOOKUP(tbl_売上[[#This Row],[商品コード]],tbl_商品[商品コード],tbl_商品[商品名],"未登録")</f>
        <v/>
      </c>
      <c r="G331">
        <f>_xlfn.XLOOKUP(tbl_売上[[#This Row],[商品コード]],tbl_商品[商品コード],tbl_商品[カテゴリ],"未登録")</f>
        <v/>
      </c>
      <c r="H331" s="4" t="n">
        <v>3</v>
      </c>
      <c r="I331" s="5" t="n">
        <v>3240</v>
      </c>
      <c r="J331" s="5">
        <f>tbl_売上[[#This Row],[数量]]*tbl_売上[[#This Row],[単価]]</f>
        <v/>
      </c>
    </row>
    <row r="332">
      <c r="A332" s="3" t="n">
        <v>45368</v>
      </c>
      <c r="B332" t="inlineStr">
        <is>
          <t>伊藤</t>
        </is>
      </c>
      <c r="C332" t="inlineStr">
        <is>
          <t>中部</t>
        </is>
      </c>
      <c r="D332" t="inlineStr">
        <is>
          <t>Google広告</t>
        </is>
      </c>
      <c r="E332" t="inlineStr">
        <is>
          <t>P002</t>
        </is>
      </c>
      <c r="F332">
        <f>_xlfn.XLOOKUP(tbl_売上[[#This Row],[商品コード]],tbl_商品[商品コード],tbl_商品[商品名],"未登録")</f>
        <v/>
      </c>
      <c r="G332">
        <f>_xlfn.XLOOKUP(tbl_売上[[#This Row],[商品コード]],tbl_商品[商品コード],tbl_商品[カテゴリ],"未登録")</f>
        <v/>
      </c>
      <c r="H332" s="4" t="n">
        <v>2</v>
      </c>
      <c r="I332" s="5" t="n">
        <v>3980</v>
      </c>
      <c r="J332" s="5">
        <f>tbl_売上[[#This Row],[数量]]*tbl_売上[[#This Row],[単価]]</f>
        <v/>
      </c>
    </row>
    <row r="333">
      <c r="A333" s="3" t="n">
        <v>45368</v>
      </c>
      <c r="B333" t="inlineStr">
        <is>
          <t>鈴木</t>
        </is>
      </c>
      <c r="C333" t="inlineStr">
        <is>
          <t>関東</t>
        </is>
      </c>
      <c r="D333" t="inlineStr">
        <is>
          <t>Meta広告</t>
        </is>
      </c>
      <c r="E333" t="inlineStr">
        <is>
          <t>P003</t>
        </is>
      </c>
      <c r="F333">
        <f>_xlfn.XLOOKUP(tbl_売上[[#This Row],[商品コード]],tbl_商品[商品コード],tbl_商品[商品名],"未登録")</f>
        <v/>
      </c>
      <c r="G333">
        <f>_xlfn.XLOOKUP(tbl_売上[[#This Row],[商品コード]],tbl_商品[商品コード],tbl_商品[カテゴリ],"未登録")</f>
        <v/>
      </c>
      <c r="H333" s="4" t="n">
        <v>3</v>
      </c>
      <c r="I333" s="5" t="n">
        <v>19800</v>
      </c>
      <c r="J333" s="5">
        <f>tbl_売上[[#This Row],[数量]]*tbl_売上[[#This Row],[単価]]</f>
        <v/>
      </c>
    </row>
    <row r="334">
      <c r="A334" s="3" t="n">
        <v>45368</v>
      </c>
      <c r="B334" t="inlineStr">
        <is>
          <t>高橋</t>
        </is>
      </c>
      <c r="C334" t="inlineStr">
        <is>
          <t>関西</t>
        </is>
      </c>
      <c r="D334" t="inlineStr">
        <is>
          <t>Google広告</t>
        </is>
      </c>
      <c r="E334" t="inlineStr">
        <is>
          <t>P004</t>
        </is>
      </c>
      <c r="F334">
        <f>_xlfn.XLOOKUP(tbl_売上[[#This Row],[商品コード]],tbl_商品[商品コード],tbl_商品[商品名],"未登録")</f>
        <v/>
      </c>
      <c r="G334">
        <f>_xlfn.XLOOKUP(tbl_売上[[#This Row],[商品コード]],tbl_商品[商品コード],tbl_商品[カテゴリ],"未登録")</f>
        <v/>
      </c>
      <c r="H334" s="4" t="n">
        <v>2</v>
      </c>
      <c r="I334" s="5" t="n">
        <v>2480</v>
      </c>
      <c r="J334" s="5">
        <f>tbl_売上[[#This Row],[数量]]*tbl_売上[[#This Row],[単価]]</f>
        <v/>
      </c>
    </row>
    <row r="335">
      <c r="A335" s="3" t="n">
        <v>45368</v>
      </c>
      <c r="B335" t="inlineStr">
        <is>
          <t>鈴木</t>
        </is>
      </c>
      <c r="C335" t="inlineStr">
        <is>
          <t>関東</t>
        </is>
      </c>
      <c r="D335" t="inlineStr">
        <is>
          <t>Meta広告</t>
        </is>
      </c>
      <c r="E335" t="inlineStr">
        <is>
          <t>P004</t>
        </is>
      </c>
      <c r="F335">
        <f>_xlfn.XLOOKUP(tbl_売上[[#This Row],[商品コード]],tbl_商品[商品コード],tbl_商品[商品名],"未登録")</f>
        <v/>
      </c>
      <c r="G335">
        <f>_xlfn.XLOOKUP(tbl_売上[[#This Row],[商品コード]],tbl_商品[商品コード],tbl_商品[カテゴリ],"未登録")</f>
        <v/>
      </c>
      <c r="H335" s="4" t="n">
        <v>1</v>
      </c>
      <c r="I335" s="5" t="n">
        <v>2480</v>
      </c>
      <c r="J335" s="5">
        <f>tbl_売上[[#This Row],[数量]]*tbl_売上[[#This Row],[単価]]</f>
        <v/>
      </c>
    </row>
    <row r="336">
      <c r="A336" s="3" t="n">
        <v>45369</v>
      </c>
      <c r="B336" t="inlineStr">
        <is>
          <t>鈴木</t>
        </is>
      </c>
      <c r="C336" t="inlineStr">
        <is>
          <t>関東</t>
        </is>
      </c>
      <c r="D336" t="inlineStr">
        <is>
          <t>Google広告</t>
        </is>
      </c>
      <c r="E336" t="inlineStr">
        <is>
          <t>P008</t>
        </is>
      </c>
      <c r="F336">
        <f>_xlfn.XLOOKUP(tbl_売上[[#This Row],[商品コード]],tbl_商品[商品コード],tbl_商品[商品名],"未登録")</f>
        <v/>
      </c>
      <c r="G336">
        <f>_xlfn.XLOOKUP(tbl_売上[[#This Row],[商品コード]],tbl_商品[商品コード],tbl_商品[カテゴリ],"未登録")</f>
        <v/>
      </c>
      <c r="H336" s="4" t="n">
        <v>2</v>
      </c>
      <c r="I336" s="5" t="n">
        <v>2700</v>
      </c>
      <c r="J336" s="5">
        <f>tbl_売上[[#This Row],[数量]]*tbl_売上[[#This Row],[単価]]</f>
        <v/>
      </c>
    </row>
    <row r="337">
      <c r="A337" s="3" t="n">
        <v>45369</v>
      </c>
      <c r="B337" t="inlineStr">
        <is>
          <t>高橋</t>
        </is>
      </c>
      <c r="C337" t="inlineStr">
        <is>
          <t>関西</t>
        </is>
      </c>
      <c r="D337" t="inlineStr">
        <is>
          <t>Google広告</t>
        </is>
      </c>
      <c r="E337" t="inlineStr">
        <is>
          <t>P005</t>
        </is>
      </c>
      <c r="F337">
        <f>_xlfn.XLOOKUP(tbl_売上[[#This Row],[商品コード]],tbl_商品[商品コード],tbl_商品[商品名],"未登録")</f>
        <v/>
      </c>
      <c r="G337">
        <f>_xlfn.XLOOKUP(tbl_売上[[#This Row],[商品コード]],tbl_商品[商品コード],tbl_商品[カテゴリ],"未登録")</f>
        <v/>
      </c>
      <c r="H337" s="4" t="n">
        <v>1</v>
      </c>
      <c r="I337" s="5" t="n">
        <v>6980</v>
      </c>
      <c r="J337" s="5">
        <f>tbl_売上[[#This Row],[数量]]*tbl_売上[[#This Row],[単価]]</f>
        <v/>
      </c>
    </row>
    <row r="338">
      <c r="A338" s="3" t="n">
        <v>45369</v>
      </c>
      <c r="B338" t="inlineStr">
        <is>
          <t>渡辺</t>
        </is>
      </c>
      <c r="C338" t="inlineStr">
        <is>
          <t>九州</t>
        </is>
      </c>
      <c r="D338" t="inlineStr">
        <is>
          <t>Meta広告</t>
        </is>
      </c>
      <c r="E338" t="inlineStr">
        <is>
          <t>P009</t>
        </is>
      </c>
      <c r="F338">
        <f>_xlfn.XLOOKUP(tbl_売上[[#This Row],[商品コード]],tbl_商品[商品コード],tbl_商品[商品名],"未登録")</f>
        <v/>
      </c>
      <c r="G338">
        <f>_xlfn.XLOOKUP(tbl_売上[[#This Row],[商品コード]],tbl_商品[商品コード],tbl_商品[カテゴリ],"未登録")</f>
        <v/>
      </c>
      <c r="H338" s="4" t="n">
        <v>1</v>
      </c>
      <c r="I338" s="5" t="n">
        <v>3600</v>
      </c>
      <c r="J338" s="5">
        <f>tbl_売上[[#This Row],[数量]]*tbl_売上[[#This Row],[単価]]</f>
        <v/>
      </c>
    </row>
    <row r="339">
      <c r="A339" s="3" t="n">
        <v>45369</v>
      </c>
      <c r="B339" t="inlineStr">
        <is>
          <t>渡辺</t>
        </is>
      </c>
      <c r="C339" t="inlineStr">
        <is>
          <t>九州</t>
        </is>
      </c>
      <c r="D339" t="inlineStr">
        <is>
          <t>Meta広告</t>
        </is>
      </c>
      <c r="E339" t="inlineStr">
        <is>
          <t>P001</t>
        </is>
      </c>
      <c r="F339">
        <f>_xlfn.XLOOKUP(tbl_売上[[#This Row],[商品コード]],tbl_商品[商品コード],tbl_商品[商品名],"未登録")</f>
        <v/>
      </c>
      <c r="G339">
        <f>_xlfn.XLOOKUP(tbl_売上[[#This Row],[商品コード]],tbl_商品[商品コード],tbl_商品[カテゴリ],"未登録")</f>
        <v/>
      </c>
      <c r="H339" s="4" t="n">
        <v>2</v>
      </c>
      <c r="I339" s="5" t="n">
        <v>8800</v>
      </c>
      <c r="J339" s="5">
        <f>tbl_売上[[#This Row],[数量]]*tbl_売上[[#This Row],[単価]]</f>
        <v/>
      </c>
    </row>
    <row r="340">
      <c r="A340" s="3" t="n">
        <v>45369</v>
      </c>
      <c r="B340" t="inlineStr">
        <is>
          <t>伊藤</t>
        </is>
      </c>
      <c r="C340" t="inlineStr">
        <is>
          <t>中部</t>
        </is>
      </c>
      <c r="D340" t="inlineStr">
        <is>
          <t>Google広告</t>
        </is>
      </c>
      <c r="E340" t="inlineStr">
        <is>
          <t>P004</t>
        </is>
      </c>
      <c r="F340">
        <f>_xlfn.XLOOKUP(tbl_売上[[#This Row],[商品コード]],tbl_商品[商品コード],tbl_商品[商品名],"未登録")</f>
        <v/>
      </c>
      <c r="G340">
        <f>_xlfn.XLOOKUP(tbl_売上[[#This Row],[商品コード]],tbl_商品[商品コード],tbl_商品[カテゴリ],"未登録")</f>
        <v/>
      </c>
      <c r="H340" s="4" t="n">
        <v>1</v>
      </c>
      <c r="I340" s="5" t="n">
        <v>2480</v>
      </c>
      <c r="J340" s="5">
        <f>tbl_売上[[#This Row],[数量]]*tbl_売上[[#This Row],[単価]]</f>
        <v/>
      </c>
    </row>
    <row r="341">
      <c r="A341" s="3" t="n">
        <v>45370</v>
      </c>
      <c r="B341" t="inlineStr">
        <is>
          <t>田中</t>
        </is>
      </c>
      <c r="C341" t="inlineStr">
        <is>
          <t>関西</t>
        </is>
      </c>
      <c r="D341" t="inlineStr">
        <is>
          <t>Yahoo!広告</t>
        </is>
      </c>
      <c r="E341" t="inlineStr">
        <is>
          <t>P002</t>
        </is>
      </c>
      <c r="F341">
        <f>_xlfn.XLOOKUP(tbl_売上[[#This Row],[商品コード]],tbl_商品[商品コード],tbl_商品[商品名],"未登録")</f>
        <v/>
      </c>
      <c r="G341">
        <f>_xlfn.XLOOKUP(tbl_売上[[#This Row],[商品コード]],tbl_商品[商品コード],tbl_商品[カテゴリ],"未登録")</f>
        <v/>
      </c>
      <c r="H341" s="4" t="n">
        <v>1</v>
      </c>
      <c r="I341" s="5" t="n">
        <v>3980</v>
      </c>
      <c r="J341" s="5">
        <f>tbl_売上[[#This Row],[数量]]*tbl_売上[[#This Row],[単価]]</f>
        <v/>
      </c>
    </row>
    <row r="342">
      <c r="A342" s="3" t="n">
        <v>45370</v>
      </c>
      <c r="B342" t="inlineStr">
        <is>
          <t>高橋</t>
        </is>
      </c>
      <c r="C342" t="inlineStr">
        <is>
          <t>関西</t>
        </is>
      </c>
      <c r="D342" t="inlineStr">
        <is>
          <t>Google広告</t>
        </is>
      </c>
      <c r="E342" t="inlineStr">
        <is>
          <t>P002</t>
        </is>
      </c>
      <c r="F342">
        <f>_xlfn.XLOOKUP(tbl_売上[[#This Row],[商品コード]],tbl_商品[商品コード],tbl_商品[商品名],"未登録")</f>
        <v/>
      </c>
      <c r="G342">
        <f>_xlfn.XLOOKUP(tbl_売上[[#This Row],[商品コード]],tbl_商品[商品コード],tbl_商品[カテゴリ],"未登録")</f>
        <v/>
      </c>
      <c r="H342" s="4" t="n">
        <v>1</v>
      </c>
      <c r="I342" s="5" t="n">
        <v>3980</v>
      </c>
      <c r="J342" s="5">
        <f>tbl_売上[[#This Row],[数量]]*tbl_売上[[#This Row],[単価]]</f>
        <v/>
      </c>
    </row>
    <row r="343">
      <c r="A343" s="3" t="n">
        <v>45370</v>
      </c>
      <c r="B343" t="inlineStr">
        <is>
          <t>渡辺</t>
        </is>
      </c>
      <c r="C343" t="inlineStr">
        <is>
          <t>九州</t>
        </is>
      </c>
      <c r="D343" t="inlineStr">
        <is>
          <t>Yahoo!広告</t>
        </is>
      </c>
      <c r="E343" t="inlineStr">
        <is>
          <t>P009</t>
        </is>
      </c>
      <c r="F343">
        <f>_xlfn.XLOOKUP(tbl_売上[[#This Row],[商品コード]],tbl_商品[商品コード],tbl_商品[商品名],"未登録")</f>
        <v/>
      </c>
      <c r="G343">
        <f>_xlfn.XLOOKUP(tbl_売上[[#This Row],[商品コード]],tbl_商品[商品コード],tbl_商品[カテゴリ],"未登録")</f>
        <v/>
      </c>
      <c r="H343" s="4" t="n">
        <v>1</v>
      </c>
      <c r="I343" s="5" t="n">
        <v>3600</v>
      </c>
      <c r="J343" s="5">
        <f>tbl_売上[[#This Row],[数量]]*tbl_売上[[#This Row],[単価]]</f>
        <v/>
      </c>
    </row>
    <row r="344">
      <c r="A344" s="3" t="n">
        <v>45370</v>
      </c>
      <c r="B344" t="inlineStr">
        <is>
          <t>佐藤</t>
        </is>
      </c>
      <c r="C344" t="inlineStr">
        <is>
          <t>関東</t>
        </is>
      </c>
      <c r="D344" t="inlineStr">
        <is>
          <t>Meta広告</t>
        </is>
      </c>
      <c r="E344" t="inlineStr">
        <is>
          <t>P004</t>
        </is>
      </c>
      <c r="F344">
        <f>_xlfn.XLOOKUP(tbl_売上[[#This Row],[商品コード]],tbl_商品[商品コード],tbl_商品[商品名],"未登録")</f>
        <v/>
      </c>
      <c r="G344">
        <f>_xlfn.XLOOKUP(tbl_売上[[#This Row],[商品コード]],tbl_商品[商品コード],tbl_商品[カテゴリ],"未登録")</f>
        <v/>
      </c>
      <c r="H344" s="4" t="n">
        <v>3</v>
      </c>
      <c r="I344" s="5" t="n">
        <v>2480</v>
      </c>
      <c r="J344" s="5">
        <f>tbl_売上[[#This Row],[数量]]*tbl_売上[[#This Row],[単価]]</f>
        <v/>
      </c>
    </row>
    <row r="345">
      <c r="A345" s="3" t="n">
        <v>45370</v>
      </c>
      <c r="B345" t="inlineStr">
        <is>
          <t>伊藤</t>
        </is>
      </c>
      <c r="C345" t="inlineStr">
        <is>
          <t>中部</t>
        </is>
      </c>
      <c r="D345" t="inlineStr">
        <is>
          <t>Google広告</t>
        </is>
      </c>
      <c r="E345" t="inlineStr">
        <is>
          <t>P009</t>
        </is>
      </c>
      <c r="F345">
        <f>_xlfn.XLOOKUP(tbl_売上[[#This Row],[商品コード]],tbl_商品[商品コード],tbl_商品[商品名],"未登録")</f>
        <v/>
      </c>
      <c r="G345">
        <f>_xlfn.XLOOKUP(tbl_売上[[#This Row],[商品コード]],tbl_商品[商品コード],tbl_商品[カテゴリ],"未登録")</f>
        <v/>
      </c>
      <c r="H345" s="4" t="n">
        <v>1</v>
      </c>
      <c r="I345" s="5" t="n">
        <v>3600</v>
      </c>
      <c r="J345" s="5">
        <f>tbl_売上[[#This Row],[数量]]*tbl_売上[[#This Row],[単価]]</f>
        <v/>
      </c>
    </row>
    <row r="346">
      <c r="A346" s="3" t="n">
        <v>45371</v>
      </c>
      <c r="B346" t="inlineStr">
        <is>
          <t>佐藤</t>
        </is>
      </c>
      <c r="C346" t="inlineStr">
        <is>
          <t>関東</t>
        </is>
      </c>
      <c r="D346" t="inlineStr">
        <is>
          <t>Meta広告</t>
        </is>
      </c>
      <c r="E346" t="inlineStr">
        <is>
          <t>P002</t>
        </is>
      </c>
      <c r="F346">
        <f>_xlfn.XLOOKUP(tbl_売上[[#This Row],[商品コード]],tbl_商品[商品コード],tbl_商品[商品名],"未登録")</f>
        <v/>
      </c>
      <c r="G346">
        <f>_xlfn.XLOOKUP(tbl_売上[[#This Row],[商品コード]],tbl_商品[商品コード],tbl_商品[カテゴリ],"未登録")</f>
        <v/>
      </c>
      <c r="H346" s="4" t="n">
        <v>1</v>
      </c>
      <c r="I346" s="5" t="n">
        <v>3980</v>
      </c>
      <c r="J346" s="5">
        <f>tbl_売上[[#This Row],[数量]]*tbl_売上[[#This Row],[単価]]</f>
        <v/>
      </c>
    </row>
    <row r="347">
      <c r="A347" s="3" t="n">
        <v>45371</v>
      </c>
      <c r="B347" t="inlineStr">
        <is>
          <t>田中</t>
        </is>
      </c>
      <c r="C347" t="inlineStr">
        <is>
          <t>関西</t>
        </is>
      </c>
      <c r="D347" t="inlineStr">
        <is>
          <t>Google広告</t>
        </is>
      </c>
      <c r="E347" t="inlineStr">
        <is>
          <t>P007</t>
        </is>
      </c>
      <c r="F347">
        <f>_xlfn.XLOOKUP(tbl_売上[[#This Row],[商品コード]],tbl_商品[商品コード],tbl_商品[商品名],"未登録")</f>
        <v/>
      </c>
      <c r="G347">
        <f>_xlfn.XLOOKUP(tbl_売上[[#This Row],[商品コード]],tbl_商品[商品コード],tbl_商品[カテゴリ],"未登録")</f>
        <v/>
      </c>
      <c r="H347" s="4" t="n">
        <v>1</v>
      </c>
      <c r="I347" s="5" t="n">
        <v>3240</v>
      </c>
      <c r="J347" s="5">
        <f>tbl_売上[[#This Row],[数量]]*tbl_売上[[#This Row],[単価]]</f>
        <v/>
      </c>
    </row>
    <row r="348">
      <c r="A348" s="3" t="n">
        <v>45371</v>
      </c>
      <c r="B348" t="inlineStr">
        <is>
          <t>田中</t>
        </is>
      </c>
      <c r="C348" t="inlineStr">
        <is>
          <t>関西</t>
        </is>
      </c>
      <c r="D348" t="inlineStr">
        <is>
          <t>Meta広告</t>
        </is>
      </c>
      <c r="E348" t="inlineStr">
        <is>
          <t>P006</t>
        </is>
      </c>
      <c r="F348">
        <f>_xlfn.XLOOKUP(tbl_売上[[#This Row],[商品コード]],tbl_商品[商品コード],tbl_商品[商品名],"未登録")</f>
        <v/>
      </c>
      <c r="G348">
        <f>_xlfn.XLOOKUP(tbl_売上[[#This Row],[商品コード]],tbl_商品[商品コード],tbl_商品[カテゴリ],"未登録")</f>
        <v/>
      </c>
      <c r="H348" s="4" t="n">
        <v>3</v>
      </c>
      <c r="I348" s="5" t="n">
        <v>3300</v>
      </c>
      <c r="J348" s="5">
        <f>tbl_売上[[#This Row],[数量]]*tbl_売上[[#This Row],[単価]]</f>
        <v/>
      </c>
    </row>
    <row r="349">
      <c r="A349" s="3" t="n">
        <v>45371</v>
      </c>
      <c r="B349" t="inlineStr">
        <is>
          <t>鈴木</t>
        </is>
      </c>
      <c r="C349" t="inlineStr">
        <is>
          <t>関東</t>
        </is>
      </c>
      <c r="D349" t="inlineStr">
        <is>
          <t>Meta広告</t>
        </is>
      </c>
      <c r="E349" t="inlineStr">
        <is>
          <t>P004</t>
        </is>
      </c>
      <c r="F349">
        <f>_xlfn.XLOOKUP(tbl_売上[[#This Row],[商品コード]],tbl_商品[商品コード],tbl_商品[商品名],"未登録")</f>
        <v/>
      </c>
      <c r="G349">
        <f>_xlfn.XLOOKUP(tbl_売上[[#This Row],[商品コード]],tbl_商品[商品コード],tbl_商品[カテゴリ],"未登録")</f>
        <v/>
      </c>
      <c r="H349" s="4" t="n">
        <v>2</v>
      </c>
      <c r="I349" s="5" t="n">
        <v>2480</v>
      </c>
      <c r="J349" s="5">
        <f>tbl_売上[[#This Row],[数量]]*tbl_売上[[#This Row],[単価]]</f>
        <v/>
      </c>
    </row>
    <row r="350">
      <c r="A350" s="3" t="n">
        <v>45372</v>
      </c>
      <c r="B350" t="inlineStr">
        <is>
          <t>田中</t>
        </is>
      </c>
      <c r="C350" t="inlineStr">
        <is>
          <t>関西</t>
        </is>
      </c>
      <c r="D350" t="inlineStr">
        <is>
          <t>Yahoo!広告</t>
        </is>
      </c>
      <c r="E350" t="inlineStr">
        <is>
          <t>P004</t>
        </is>
      </c>
      <c r="F350">
        <f>_xlfn.XLOOKUP(tbl_売上[[#This Row],[商品コード]],tbl_商品[商品コード],tbl_商品[商品名],"未登録")</f>
        <v/>
      </c>
      <c r="G350">
        <f>_xlfn.XLOOKUP(tbl_売上[[#This Row],[商品コード]],tbl_商品[商品コード],tbl_商品[カテゴリ],"未登録")</f>
        <v/>
      </c>
      <c r="H350" s="4" t="n">
        <v>1</v>
      </c>
      <c r="I350" s="5" t="n">
        <v>2480</v>
      </c>
      <c r="J350" s="5">
        <f>tbl_売上[[#This Row],[数量]]*tbl_売上[[#This Row],[単価]]</f>
        <v/>
      </c>
    </row>
    <row r="351">
      <c r="A351" s="3" t="n">
        <v>45372</v>
      </c>
      <c r="B351" t="inlineStr">
        <is>
          <t>伊藤</t>
        </is>
      </c>
      <c r="C351" t="inlineStr">
        <is>
          <t>中部</t>
        </is>
      </c>
      <c r="D351" t="inlineStr">
        <is>
          <t>Meta広告</t>
        </is>
      </c>
      <c r="E351" t="inlineStr">
        <is>
          <t>P004</t>
        </is>
      </c>
      <c r="F351">
        <f>_xlfn.XLOOKUP(tbl_売上[[#This Row],[商品コード]],tbl_商品[商品コード],tbl_商品[商品名],"未登録")</f>
        <v/>
      </c>
      <c r="G351">
        <f>_xlfn.XLOOKUP(tbl_売上[[#This Row],[商品コード]],tbl_商品[商品コード],tbl_商品[カテゴリ],"未登録")</f>
        <v/>
      </c>
      <c r="H351" s="4" t="n">
        <v>1</v>
      </c>
      <c r="I351" s="5" t="n">
        <v>2480</v>
      </c>
      <c r="J351" s="5">
        <f>tbl_売上[[#This Row],[数量]]*tbl_売上[[#This Row],[単価]]</f>
        <v/>
      </c>
    </row>
    <row r="352">
      <c r="A352" s="3" t="n">
        <v>45372</v>
      </c>
      <c r="B352" t="inlineStr">
        <is>
          <t>伊藤</t>
        </is>
      </c>
      <c r="C352" t="inlineStr">
        <is>
          <t>中部</t>
        </is>
      </c>
      <c r="D352" t="inlineStr">
        <is>
          <t>Google広告</t>
        </is>
      </c>
      <c r="E352" t="inlineStr">
        <is>
          <t>P007</t>
        </is>
      </c>
      <c r="F352">
        <f>_xlfn.XLOOKUP(tbl_売上[[#This Row],[商品コード]],tbl_商品[商品コード],tbl_商品[商品名],"未登録")</f>
        <v/>
      </c>
      <c r="G352">
        <f>_xlfn.XLOOKUP(tbl_売上[[#This Row],[商品コード]],tbl_商品[商品コード],tbl_商品[カテゴリ],"未登録")</f>
        <v/>
      </c>
      <c r="H352" s="4" t="n">
        <v>1</v>
      </c>
      <c r="I352" s="5" t="n">
        <v>3240</v>
      </c>
      <c r="J352" s="5">
        <f>tbl_売上[[#This Row],[数量]]*tbl_売上[[#This Row],[単価]]</f>
        <v/>
      </c>
    </row>
    <row r="353">
      <c r="A353" s="3" t="n">
        <v>45372</v>
      </c>
      <c r="B353" t="inlineStr">
        <is>
          <t>高橋</t>
        </is>
      </c>
      <c r="C353" t="inlineStr">
        <is>
          <t>関西</t>
        </is>
      </c>
      <c r="D353" t="inlineStr">
        <is>
          <t>Google広告</t>
        </is>
      </c>
      <c r="E353" t="inlineStr">
        <is>
          <t>P008</t>
        </is>
      </c>
      <c r="F353">
        <f>_xlfn.XLOOKUP(tbl_売上[[#This Row],[商品コード]],tbl_商品[商品コード],tbl_商品[商品名],"未登録")</f>
        <v/>
      </c>
      <c r="G353">
        <f>_xlfn.XLOOKUP(tbl_売上[[#This Row],[商品コード]],tbl_商品[商品コード],tbl_商品[カテゴリ],"未登録")</f>
        <v/>
      </c>
      <c r="H353" s="4" t="n">
        <v>3</v>
      </c>
      <c r="I353" s="5" t="n">
        <v>2700</v>
      </c>
      <c r="J353" s="5">
        <f>tbl_売上[[#This Row],[数量]]*tbl_売上[[#This Row],[単価]]</f>
        <v/>
      </c>
    </row>
    <row r="354">
      <c r="A354" s="3" t="n">
        <v>45372</v>
      </c>
      <c r="B354" t="inlineStr">
        <is>
          <t>佐藤</t>
        </is>
      </c>
      <c r="C354" t="inlineStr">
        <is>
          <t>関東</t>
        </is>
      </c>
      <c r="D354" t="inlineStr">
        <is>
          <t>Google広告</t>
        </is>
      </c>
      <c r="E354" t="inlineStr">
        <is>
          <t>P006</t>
        </is>
      </c>
      <c r="F354">
        <f>_xlfn.XLOOKUP(tbl_売上[[#This Row],[商品コード]],tbl_商品[商品コード],tbl_商品[商品名],"未登録")</f>
        <v/>
      </c>
      <c r="G354">
        <f>_xlfn.XLOOKUP(tbl_売上[[#This Row],[商品コード]],tbl_商品[商品コード],tbl_商品[カテゴリ],"未登録")</f>
        <v/>
      </c>
      <c r="H354" s="4" t="n">
        <v>2</v>
      </c>
      <c r="I354" s="5" t="n">
        <v>3300</v>
      </c>
      <c r="J354" s="5">
        <f>tbl_売上[[#This Row],[数量]]*tbl_売上[[#This Row],[単価]]</f>
        <v/>
      </c>
    </row>
    <row r="355">
      <c r="A355" s="3" t="n">
        <v>45372</v>
      </c>
      <c r="B355" t="inlineStr">
        <is>
          <t>渡辺</t>
        </is>
      </c>
      <c r="C355" t="inlineStr">
        <is>
          <t>九州</t>
        </is>
      </c>
      <c r="D355" t="inlineStr">
        <is>
          <t>Google広告</t>
        </is>
      </c>
      <c r="E355" t="inlineStr">
        <is>
          <t>P005</t>
        </is>
      </c>
      <c r="F355">
        <f>_xlfn.XLOOKUP(tbl_売上[[#This Row],[商品コード]],tbl_商品[商品コード],tbl_商品[商品名],"未登録")</f>
        <v/>
      </c>
      <c r="G355">
        <f>_xlfn.XLOOKUP(tbl_売上[[#This Row],[商品コード]],tbl_商品[商品コード],tbl_商品[カテゴリ],"未登録")</f>
        <v/>
      </c>
      <c r="H355" s="4" t="n">
        <v>1</v>
      </c>
      <c r="I355" s="5" t="n">
        <v>6980</v>
      </c>
      <c r="J355" s="5">
        <f>tbl_売上[[#This Row],[数量]]*tbl_売上[[#This Row],[単価]]</f>
        <v/>
      </c>
    </row>
    <row r="356">
      <c r="A356" s="3" t="n">
        <v>45373</v>
      </c>
      <c r="B356" t="inlineStr">
        <is>
          <t>佐藤</t>
        </is>
      </c>
      <c r="C356" t="inlineStr">
        <is>
          <t>関東</t>
        </is>
      </c>
      <c r="D356" t="inlineStr">
        <is>
          <t>Google広告</t>
        </is>
      </c>
      <c r="E356" t="inlineStr">
        <is>
          <t>P001</t>
        </is>
      </c>
      <c r="F356">
        <f>_xlfn.XLOOKUP(tbl_売上[[#This Row],[商品コード]],tbl_商品[商品コード],tbl_商品[商品名],"未登録")</f>
        <v/>
      </c>
      <c r="G356">
        <f>_xlfn.XLOOKUP(tbl_売上[[#This Row],[商品コード]],tbl_商品[商品コード],tbl_商品[カテゴリ],"未登録")</f>
        <v/>
      </c>
      <c r="H356" s="4" t="n">
        <v>1</v>
      </c>
      <c r="I356" s="5" t="n">
        <v>8800</v>
      </c>
      <c r="J356" s="5">
        <f>tbl_売上[[#This Row],[数量]]*tbl_売上[[#This Row],[単価]]</f>
        <v/>
      </c>
    </row>
    <row r="357">
      <c r="A357" s="3" t="n">
        <v>45373</v>
      </c>
      <c r="B357" t="inlineStr">
        <is>
          <t>伊藤</t>
        </is>
      </c>
      <c r="C357" t="inlineStr">
        <is>
          <t>中部</t>
        </is>
      </c>
      <c r="D357" t="inlineStr">
        <is>
          <t>Yahoo!広告</t>
        </is>
      </c>
      <c r="E357" t="inlineStr">
        <is>
          <t>P002</t>
        </is>
      </c>
      <c r="F357">
        <f>_xlfn.XLOOKUP(tbl_売上[[#This Row],[商品コード]],tbl_商品[商品コード],tbl_商品[商品名],"未登録")</f>
        <v/>
      </c>
      <c r="G357">
        <f>_xlfn.XLOOKUP(tbl_売上[[#This Row],[商品コード]],tbl_商品[商品コード],tbl_商品[カテゴリ],"未登録")</f>
        <v/>
      </c>
      <c r="H357" s="4" t="n">
        <v>1</v>
      </c>
      <c r="I357" s="5" t="n">
        <v>3980</v>
      </c>
      <c r="J357" s="5">
        <f>tbl_売上[[#This Row],[数量]]*tbl_売上[[#This Row],[単価]]</f>
        <v/>
      </c>
    </row>
    <row r="358">
      <c r="A358" s="3" t="n">
        <v>45373</v>
      </c>
      <c r="B358" t="inlineStr">
        <is>
          <t>佐藤</t>
        </is>
      </c>
      <c r="C358" t="inlineStr">
        <is>
          <t>関東</t>
        </is>
      </c>
      <c r="D358" t="inlineStr">
        <is>
          <t>Google広告</t>
        </is>
      </c>
      <c r="E358" t="inlineStr">
        <is>
          <t>P003</t>
        </is>
      </c>
      <c r="F358">
        <f>_xlfn.XLOOKUP(tbl_売上[[#This Row],[商品コード]],tbl_商品[商品コード],tbl_商品[商品名],"未登録")</f>
        <v/>
      </c>
      <c r="G358">
        <f>_xlfn.XLOOKUP(tbl_売上[[#This Row],[商品コード]],tbl_商品[商品コード],tbl_商品[カテゴリ],"未登録")</f>
        <v/>
      </c>
      <c r="H358" s="4" t="n">
        <v>1</v>
      </c>
      <c r="I358" s="5" t="n">
        <v>19800</v>
      </c>
      <c r="J358" s="5">
        <f>tbl_売上[[#This Row],[数量]]*tbl_売上[[#This Row],[単価]]</f>
        <v/>
      </c>
    </row>
    <row r="359">
      <c r="A359" s="3" t="n">
        <v>45373</v>
      </c>
      <c r="B359" t="inlineStr">
        <is>
          <t>伊藤</t>
        </is>
      </c>
      <c r="C359" t="inlineStr">
        <is>
          <t>中部</t>
        </is>
      </c>
      <c r="D359" t="inlineStr">
        <is>
          <t>Google広告</t>
        </is>
      </c>
      <c r="E359" t="inlineStr">
        <is>
          <t>P007</t>
        </is>
      </c>
      <c r="F359">
        <f>_xlfn.XLOOKUP(tbl_売上[[#This Row],[商品コード]],tbl_商品[商品コード],tbl_商品[商品名],"未登録")</f>
        <v/>
      </c>
      <c r="G359">
        <f>_xlfn.XLOOKUP(tbl_売上[[#This Row],[商品コード]],tbl_商品[商品コード],tbl_商品[カテゴリ],"未登録")</f>
        <v/>
      </c>
      <c r="H359" s="4" t="n">
        <v>3</v>
      </c>
      <c r="I359" s="5" t="n">
        <v>3240</v>
      </c>
      <c r="J359" s="5">
        <f>tbl_売上[[#This Row],[数量]]*tbl_売上[[#This Row],[単価]]</f>
        <v/>
      </c>
    </row>
    <row r="360">
      <c r="A360" s="3" t="n">
        <v>45373</v>
      </c>
      <c r="B360" t="inlineStr">
        <is>
          <t>佐藤</t>
        </is>
      </c>
      <c r="C360" t="inlineStr">
        <is>
          <t>関東</t>
        </is>
      </c>
      <c r="D360" t="inlineStr">
        <is>
          <t>Meta広告</t>
        </is>
      </c>
      <c r="E360" t="inlineStr">
        <is>
          <t>P002</t>
        </is>
      </c>
      <c r="F360">
        <f>_xlfn.XLOOKUP(tbl_売上[[#This Row],[商品コード]],tbl_商品[商品コード],tbl_商品[商品名],"未登録")</f>
        <v/>
      </c>
      <c r="G360">
        <f>_xlfn.XLOOKUP(tbl_売上[[#This Row],[商品コード]],tbl_商品[商品コード],tbl_商品[カテゴリ],"未登録")</f>
        <v/>
      </c>
      <c r="H360" s="4" t="n">
        <v>3</v>
      </c>
      <c r="I360" s="5" t="n">
        <v>3980</v>
      </c>
      <c r="J360" s="5">
        <f>tbl_売上[[#This Row],[数量]]*tbl_売上[[#This Row],[単価]]</f>
        <v/>
      </c>
    </row>
    <row r="361">
      <c r="A361" s="3" t="n">
        <v>45373</v>
      </c>
      <c r="B361" t="inlineStr">
        <is>
          <t>高橋</t>
        </is>
      </c>
      <c r="C361" t="inlineStr">
        <is>
          <t>関西</t>
        </is>
      </c>
      <c r="D361" t="inlineStr">
        <is>
          <t>Google広告</t>
        </is>
      </c>
      <c r="E361" t="inlineStr">
        <is>
          <t>P004</t>
        </is>
      </c>
      <c r="F361">
        <f>_xlfn.XLOOKUP(tbl_売上[[#This Row],[商品コード]],tbl_商品[商品コード],tbl_商品[商品名],"未登録")</f>
        <v/>
      </c>
      <c r="G361">
        <f>_xlfn.XLOOKUP(tbl_売上[[#This Row],[商品コード]],tbl_商品[商品コード],tbl_商品[カテゴリ],"未登録")</f>
        <v/>
      </c>
      <c r="H361" s="4" t="n">
        <v>2</v>
      </c>
      <c r="I361" s="5" t="n">
        <v>2480</v>
      </c>
      <c r="J361" s="5">
        <f>tbl_売上[[#This Row],[数量]]*tbl_売上[[#This Row],[単価]]</f>
        <v/>
      </c>
    </row>
    <row r="362">
      <c r="A362" s="3" t="n">
        <v>45374</v>
      </c>
      <c r="B362" t="inlineStr">
        <is>
          <t>田中</t>
        </is>
      </c>
      <c r="C362" t="inlineStr">
        <is>
          <t>関西</t>
        </is>
      </c>
      <c r="D362" t="inlineStr">
        <is>
          <t>Meta広告</t>
        </is>
      </c>
      <c r="E362" t="inlineStr">
        <is>
          <t>P008</t>
        </is>
      </c>
      <c r="F362">
        <f>_xlfn.XLOOKUP(tbl_売上[[#This Row],[商品コード]],tbl_商品[商品コード],tbl_商品[商品名],"未登録")</f>
        <v/>
      </c>
      <c r="G362">
        <f>_xlfn.XLOOKUP(tbl_売上[[#This Row],[商品コード]],tbl_商品[商品コード],tbl_商品[カテゴリ],"未登録")</f>
        <v/>
      </c>
      <c r="H362" s="4" t="n">
        <v>2</v>
      </c>
      <c r="I362" s="5" t="n">
        <v>2700</v>
      </c>
      <c r="J362" s="5">
        <f>tbl_売上[[#This Row],[数量]]*tbl_売上[[#This Row],[単価]]</f>
        <v/>
      </c>
    </row>
    <row r="363">
      <c r="A363" s="3" t="n">
        <v>45374</v>
      </c>
      <c r="B363" t="inlineStr">
        <is>
          <t>伊藤</t>
        </is>
      </c>
      <c r="C363" t="inlineStr">
        <is>
          <t>中部</t>
        </is>
      </c>
      <c r="D363" t="inlineStr">
        <is>
          <t>Google広告</t>
        </is>
      </c>
      <c r="E363" t="inlineStr">
        <is>
          <t>P007</t>
        </is>
      </c>
      <c r="F363">
        <f>_xlfn.XLOOKUP(tbl_売上[[#This Row],[商品コード]],tbl_商品[商品コード],tbl_商品[商品名],"未登録")</f>
        <v/>
      </c>
      <c r="G363">
        <f>_xlfn.XLOOKUP(tbl_売上[[#This Row],[商品コード]],tbl_商品[商品コード],tbl_商品[カテゴリ],"未登録")</f>
        <v/>
      </c>
      <c r="H363" s="4" t="n">
        <v>3</v>
      </c>
      <c r="I363" s="5" t="n">
        <v>3240</v>
      </c>
      <c r="J363" s="5">
        <f>tbl_売上[[#This Row],[数量]]*tbl_売上[[#This Row],[単価]]</f>
        <v/>
      </c>
    </row>
    <row r="364">
      <c r="A364" s="3" t="n">
        <v>45374</v>
      </c>
      <c r="B364" t="inlineStr">
        <is>
          <t>伊藤</t>
        </is>
      </c>
      <c r="C364" t="inlineStr">
        <is>
          <t>中部</t>
        </is>
      </c>
      <c r="D364" t="inlineStr">
        <is>
          <t>Google広告</t>
        </is>
      </c>
      <c r="E364" t="inlineStr">
        <is>
          <t>P001</t>
        </is>
      </c>
      <c r="F364">
        <f>_xlfn.XLOOKUP(tbl_売上[[#This Row],[商品コード]],tbl_商品[商品コード],tbl_商品[商品名],"未登録")</f>
        <v/>
      </c>
      <c r="G364">
        <f>_xlfn.XLOOKUP(tbl_売上[[#This Row],[商品コード]],tbl_商品[商品コード],tbl_商品[カテゴリ],"未登録")</f>
        <v/>
      </c>
      <c r="H364" s="4" t="n">
        <v>1</v>
      </c>
      <c r="I364" s="5" t="n">
        <v>8800</v>
      </c>
      <c r="J364" s="5">
        <f>tbl_売上[[#This Row],[数量]]*tbl_売上[[#This Row],[単価]]</f>
        <v/>
      </c>
    </row>
    <row r="365">
      <c r="A365" s="3" t="n">
        <v>45375</v>
      </c>
      <c r="B365" t="inlineStr">
        <is>
          <t>佐藤</t>
        </is>
      </c>
      <c r="C365" t="inlineStr">
        <is>
          <t>関東</t>
        </is>
      </c>
      <c r="D365" t="inlineStr">
        <is>
          <t>Meta広告</t>
        </is>
      </c>
      <c r="E365" t="inlineStr">
        <is>
          <t>P008</t>
        </is>
      </c>
      <c r="F365">
        <f>_xlfn.XLOOKUP(tbl_売上[[#This Row],[商品コード]],tbl_商品[商品コード],tbl_商品[商品名],"未登録")</f>
        <v/>
      </c>
      <c r="G365">
        <f>_xlfn.XLOOKUP(tbl_売上[[#This Row],[商品コード]],tbl_商品[商品コード],tbl_商品[カテゴリ],"未登録")</f>
        <v/>
      </c>
      <c r="H365" s="4" t="n">
        <v>2</v>
      </c>
      <c r="I365" s="5" t="n">
        <v>2700</v>
      </c>
      <c r="J365" s="5">
        <f>tbl_売上[[#This Row],[数量]]*tbl_売上[[#This Row],[単価]]</f>
        <v/>
      </c>
    </row>
    <row r="366">
      <c r="A366" s="3" t="n">
        <v>45375</v>
      </c>
      <c r="B366" t="inlineStr">
        <is>
          <t>佐藤</t>
        </is>
      </c>
      <c r="C366" t="inlineStr">
        <is>
          <t>関東</t>
        </is>
      </c>
      <c r="D366" t="inlineStr">
        <is>
          <t>Google広告</t>
        </is>
      </c>
      <c r="E366" t="inlineStr">
        <is>
          <t>P002</t>
        </is>
      </c>
      <c r="F366">
        <f>_xlfn.XLOOKUP(tbl_売上[[#This Row],[商品コード]],tbl_商品[商品コード],tbl_商品[商品名],"未登録")</f>
        <v/>
      </c>
      <c r="G366">
        <f>_xlfn.XLOOKUP(tbl_売上[[#This Row],[商品コード]],tbl_商品[商品コード],tbl_商品[カテゴリ],"未登録")</f>
        <v/>
      </c>
      <c r="H366" s="4" t="n">
        <v>1</v>
      </c>
      <c r="I366" s="5" t="n">
        <v>3980</v>
      </c>
      <c r="J366" s="5">
        <f>tbl_売上[[#This Row],[数量]]*tbl_売上[[#This Row],[単価]]</f>
        <v/>
      </c>
    </row>
    <row r="367">
      <c r="A367" s="3" t="n">
        <v>45375</v>
      </c>
      <c r="B367" t="inlineStr">
        <is>
          <t>高橋</t>
        </is>
      </c>
      <c r="C367" t="inlineStr">
        <is>
          <t>関西</t>
        </is>
      </c>
      <c r="D367" t="inlineStr">
        <is>
          <t>Yahoo!広告</t>
        </is>
      </c>
      <c r="E367" t="inlineStr">
        <is>
          <t>P007</t>
        </is>
      </c>
      <c r="F367">
        <f>_xlfn.XLOOKUP(tbl_売上[[#This Row],[商品コード]],tbl_商品[商品コード],tbl_商品[商品名],"未登録")</f>
        <v/>
      </c>
      <c r="G367">
        <f>_xlfn.XLOOKUP(tbl_売上[[#This Row],[商品コード]],tbl_商品[商品コード],tbl_商品[カテゴリ],"未登録")</f>
        <v/>
      </c>
      <c r="H367" s="4" t="n">
        <v>2</v>
      </c>
      <c r="I367" s="5" t="n">
        <v>3240</v>
      </c>
      <c r="J367" s="5">
        <f>tbl_売上[[#This Row],[数量]]*tbl_売上[[#This Row],[単価]]</f>
        <v/>
      </c>
    </row>
    <row r="368">
      <c r="A368" s="3" t="n">
        <v>45375</v>
      </c>
      <c r="B368" t="inlineStr">
        <is>
          <t>佐藤</t>
        </is>
      </c>
      <c r="C368" t="inlineStr">
        <is>
          <t>関東</t>
        </is>
      </c>
      <c r="D368" t="inlineStr">
        <is>
          <t>Google広告</t>
        </is>
      </c>
      <c r="E368" t="inlineStr">
        <is>
          <t>P008</t>
        </is>
      </c>
      <c r="F368">
        <f>_xlfn.XLOOKUP(tbl_売上[[#This Row],[商品コード]],tbl_商品[商品コード],tbl_商品[商品名],"未登録")</f>
        <v/>
      </c>
      <c r="G368">
        <f>_xlfn.XLOOKUP(tbl_売上[[#This Row],[商品コード]],tbl_商品[商品コード],tbl_商品[カテゴリ],"未登録")</f>
        <v/>
      </c>
      <c r="H368" s="4" t="n">
        <v>1</v>
      </c>
      <c r="I368" s="5" t="n">
        <v>2700</v>
      </c>
      <c r="J368" s="5">
        <f>tbl_売上[[#This Row],[数量]]*tbl_売上[[#This Row],[単価]]</f>
        <v/>
      </c>
    </row>
    <row r="369">
      <c r="A369" s="3" t="n">
        <v>45376</v>
      </c>
      <c r="B369" t="inlineStr">
        <is>
          <t>伊藤</t>
        </is>
      </c>
      <c r="C369" t="inlineStr">
        <is>
          <t>中部</t>
        </is>
      </c>
      <c r="D369" t="inlineStr">
        <is>
          <t>Google広告</t>
        </is>
      </c>
      <c r="E369" t="inlineStr">
        <is>
          <t>P004</t>
        </is>
      </c>
      <c r="F369">
        <f>_xlfn.XLOOKUP(tbl_売上[[#This Row],[商品コード]],tbl_商品[商品コード],tbl_商品[商品名],"未登録")</f>
        <v/>
      </c>
      <c r="G369">
        <f>_xlfn.XLOOKUP(tbl_売上[[#This Row],[商品コード]],tbl_商品[商品コード],tbl_商品[カテゴリ],"未登録")</f>
        <v/>
      </c>
      <c r="H369" s="4" t="n">
        <v>2</v>
      </c>
      <c r="I369" s="5" t="n">
        <v>2480</v>
      </c>
      <c r="J369" s="5">
        <f>tbl_売上[[#This Row],[数量]]*tbl_売上[[#This Row],[単価]]</f>
        <v/>
      </c>
    </row>
    <row r="370">
      <c r="A370" s="3" t="n">
        <v>45376</v>
      </c>
      <c r="B370" t="inlineStr">
        <is>
          <t>田中</t>
        </is>
      </c>
      <c r="C370" t="inlineStr">
        <is>
          <t>関西</t>
        </is>
      </c>
      <c r="D370" t="inlineStr">
        <is>
          <t>Google広告</t>
        </is>
      </c>
      <c r="E370" t="inlineStr">
        <is>
          <t>P004</t>
        </is>
      </c>
      <c r="F370">
        <f>_xlfn.XLOOKUP(tbl_売上[[#This Row],[商品コード]],tbl_商品[商品コード],tbl_商品[商品名],"未登録")</f>
        <v/>
      </c>
      <c r="G370">
        <f>_xlfn.XLOOKUP(tbl_売上[[#This Row],[商品コード]],tbl_商品[商品コード],tbl_商品[カテゴリ],"未登録")</f>
        <v/>
      </c>
      <c r="H370" s="4" t="n">
        <v>2</v>
      </c>
      <c r="I370" s="5" t="n">
        <v>2480</v>
      </c>
      <c r="J370" s="5">
        <f>tbl_売上[[#This Row],[数量]]*tbl_売上[[#This Row],[単価]]</f>
        <v/>
      </c>
    </row>
    <row r="371">
      <c r="A371" s="3" t="n">
        <v>45376</v>
      </c>
      <c r="B371" t="inlineStr">
        <is>
          <t>佐藤</t>
        </is>
      </c>
      <c r="C371" t="inlineStr">
        <is>
          <t>関東</t>
        </is>
      </c>
      <c r="D371" t="inlineStr">
        <is>
          <t>Google広告</t>
        </is>
      </c>
      <c r="E371" t="inlineStr">
        <is>
          <t>P004</t>
        </is>
      </c>
      <c r="F371">
        <f>_xlfn.XLOOKUP(tbl_売上[[#This Row],[商品コード]],tbl_商品[商品コード],tbl_商品[商品名],"未登録")</f>
        <v/>
      </c>
      <c r="G371">
        <f>_xlfn.XLOOKUP(tbl_売上[[#This Row],[商品コード]],tbl_商品[商品コード],tbl_商品[カテゴリ],"未登録")</f>
        <v/>
      </c>
      <c r="H371" s="4" t="n">
        <v>1</v>
      </c>
      <c r="I371" s="5" t="n">
        <v>2480</v>
      </c>
      <c r="J371" s="5">
        <f>tbl_売上[[#This Row],[数量]]*tbl_売上[[#This Row],[単価]]</f>
        <v/>
      </c>
    </row>
    <row r="372">
      <c r="A372" s="3" t="n">
        <v>45376</v>
      </c>
      <c r="B372" t="inlineStr">
        <is>
          <t>佐藤</t>
        </is>
      </c>
      <c r="C372" t="inlineStr">
        <is>
          <t>関東</t>
        </is>
      </c>
      <c r="D372" t="inlineStr">
        <is>
          <t>Google広告</t>
        </is>
      </c>
      <c r="E372" t="inlineStr">
        <is>
          <t>P006</t>
        </is>
      </c>
      <c r="F372">
        <f>_xlfn.XLOOKUP(tbl_売上[[#This Row],[商品コード]],tbl_商品[商品コード],tbl_商品[商品名],"未登録")</f>
        <v/>
      </c>
      <c r="G372">
        <f>_xlfn.XLOOKUP(tbl_売上[[#This Row],[商品コード]],tbl_商品[商品コード],tbl_商品[カテゴリ],"未登録")</f>
        <v/>
      </c>
      <c r="H372" s="4" t="n">
        <v>3</v>
      </c>
      <c r="I372" s="5" t="n">
        <v>3300</v>
      </c>
      <c r="J372" s="5">
        <f>tbl_売上[[#This Row],[数量]]*tbl_売上[[#This Row],[単価]]</f>
        <v/>
      </c>
    </row>
    <row r="373">
      <c r="A373" s="3" t="n">
        <v>45377</v>
      </c>
      <c r="B373" t="inlineStr">
        <is>
          <t>佐藤</t>
        </is>
      </c>
      <c r="C373" t="inlineStr">
        <is>
          <t>関東</t>
        </is>
      </c>
      <c r="D373" t="inlineStr">
        <is>
          <t>Meta広告</t>
        </is>
      </c>
      <c r="E373" t="inlineStr">
        <is>
          <t>P008</t>
        </is>
      </c>
      <c r="F373">
        <f>_xlfn.XLOOKUP(tbl_売上[[#This Row],[商品コード]],tbl_商品[商品コード],tbl_商品[商品名],"未登録")</f>
        <v/>
      </c>
      <c r="G373">
        <f>_xlfn.XLOOKUP(tbl_売上[[#This Row],[商品コード]],tbl_商品[商品コード],tbl_商品[カテゴリ],"未登録")</f>
        <v/>
      </c>
      <c r="H373" s="4" t="n">
        <v>1</v>
      </c>
      <c r="I373" s="5" t="n">
        <v>2700</v>
      </c>
      <c r="J373" s="5">
        <f>tbl_売上[[#This Row],[数量]]*tbl_売上[[#This Row],[単価]]</f>
        <v/>
      </c>
    </row>
    <row r="374">
      <c r="A374" s="3" t="n">
        <v>45377</v>
      </c>
      <c r="B374" t="inlineStr">
        <is>
          <t>高橋</t>
        </is>
      </c>
      <c r="C374" t="inlineStr">
        <is>
          <t>関西</t>
        </is>
      </c>
      <c r="D374" t="inlineStr">
        <is>
          <t>Yahoo!広告</t>
        </is>
      </c>
      <c r="E374" t="inlineStr">
        <is>
          <t>P006</t>
        </is>
      </c>
      <c r="F374">
        <f>_xlfn.XLOOKUP(tbl_売上[[#This Row],[商品コード]],tbl_商品[商品コード],tbl_商品[商品名],"未登録")</f>
        <v/>
      </c>
      <c r="G374">
        <f>_xlfn.XLOOKUP(tbl_売上[[#This Row],[商品コード]],tbl_商品[商品コード],tbl_商品[カテゴリ],"未登録")</f>
        <v/>
      </c>
      <c r="H374" s="4" t="n">
        <v>3</v>
      </c>
      <c r="I374" s="5" t="n">
        <v>3300</v>
      </c>
      <c r="J374" s="5">
        <f>tbl_売上[[#This Row],[数量]]*tbl_売上[[#This Row],[単価]]</f>
        <v/>
      </c>
    </row>
    <row r="375">
      <c r="A375" s="3" t="n">
        <v>45377</v>
      </c>
      <c r="B375" t="inlineStr">
        <is>
          <t>渡辺</t>
        </is>
      </c>
      <c r="C375" t="inlineStr">
        <is>
          <t>九州</t>
        </is>
      </c>
      <c r="D375" t="inlineStr">
        <is>
          <t>Google広告</t>
        </is>
      </c>
      <c r="E375" t="inlineStr">
        <is>
          <t>P005</t>
        </is>
      </c>
      <c r="F375">
        <f>_xlfn.XLOOKUP(tbl_売上[[#This Row],[商品コード]],tbl_商品[商品コード],tbl_商品[商品名],"未登録")</f>
        <v/>
      </c>
      <c r="G375">
        <f>_xlfn.XLOOKUP(tbl_売上[[#This Row],[商品コード]],tbl_商品[商品コード],tbl_商品[カテゴリ],"未登録")</f>
        <v/>
      </c>
      <c r="H375" s="4" t="n">
        <v>1</v>
      </c>
      <c r="I375" s="5" t="n">
        <v>6980</v>
      </c>
      <c r="J375" s="5">
        <f>tbl_売上[[#This Row],[数量]]*tbl_売上[[#This Row],[単価]]</f>
        <v/>
      </c>
    </row>
    <row r="376">
      <c r="A376" s="3" t="n">
        <v>45377</v>
      </c>
      <c r="B376" t="inlineStr">
        <is>
          <t>鈴木</t>
        </is>
      </c>
      <c r="C376" t="inlineStr">
        <is>
          <t>関東</t>
        </is>
      </c>
      <c r="D376" t="inlineStr">
        <is>
          <t>Meta広告</t>
        </is>
      </c>
      <c r="E376" t="inlineStr">
        <is>
          <t>P004</t>
        </is>
      </c>
      <c r="F376">
        <f>_xlfn.XLOOKUP(tbl_売上[[#This Row],[商品コード]],tbl_商品[商品コード],tbl_商品[商品名],"未登録")</f>
        <v/>
      </c>
      <c r="G376">
        <f>_xlfn.XLOOKUP(tbl_売上[[#This Row],[商品コード]],tbl_商品[商品コード],tbl_商品[カテゴリ],"未登録")</f>
        <v/>
      </c>
      <c r="H376" s="4" t="n">
        <v>1</v>
      </c>
      <c r="I376" s="5" t="n">
        <v>2480</v>
      </c>
      <c r="J376" s="5">
        <f>tbl_売上[[#This Row],[数量]]*tbl_売上[[#This Row],[単価]]</f>
        <v/>
      </c>
    </row>
    <row r="377">
      <c r="A377" s="3" t="n">
        <v>45377</v>
      </c>
      <c r="B377" t="inlineStr">
        <is>
          <t>伊藤</t>
        </is>
      </c>
      <c r="C377" t="inlineStr">
        <is>
          <t>中部</t>
        </is>
      </c>
      <c r="D377" t="inlineStr">
        <is>
          <t>Meta広告</t>
        </is>
      </c>
      <c r="E377" t="inlineStr">
        <is>
          <t>P001</t>
        </is>
      </c>
      <c r="F377">
        <f>_xlfn.XLOOKUP(tbl_売上[[#This Row],[商品コード]],tbl_商品[商品コード],tbl_商品[商品名],"未登録")</f>
        <v/>
      </c>
      <c r="G377">
        <f>_xlfn.XLOOKUP(tbl_売上[[#This Row],[商品コード]],tbl_商品[商品コード],tbl_商品[カテゴリ],"未登録")</f>
        <v/>
      </c>
      <c r="H377" s="4" t="n">
        <v>1</v>
      </c>
      <c r="I377" s="5" t="n">
        <v>8800</v>
      </c>
      <c r="J377" s="5">
        <f>tbl_売上[[#This Row],[数量]]*tbl_売上[[#This Row],[単価]]</f>
        <v/>
      </c>
    </row>
    <row r="378">
      <c r="A378" s="3" t="n">
        <v>45378</v>
      </c>
      <c r="B378" t="inlineStr">
        <is>
          <t>佐藤</t>
        </is>
      </c>
      <c r="C378" t="inlineStr">
        <is>
          <t>関東</t>
        </is>
      </c>
      <c r="D378" t="inlineStr">
        <is>
          <t>Meta広告</t>
        </is>
      </c>
      <c r="E378" t="inlineStr">
        <is>
          <t>P005</t>
        </is>
      </c>
      <c r="F378">
        <f>_xlfn.XLOOKUP(tbl_売上[[#This Row],[商品コード]],tbl_商品[商品コード],tbl_商品[商品名],"未登録")</f>
        <v/>
      </c>
      <c r="G378">
        <f>_xlfn.XLOOKUP(tbl_売上[[#This Row],[商品コード]],tbl_商品[商品コード],tbl_商品[カテゴリ],"未登録")</f>
        <v/>
      </c>
      <c r="H378" s="4" t="n">
        <v>1</v>
      </c>
      <c r="I378" s="5" t="n">
        <v>6980</v>
      </c>
      <c r="J378" s="5">
        <f>tbl_売上[[#This Row],[数量]]*tbl_売上[[#This Row],[単価]]</f>
        <v/>
      </c>
    </row>
    <row r="379">
      <c r="A379" s="3" t="n">
        <v>45378</v>
      </c>
      <c r="B379" t="inlineStr">
        <is>
          <t>佐藤</t>
        </is>
      </c>
      <c r="C379" t="inlineStr">
        <is>
          <t>関東</t>
        </is>
      </c>
      <c r="D379" t="inlineStr">
        <is>
          <t>Meta広告</t>
        </is>
      </c>
      <c r="E379" t="inlineStr">
        <is>
          <t>P002</t>
        </is>
      </c>
      <c r="F379">
        <f>_xlfn.XLOOKUP(tbl_売上[[#This Row],[商品コード]],tbl_商品[商品コード],tbl_商品[商品名],"未登録")</f>
        <v/>
      </c>
      <c r="G379">
        <f>_xlfn.XLOOKUP(tbl_売上[[#This Row],[商品コード]],tbl_商品[商品コード],tbl_商品[カテゴリ],"未登録")</f>
        <v/>
      </c>
      <c r="H379" s="4" t="n">
        <v>1</v>
      </c>
      <c r="I379" s="5" t="n">
        <v>3980</v>
      </c>
      <c r="J379" s="5">
        <f>tbl_売上[[#This Row],[数量]]*tbl_売上[[#This Row],[単価]]</f>
        <v/>
      </c>
    </row>
    <row r="380">
      <c r="A380" s="3" t="n">
        <v>45378</v>
      </c>
      <c r="B380" t="inlineStr">
        <is>
          <t>佐藤</t>
        </is>
      </c>
      <c r="C380" t="inlineStr">
        <is>
          <t>関東</t>
        </is>
      </c>
      <c r="D380" t="inlineStr">
        <is>
          <t>Meta広告</t>
        </is>
      </c>
      <c r="E380" t="inlineStr">
        <is>
          <t>P007</t>
        </is>
      </c>
      <c r="F380">
        <f>_xlfn.XLOOKUP(tbl_売上[[#This Row],[商品コード]],tbl_商品[商品コード],tbl_商品[商品名],"未登録")</f>
        <v/>
      </c>
      <c r="G380">
        <f>_xlfn.XLOOKUP(tbl_売上[[#This Row],[商品コード]],tbl_商品[商品コード],tbl_商品[カテゴリ],"未登録")</f>
        <v/>
      </c>
      <c r="H380" s="4" t="n">
        <v>3</v>
      </c>
      <c r="I380" s="5" t="n">
        <v>3240</v>
      </c>
      <c r="J380" s="5">
        <f>tbl_売上[[#This Row],[数量]]*tbl_売上[[#This Row],[単価]]</f>
        <v/>
      </c>
    </row>
    <row r="381">
      <c r="A381" s="3" t="n">
        <v>45378</v>
      </c>
      <c r="B381" t="inlineStr">
        <is>
          <t>伊藤</t>
        </is>
      </c>
      <c r="C381" t="inlineStr">
        <is>
          <t>中部</t>
        </is>
      </c>
      <c r="D381" t="inlineStr">
        <is>
          <t>Google広告</t>
        </is>
      </c>
      <c r="E381" t="inlineStr">
        <is>
          <t>P007</t>
        </is>
      </c>
      <c r="F381">
        <f>_xlfn.XLOOKUP(tbl_売上[[#This Row],[商品コード]],tbl_商品[商品コード],tbl_商品[商品名],"未登録")</f>
        <v/>
      </c>
      <c r="G381">
        <f>_xlfn.XLOOKUP(tbl_売上[[#This Row],[商品コード]],tbl_商品[商品コード],tbl_商品[カテゴリ],"未登録")</f>
        <v/>
      </c>
      <c r="H381" s="4" t="n">
        <v>3</v>
      </c>
      <c r="I381" s="5" t="n">
        <v>3240</v>
      </c>
      <c r="J381" s="5">
        <f>tbl_売上[[#This Row],[数量]]*tbl_売上[[#This Row],[単価]]</f>
        <v/>
      </c>
    </row>
    <row r="382">
      <c r="A382" s="3" t="n">
        <v>45378</v>
      </c>
      <c r="B382" t="inlineStr">
        <is>
          <t>鈴木</t>
        </is>
      </c>
      <c r="C382" t="inlineStr">
        <is>
          <t>関東</t>
        </is>
      </c>
      <c r="D382" t="inlineStr">
        <is>
          <t>Google広告</t>
        </is>
      </c>
      <c r="E382" t="inlineStr">
        <is>
          <t>P009</t>
        </is>
      </c>
      <c r="F382">
        <f>_xlfn.XLOOKUP(tbl_売上[[#This Row],[商品コード]],tbl_商品[商品コード],tbl_商品[商品名],"未登録")</f>
        <v/>
      </c>
      <c r="G382">
        <f>_xlfn.XLOOKUP(tbl_売上[[#This Row],[商品コード]],tbl_商品[商品コード],tbl_商品[カテゴリ],"未登録")</f>
        <v/>
      </c>
      <c r="H382" s="4" t="n">
        <v>2</v>
      </c>
      <c r="I382" s="5" t="n">
        <v>3600</v>
      </c>
      <c r="J382" s="5">
        <f>tbl_売上[[#This Row],[数量]]*tbl_売上[[#This Row],[単価]]</f>
        <v/>
      </c>
    </row>
    <row r="383">
      <c r="A383" s="3" t="n">
        <v>45378</v>
      </c>
      <c r="B383" t="inlineStr">
        <is>
          <t>鈴木</t>
        </is>
      </c>
      <c r="C383" t="inlineStr">
        <is>
          <t>関東</t>
        </is>
      </c>
      <c r="D383" t="inlineStr">
        <is>
          <t>Google広告</t>
        </is>
      </c>
      <c r="E383" t="inlineStr">
        <is>
          <t>P009</t>
        </is>
      </c>
      <c r="F383">
        <f>_xlfn.XLOOKUP(tbl_売上[[#This Row],[商品コード]],tbl_商品[商品コード],tbl_商品[商品名],"未登録")</f>
        <v/>
      </c>
      <c r="G383">
        <f>_xlfn.XLOOKUP(tbl_売上[[#This Row],[商品コード]],tbl_商品[商品コード],tbl_商品[カテゴリ],"未登録")</f>
        <v/>
      </c>
      <c r="H383" s="4" t="n">
        <v>1</v>
      </c>
      <c r="I383" s="5" t="n">
        <v>3600</v>
      </c>
      <c r="J383" s="5">
        <f>tbl_売上[[#This Row],[数量]]*tbl_売上[[#This Row],[単価]]</f>
        <v/>
      </c>
    </row>
    <row r="384">
      <c r="A384" s="3" t="n">
        <v>45379</v>
      </c>
      <c r="B384" t="inlineStr">
        <is>
          <t>伊藤</t>
        </is>
      </c>
      <c r="C384" t="inlineStr">
        <is>
          <t>中部</t>
        </is>
      </c>
      <c r="D384" t="inlineStr">
        <is>
          <t>Yahoo!広告</t>
        </is>
      </c>
      <c r="E384" t="inlineStr">
        <is>
          <t>P009</t>
        </is>
      </c>
      <c r="F384">
        <f>_xlfn.XLOOKUP(tbl_売上[[#This Row],[商品コード]],tbl_商品[商品コード],tbl_商品[商品名],"未登録")</f>
        <v/>
      </c>
      <c r="G384">
        <f>_xlfn.XLOOKUP(tbl_売上[[#This Row],[商品コード]],tbl_商品[商品コード],tbl_商品[カテゴリ],"未登録")</f>
        <v/>
      </c>
      <c r="H384" s="4" t="n">
        <v>1</v>
      </c>
      <c r="I384" s="5" t="n">
        <v>3600</v>
      </c>
      <c r="J384" s="5">
        <f>tbl_売上[[#This Row],[数量]]*tbl_売上[[#This Row],[単価]]</f>
        <v/>
      </c>
    </row>
    <row r="385">
      <c r="A385" s="3" t="n">
        <v>45379</v>
      </c>
      <c r="B385" t="inlineStr">
        <is>
          <t>佐藤</t>
        </is>
      </c>
      <c r="C385" t="inlineStr">
        <is>
          <t>関東</t>
        </is>
      </c>
      <c r="D385" t="inlineStr">
        <is>
          <t>Google広告</t>
        </is>
      </c>
      <c r="E385" t="inlineStr">
        <is>
          <t>P007</t>
        </is>
      </c>
      <c r="F385">
        <f>_xlfn.XLOOKUP(tbl_売上[[#This Row],[商品コード]],tbl_商品[商品コード],tbl_商品[商品名],"未登録")</f>
        <v/>
      </c>
      <c r="G385">
        <f>_xlfn.XLOOKUP(tbl_売上[[#This Row],[商品コード]],tbl_商品[商品コード],tbl_商品[カテゴリ],"未登録")</f>
        <v/>
      </c>
      <c r="H385" s="4" t="n">
        <v>1</v>
      </c>
      <c r="I385" s="5" t="n">
        <v>3240</v>
      </c>
      <c r="J385" s="5">
        <f>tbl_売上[[#This Row],[数量]]*tbl_売上[[#This Row],[単価]]</f>
        <v/>
      </c>
    </row>
    <row r="386">
      <c r="A386" s="3" t="n">
        <v>45379</v>
      </c>
      <c r="B386" t="inlineStr">
        <is>
          <t>鈴木</t>
        </is>
      </c>
      <c r="C386" t="inlineStr">
        <is>
          <t>関東</t>
        </is>
      </c>
      <c r="D386" t="inlineStr">
        <is>
          <t>Yahoo!広告</t>
        </is>
      </c>
      <c r="E386" t="inlineStr">
        <is>
          <t>P009</t>
        </is>
      </c>
      <c r="F386">
        <f>_xlfn.XLOOKUP(tbl_売上[[#This Row],[商品コード]],tbl_商品[商品コード],tbl_商品[商品名],"未登録")</f>
        <v/>
      </c>
      <c r="G386">
        <f>_xlfn.XLOOKUP(tbl_売上[[#This Row],[商品コード]],tbl_商品[商品コード],tbl_商品[カテゴリ],"未登録")</f>
        <v/>
      </c>
      <c r="H386" s="4" t="n">
        <v>2</v>
      </c>
      <c r="I386" s="5" t="n">
        <v>3600</v>
      </c>
      <c r="J386" s="5">
        <f>tbl_売上[[#This Row],[数量]]*tbl_売上[[#This Row],[単価]]</f>
        <v/>
      </c>
    </row>
    <row r="387">
      <c r="A387" s="3" t="n">
        <v>45379</v>
      </c>
      <c r="B387" t="inlineStr">
        <is>
          <t>高橋</t>
        </is>
      </c>
      <c r="C387" t="inlineStr">
        <is>
          <t>関西</t>
        </is>
      </c>
      <c r="D387" t="inlineStr">
        <is>
          <t>Yahoo!広告</t>
        </is>
      </c>
      <c r="E387" t="inlineStr">
        <is>
          <t>P007</t>
        </is>
      </c>
      <c r="F387">
        <f>_xlfn.XLOOKUP(tbl_売上[[#This Row],[商品コード]],tbl_商品[商品コード],tbl_商品[商品名],"未登録")</f>
        <v/>
      </c>
      <c r="G387">
        <f>_xlfn.XLOOKUP(tbl_売上[[#This Row],[商品コード]],tbl_商品[商品コード],tbl_商品[カテゴリ],"未登録")</f>
        <v/>
      </c>
      <c r="H387" s="4" t="n">
        <v>2</v>
      </c>
      <c r="I387" s="5" t="n">
        <v>3240</v>
      </c>
      <c r="J387" s="5">
        <f>tbl_売上[[#This Row],[数量]]*tbl_売上[[#This Row],[単価]]</f>
        <v/>
      </c>
    </row>
    <row r="388">
      <c r="A388" s="3" t="n">
        <v>45380</v>
      </c>
      <c r="B388" t="inlineStr">
        <is>
          <t>佐藤</t>
        </is>
      </c>
      <c r="C388" t="inlineStr">
        <is>
          <t>関東</t>
        </is>
      </c>
      <c r="D388" t="inlineStr">
        <is>
          <t>Google広告</t>
        </is>
      </c>
      <c r="E388" t="inlineStr">
        <is>
          <t>P006</t>
        </is>
      </c>
      <c r="F388">
        <f>_xlfn.XLOOKUP(tbl_売上[[#This Row],[商品コード]],tbl_商品[商品コード],tbl_商品[商品名],"未登録")</f>
        <v/>
      </c>
      <c r="G388">
        <f>_xlfn.XLOOKUP(tbl_売上[[#This Row],[商品コード]],tbl_商品[商品コード],tbl_商品[カテゴリ],"未登録")</f>
        <v/>
      </c>
      <c r="H388" s="4" t="n">
        <v>2</v>
      </c>
      <c r="I388" s="5" t="n">
        <v>3300</v>
      </c>
      <c r="J388" s="5">
        <f>tbl_売上[[#This Row],[数量]]*tbl_売上[[#This Row],[単価]]</f>
        <v/>
      </c>
    </row>
    <row r="389">
      <c r="A389" s="3" t="n">
        <v>45380</v>
      </c>
      <c r="B389" t="inlineStr">
        <is>
          <t>伊藤</t>
        </is>
      </c>
      <c r="C389" t="inlineStr">
        <is>
          <t>中部</t>
        </is>
      </c>
      <c r="D389" t="inlineStr">
        <is>
          <t>Meta広告</t>
        </is>
      </c>
      <c r="E389" t="inlineStr">
        <is>
          <t>P001</t>
        </is>
      </c>
      <c r="F389">
        <f>_xlfn.XLOOKUP(tbl_売上[[#This Row],[商品コード]],tbl_商品[商品コード],tbl_商品[商品名],"未登録")</f>
        <v/>
      </c>
      <c r="G389">
        <f>_xlfn.XLOOKUP(tbl_売上[[#This Row],[商品コード]],tbl_商品[商品コード],tbl_商品[カテゴリ],"未登録")</f>
        <v/>
      </c>
      <c r="H389" s="4" t="n">
        <v>1</v>
      </c>
      <c r="I389" s="5" t="n">
        <v>8800</v>
      </c>
      <c r="J389" s="5">
        <f>tbl_売上[[#This Row],[数量]]*tbl_売上[[#This Row],[単価]]</f>
        <v/>
      </c>
    </row>
    <row r="390">
      <c r="A390" s="3" t="n">
        <v>45380</v>
      </c>
      <c r="B390" t="inlineStr">
        <is>
          <t>田中</t>
        </is>
      </c>
      <c r="C390" t="inlineStr">
        <is>
          <t>関西</t>
        </is>
      </c>
      <c r="D390" t="inlineStr">
        <is>
          <t>Yahoo!広告</t>
        </is>
      </c>
      <c r="E390" t="inlineStr">
        <is>
          <t>P004</t>
        </is>
      </c>
      <c r="F390">
        <f>_xlfn.XLOOKUP(tbl_売上[[#This Row],[商品コード]],tbl_商品[商品コード],tbl_商品[商品名],"未登録")</f>
        <v/>
      </c>
      <c r="G390">
        <f>_xlfn.XLOOKUP(tbl_売上[[#This Row],[商品コード]],tbl_商品[商品コード],tbl_商品[カテゴリ],"未登録")</f>
        <v/>
      </c>
      <c r="H390" s="4" t="n">
        <v>1</v>
      </c>
      <c r="I390" s="5" t="n">
        <v>2480</v>
      </c>
      <c r="J390" s="5">
        <f>tbl_売上[[#This Row],[数量]]*tbl_売上[[#This Row],[単価]]</f>
        <v/>
      </c>
    </row>
    <row r="391">
      <c r="A391" s="3" t="n">
        <v>45380</v>
      </c>
      <c r="B391" t="inlineStr">
        <is>
          <t>高橋</t>
        </is>
      </c>
      <c r="C391" t="inlineStr">
        <is>
          <t>関西</t>
        </is>
      </c>
      <c r="D391" t="inlineStr">
        <is>
          <t>Google広告</t>
        </is>
      </c>
      <c r="E391" t="inlineStr">
        <is>
          <t>P001</t>
        </is>
      </c>
      <c r="F391">
        <f>_xlfn.XLOOKUP(tbl_売上[[#This Row],[商品コード]],tbl_商品[商品コード],tbl_商品[商品名],"未登録")</f>
        <v/>
      </c>
      <c r="G391">
        <f>_xlfn.XLOOKUP(tbl_売上[[#This Row],[商品コード]],tbl_商品[商品コード],tbl_商品[カテゴリ],"未登録")</f>
        <v/>
      </c>
      <c r="H391" s="4" t="n">
        <v>3</v>
      </c>
      <c r="I391" s="5" t="n">
        <v>8800</v>
      </c>
      <c r="J391" s="5">
        <f>tbl_売上[[#This Row],[数量]]*tbl_売上[[#This Row],[単価]]</f>
        <v/>
      </c>
    </row>
    <row r="392">
      <c r="A392" s="3" t="n">
        <v>45381</v>
      </c>
      <c r="B392" t="inlineStr">
        <is>
          <t>高橋</t>
        </is>
      </c>
      <c r="C392" t="inlineStr">
        <is>
          <t>関西</t>
        </is>
      </c>
      <c r="D392" t="inlineStr">
        <is>
          <t>Google広告</t>
        </is>
      </c>
      <c r="E392" t="inlineStr">
        <is>
          <t>P008</t>
        </is>
      </c>
      <c r="F392">
        <f>_xlfn.XLOOKUP(tbl_売上[[#This Row],[商品コード]],tbl_商品[商品コード],tbl_商品[商品名],"未登録")</f>
        <v/>
      </c>
      <c r="G392">
        <f>_xlfn.XLOOKUP(tbl_売上[[#This Row],[商品コード]],tbl_商品[商品コード],tbl_商品[カテゴリ],"未登録")</f>
        <v/>
      </c>
      <c r="H392" s="4" t="n">
        <v>3</v>
      </c>
      <c r="I392" s="5" t="n">
        <v>2700</v>
      </c>
      <c r="J392" s="5">
        <f>tbl_売上[[#This Row],[数量]]*tbl_売上[[#This Row],[単価]]</f>
        <v/>
      </c>
    </row>
    <row r="393">
      <c r="A393" s="3" t="n">
        <v>45381</v>
      </c>
      <c r="B393" t="inlineStr">
        <is>
          <t>伊藤</t>
        </is>
      </c>
      <c r="C393" t="inlineStr">
        <is>
          <t>中部</t>
        </is>
      </c>
      <c r="D393" t="inlineStr">
        <is>
          <t>Meta広告</t>
        </is>
      </c>
      <c r="E393" t="inlineStr">
        <is>
          <t>P008</t>
        </is>
      </c>
      <c r="F393">
        <f>_xlfn.XLOOKUP(tbl_売上[[#This Row],[商品コード]],tbl_商品[商品コード],tbl_商品[商品名],"未登録")</f>
        <v/>
      </c>
      <c r="G393">
        <f>_xlfn.XLOOKUP(tbl_売上[[#This Row],[商品コード]],tbl_商品[商品コード],tbl_商品[カテゴリ],"未登録")</f>
        <v/>
      </c>
      <c r="H393" s="4" t="n">
        <v>1</v>
      </c>
      <c r="I393" s="5" t="n">
        <v>2700</v>
      </c>
      <c r="J393" s="5">
        <f>tbl_売上[[#This Row],[数量]]*tbl_売上[[#This Row],[単価]]</f>
        <v/>
      </c>
    </row>
    <row r="394">
      <c r="A394" s="3" t="n">
        <v>45381</v>
      </c>
      <c r="B394" t="inlineStr">
        <is>
          <t>鈴木</t>
        </is>
      </c>
      <c r="C394" t="inlineStr">
        <is>
          <t>関東</t>
        </is>
      </c>
      <c r="D394" t="inlineStr">
        <is>
          <t>Meta広告</t>
        </is>
      </c>
      <c r="E394" t="inlineStr">
        <is>
          <t>P005</t>
        </is>
      </c>
      <c r="F394">
        <f>_xlfn.XLOOKUP(tbl_売上[[#This Row],[商品コード]],tbl_商品[商品コード],tbl_商品[商品名],"未登録")</f>
        <v/>
      </c>
      <c r="G394">
        <f>_xlfn.XLOOKUP(tbl_売上[[#This Row],[商品コード]],tbl_商品[商品コード],tbl_商品[カテゴリ],"未登録")</f>
        <v/>
      </c>
      <c r="H394" s="4" t="n">
        <v>2</v>
      </c>
      <c r="I394" s="5" t="n">
        <v>6980</v>
      </c>
      <c r="J394" s="5">
        <f>tbl_売上[[#This Row],[数量]]*tbl_売上[[#This Row],[単価]]</f>
        <v/>
      </c>
    </row>
    <row r="395">
      <c r="A395" s="3" t="n">
        <v>45381</v>
      </c>
      <c r="B395" t="inlineStr">
        <is>
          <t>鈴木</t>
        </is>
      </c>
      <c r="C395" t="inlineStr">
        <is>
          <t>関東</t>
        </is>
      </c>
      <c r="D395" t="inlineStr">
        <is>
          <t>Yahoo!広告</t>
        </is>
      </c>
      <c r="E395" t="inlineStr">
        <is>
          <t>P002</t>
        </is>
      </c>
      <c r="F395">
        <f>_xlfn.XLOOKUP(tbl_売上[[#This Row],[商品コード]],tbl_商品[商品コード],tbl_商品[商品名],"未登録")</f>
        <v/>
      </c>
      <c r="G395">
        <f>_xlfn.XLOOKUP(tbl_売上[[#This Row],[商品コード]],tbl_商品[商品コード],tbl_商品[カテゴリ],"未登録")</f>
        <v/>
      </c>
      <c r="H395" s="4" t="n">
        <v>1</v>
      </c>
      <c r="I395" s="5" t="n">
        <v>3980</v>
      </c>
      <c r="J395" s="5">
        <f>tbl_売上[[#This Row],[数量]]*tbl_売上[[#This Row],[単価]]</f>
        <v/>
      </c>
    </row>
    <row r="396">
      <c r="A396" s="3" t="n">
        <v>45382</v>
      </c>
      <c r="B396" t="inlineStr">
        <is>
          <t>伊藤</t>
        </is>
      </c>
      <c r="C396" t="inlineStr">
        <is>
          <t>中部</t>
        </is>
      </c>
      <c r="D396" t="inlineStr">
        <is>
          <t>Google広告</t>
        </is>
      </c>
      <c r="E396" t="inlineStr">
        <is>
          <t>P008</t>
        </is>
      </c>
      <c r="F396">
        <f>_xlfn.XLOOKUP(tbl_売上[[#This Row],[商品コード]],tbl_商品[商品コード],tbl_商品[商品名],"未登録")</f>
        <v/>
      </c>
      <c r="G396">
        <f>_xlfn.XLOOKUP(tbl_売上[[#This Row],[商品コード]],tbl_商品[商品コード],tbl_商品[カテゴリ],"未登録")</f>
        <v/>
      </c>
      <c r="H396" s="4" t="n">
        <v>1</v>
      </c>
      <c r="I396" s="5" t="n">
        <v>2700</v>
      </c>
      <c r="J396" s="5">
        <f>tbl_売上[[#This Row],[数量]]*tbl_売上[[#This Row],[単価]]</f>
        <v/>
      </c>
    </row>
    <row r="397">
      <c r="A397" s="3" t="n">
        <v>45382</v>
      </c>
      <c r="B397" t="inlineStr">
        <is>
          <t>鈴木</t>
        </is>
      </c>
      <c r="C397" t="inlineStr">
        <is>
          <t>関東</t>
        </is>
      </c>
      <c r="D397" t="inlineStr">
        <is>
          <t>Google広告</t>
        </is>
      </c>
      <c r="E397" t="inlineStr">
        <is>
          <t>P004</t>
        </is>
      </c>
      <c r="F397">
        <f>_xlfn.XLOOKUP(tbl_売上[[#This Row],[商品コード]],tbl_商品[商品コード],tbl_商品[商品名],"未登録")</f>
        <v/>
      </c>
      <c r="G397">
        <f>_xlfn.XLOOKUP(tbl_売上[[#This Row],[商品コード]],tbl_商品[商品コード],tbl_商品[カテゴリ],"未登録")</f>
        <v/>
      </c>
      <c r="H397" s="4" t="n">
        <v>2</v>
      </c>
      <c r="I397" s="5" t="n">
        <v>2480</v>
      </c>
      <c r="J397" s="5">
        <f>tbl_売上[[#This Row],[数量]]*tbl_売上[[#This Row],[単価]]</f>
        <v/>
      </c>
    </row>
    <row r="398">
      <c r="A398" s="3" t="n">
        <v>45382</v>
      </c>
      <c r="B398" t="inlineStr">
        <is>
          <t>佐藤</t>
        </is>
      </c>
      <c r="C398" t="inlineStr">
        <is>
          <t>関東</t>
        </is>
      </c>
      <c r="D398" t="inlineStr">
        <is>
          <t>Meta広告</t>
        </is>
      </c>
      <c r="E398" t="inlineStr">
        <is>
          <t>P006</t>
        </is>
      </c>
      <c r="F398">
        <f>_xlfn.XLOOKUP(tbl_売上[[#This Row],[商品コード]],tbl_商品[商品コード],tbl_商品[商品名],"未登録")</f>
        <v/>
      </c>
      <c r="G398">
        <f>_xlfn.XLOOKUP(tbl_売上[[#This Row],[商品コード]],tbl_商品[商品コード],tbl_商品[カテゴリ],"未登録")</f>
        <v/>
      </c>
      <c r="H398" s="4" t="n">
        <v>3</v>
      </c>
      <c r="I398" s="5" t="n">
        <v>3300</v>
      </c>
      <c r="J398" s="5">
        <f>tbl_売上[[#This Row],[数量]]*tbl_売上[[#This Row],[単価]]</f>
        <v/>
      </c>
    </row>
    <row r="399">
      <c r="A399" s="3" t="n">
        <v>45383</v>
      </c>
      <c r="B399" t="inlineStr">
        <is>
          <t>田中</t>
        </is>
      </c>
      <c r="C399" t="inlineStr">
        <is>
          <t>関西</t>
        </is>
      </c>
      <c r="D399" t="inlineStr">
        <is>
          <t>Meta広告</t>
        </is>
      </c>
      <c r="E399" t="inlineStr">
        <is>
          <t>P004</t>
        </is>
      </c>
      <c r="F399">
        <f>_xlfn.XLOOKUP(tbl_売上[[#This Row],[商品コード]],tbl_商品[商品コード],tbl_商品[商品名],"未登録")</f>
        <v/>
      </c>
      <c r="G399">
        <f>_xlfn.XLOOKUP(tbl_売上[[#This Row],[商品コード]],tbl_商品[商品コード],tbl_商品[カテゴリ],"未登録")</f>
        <v/>
      </c>
      <c r="H399" s="4" t="n">
        <v>1</v>
      </c>
      <c r="I399" s="5" t="n">
        <v>2480</v>
      </c>
      <c r="J399" s="5">
        <f>tbl_売上[[#This Row],[数量]]*tbl_売上[[#This Row],[単価]]</f>
        <v/>
      </c>
    </row>
    <row r="400">
      <c r="A400" s="3" t="n">
        <v>45383</v>
      </c>
      <c r="B400" t="inlineStr">
        <is>
          <t>田中</t>
        </is>
      </c>
      <c r="C400" t="inlineStr">
        <is>
          <t>関西</t>
        </is>
      </c>
      <c r="D400" t="inlineStr">
        <is>
          <t>Google広告</t>
        </is>
      </c>
      <c r="E400" t="inlineStr">
        <is>
          <t>P008</t>
        </is>
      </c>
      <c r="F400">
        <f>_xlfn.XLOOKUP(tbl_売上[[#This Row],[商品コード]],tbl_商品[商品コード],tbl_商品[商品名],"未登録")</f>
        <v/>
      </c>
      <c r="G400">
        <f>_xlfn.XLOOKUP(tbl_売上[[#This Row],[商品コード]],tbl_商品[商品コード],tbl_商品[カテゴリ],"未登録")</f>
        <v/>
      </c>
      <c r="H400" s="4" t="n">
        <v>1</v>
      </c>
      <c r="I400" s="5" t="n">
        <v>2700</v>
      </c>
      <c r="J400" s="5">
        <f>tbl_売上[[#This Row],[数量]]*tbl_売上[[#This Row],[単価]]</f>
        <v/>
      </c>
    </row>
    <row r="401">
      <c r="A401" s="3" t="n">
        <v>45383</v>
      </c>
      <c r="B401" t="inlineStr">
        <is>
          <t>佐藤</t>
        </is>
      </c>
      <c r="C401" t="inlineStr">
        <is>
          <t>関東</t>
        </is>
      </c>
      <c r="D401" t="inlineStr">
        <is>
          <t>Google広告</t>
        </is>
      </c>
      <c r="E401" t="inlineStr">
        <is>
          <t>P003</t>
        </is>
      </c>
      <c r="F401">
        <f>_xlfn.XLOOKUP(tbl_売上[[#This Row],[商品コード]],tbl_商品[商品コード],tbl_商品[商品名],"未登録")</f>
        <v/>
      </c>
      <c r="G401">
        <f>_xlfn.XLOOKUP(tbl_売上[[#This Row],[商品コード]],tbl_商品[商品コード],tbl_商品[カテゴリ],"未登録")</f>
        <v/>
      </c>
      <c r="H401" s="4" t="n">
        <v>2</v>
      </c>
      <c r="I401" s="5" t="n">
        <v>19800</v>
      </c>
      <c r="J401" s="5">
        <f>tbl_売上[[#This Row],[数量]]*tbl_売上[[#This Row],[単価]]</f>
        <v/>
      </c>
    </row>
    <row r="402">
      <c r="A402" s="3" t="n">
        <v>45383</v>
      </c>
      <c r="B402" t="inlineStr">
        <is>
          <t>佐藤</t>
        </is>
      </c>
      <c r="C402" t="inlineStr">
        <is>
          <t>関東</t>
        </is>
      </c>
      <c r="D402" t="inlineStr">
        <is>
          <t>Yahoo!広告</t>
        </is>
      </c>
      <c r="E402" t="inlineStr">
        <is>
          <t>P008</t>
        </is>
      </c>
      <c r="F402">
        <f>_xlfn.XLOOKUP(tbl_売上[[#This Row],[商品コード]],tbl_商品[商品コード],tbl_商品[商品名],"未登録")</f>
        <v/>
      </c>
      <c r="G402">
        <f>_xlfn.XLOOKUP(tbl_売上[[#This Row],[商品コード]],tbl_商品[商品コード],tbl_商品[カテゴリ],"未登録")</f>
        <v/>
      </c>
      <c r="H402" s="4" t="n">
        <v>5</v>
      </c>
      <c r="I402" s="5" t="n">
        <v>2700</v>
      </c>
      <c r="J402" s="5">
        <f>tbl_売上[[#This Row],[数量]]*tbl_売上[[#This Row],[単価]]</f>
        <v/>
      </c>
    </row>
    <row r="403">
      <c r="A403" s="3" t="n">
        <v>45383</v>
      </c>
      <c r="B403" t="inlineStr">
        <is>
          <t>田中</t>
        </is>
      </c>
      <c r="C403" t="inlineStr">
        <is>
          <t>関西</t>
        </is>
      </c>
      <c r="D403" t="inlineStr">
        <is>
          <t>Yahoo!広告</t>
        </is>
      </c>
      <c r="E403" t="inlineStr">
        <is>
          <t>P009</t>
        </is>
      </c>
      <c r="F403">
        <f>_xlfn.XLOOKUP(tbl_売上[[#This Row],[商品コード]],tbl_商品[商品コード],tbl_商品[商品名],"未登録")</f>
        <v/>
      </c>
      <c r="G403">
        <f>_xlfn.XLOOKUP(tbl_売上[[#This Row],[商品コード]],tbl_商品[商品コード],tbl_商品[カテゴリ],"未登録")</f>
        <v/>
      </c>
      <c r="H403" s="4" t="n">
        <v>2</v>
      </c>
      <c r="I403" s="5" t="n">
        <v>3600</v>
      </c>
      <c r="J403" s="5">
        <f>tbl_売上[[#This Row],[数量]]*tbl_売上[[#This Row],[単価]]</f>
        <v/>
      </c>
    </row>
    <row r="404">
      <c r="A404" s="3" t="n">
        <v>45384</v>
      </c>
      <c r="B404" t="inlineStr">
        <is>
          <t>佐藤</t>
        </is>
      </c>
      <c r="C404" t="inlineStr">
        <is>
          <t>関東</t>
        </is>
      </c>
      <c r="D404" t="inlineStr">
        <is>
          <t>Google広告</t>
        </is>
      </c>
      <c r="E404" t="inlineStr">
        <is>
          <t>P008</t>
        </is>
      </c>
      <c r="F404">
        <f>_xlfn.XLOOKUP(tbl_売上[[#This Row],[商品コード]],tbl_商品[商品コード],tbl_商品[商品名],"未登録")</f>
        <v/>
      </c>
      <c r="G404">
        <f>_xlfn.XLOOKUP(tbl_売上[[#This Row],[商品コード]],tbl_商品[商品コード],tbl_商品[カテゴリ],"未登録")</f>
        <v/>
      </c>
      <c r="H404" s="4" t="n">
        <v>1</v>
      </c>
      <c r="I404" s="5" t="n">
        <v>2700</v>
      </c>
      <c r="J404" s="5">
        <f>tbl_売上[[#This Row],[数量]]*tbl_売上[[#This Row],[単価]]</f>
        <v/>
      </c>
    </row>
    <row r="405">
      <c r="A405" s="3" t="n">
        <v>45384</v>
      </c>
      <c r="B405" t="inlineStr">
        <is>
          <t>佐藤</t>
        </is>
      </c>
      <c r="C405" t="inlineStr">
        <is>
          <t>関東</t>
        </is>
      </c>
      <c r="D405" t="inlineStr">
        <is>
          <t>Google広告</t>
        </is>
      </c>
      <c r="E405" t="inlineStr">
        <is>
          <t>P009</t>
        </is>
      </c>
      <c r="F405">
        <f>_xlfn.XLOOKUP(tbl_売上[[#This Row],[商品コード]],tbl_商品[商品コード],tbl_商品[商品名],"未登録")</f>
        <v/>
      </c>
      <c r="G405">
        <f>_xlfn.XLOOKUP(tbl_売上[[#This Row],[商品コード]],tbl_商品[商品コード],tbl_商品[カテゴリ],"未登録")</f>
        <v/>
      </c>
      <c r="H405" s="4" t="n">
        <v>2</v>
      </c>
      <c r="I405" s="5" t="n">
        <v>3600</v>
      </c>
      <c r="J405" s="5">
        <f>tbl_売上[[#This Row],[数量]]*tbl_売上[[#This Row],[単価]]</f>
        <v/>
      </c>
    </row>
    <row r="406">
      <c r="A406" s="3" t="n">
        <v>45384</v>
      </c>
      <c r="B406" t="inlineStr">
        <is>
          <t>伊藤</t>
        </is>
      </c>
      <c r="C406" t="inlineStr">
        <is>
          <t>中部</t>
        </is>
      </c>
      <c r="D406" t="inlineStr">
        <is>
          <t>Google広告</t>
        </is>
      </c>
      <c r="E406" t="inlineStr">
        <is>
          <t>P003</t>
        </is>
      </c>
      <c r="F406">
        <f>_xlfn.XLOOKUP(tbl_売上[[#This Row],[商品コード]],tbl_商品[商品コード],tbl_商品[商品名],"未登録")</f>
        <v/>
      </c>
      <c r="G406">
        <f>_xlfn.XLOOKUP(tbl_売上[[#This Row],[商品コード]],tbl_商品[商品コード],tbl_商品[カテゴリ],"未登録")</f>
        <v/>
      </c>
      <c r="H406" s="4" t="n">
        <v>2</v>
      </c>
      <c r="I406" s="5" t="n">
        <v>19800</v>
      </c>
      <c r="J406" s="5">
        <f>tbl_売上[[#This Row],[数量]]*tbl_売上[[#This Row],[単価]]</f>
        <v/>
      </c>
    </row>
    <row r="407">
      <c r="A407" s="3" t="n">
        <v>45384</v>
      </c>
      <c r="B407" t="inlineStr">
        <is>
          <t>伊藤</t>
        </is>
      </c>
      <c r="C407" t="inlineStr">
        <is>
          <t>中部</t>
        </is>
      </c>
      <c r="D407" t="inlineStr">
        <is>
          <t>Google広告</t>
        </is>
      </c>
      <c r="E407" t="inlineStr">
        <is>
          <t>P001</t>
        </is>
      </c>
      <c r="F407">
        <f>_xlfn.XLOOKUP(tbl_売上[[#This Row],[商品コード]],tbl_商品[商品コード],tbl_商品[商品名],"未登録")</f>
        <v/>
      </c>
      <c r="G407">
        <f>_xlfn.XLOOKUP(tbl_売上[[#This Row],[商品コード]],tbl_商品[商品コード],tbl_商品[カテゴリ],"未登録")</f>
        <v/>
      </c>
      <c r="H407" s="4" t="n">
        <v>1</v>
      </c>
      <c r="I407" s="5" t="n">
        <v>8800</v>
      </c>
      <c r="J407" s="5">
        <f>tbl_売上[[#This Row],[数量]]*tbl_売上[[#This Row],[単価]]</f>
        <v/>
      </c>
    </row>
    <row r="408">
      <c r="A408" s="3" t="n">
        <v>45385</v>
      </c>
      <c r="B408" t="inlineStr">
        <is>
          <t>渡辺</t>
        </is>
      </c>
      <c r="C408" t="inlineStr">
        <is>
          <t>九州</t>
        </is>
      </c>
      <c r="D408" t="inlineStr">
        <is>
          <t>Meta広告</t>
        </is>
      </c>
      <c r="E408" t="inlineStr">
        <is>
          <t>P009</t>
        </is>
      </c>
      <c r="F408">
        <f>_xlfn.XLOOKUP(tbl_売上[[#This Row],[商品コード]],tbl_商品[商品コード],tbl_商品[商品名],"未登録")</f>
        <v/>
      </c>
      <c r="G408">
        <f>_xlfn.XLOOKUP(tbl_売上[[#This Row],[商品コード]],tbl_商品[商品コード],tbl_商品[カテゴリ],"未登録")</f>
        <v/>
      </c>
      <c r="H408" s="4" t="n">
        <v>1</v>
      </c>
      <c r="I408" s="5" t="n">
        <v>3600</v>
      </c>
      <c r="J408" s="5">
        <f>tbl_売上[[#This Row],[数量]]*tbl_売上[[#This Row],[単価]]</f>
        <v/>
      </c>
    </row>
    <row r="409">
      <c r="A409" s="3" t="n">
        <v>45385</v>
      </c>
      <c r="B409" t="inlineStr">
        <is>
          <t>田中</t>
        </is>
      </c>
      <c r="C409" t="inlineStr">
        <is>
          <t>関西</t>
        </is>
      </c>
      <c r="D409" t="inlineStr">
        <is>
          <t>Meta広告</t>
        </is>
      </c>
      <c r="E409" t="inlineStr">
        <is>
          <t>P004</t>
        </is>
      </c>
      <c r="F409">
        <f>_xlfn.XLOOKUP(tbl_売上[[#This Row],[商品コード]],tbl_商品[商品コード],tbl_商品[商品名],"未登録")</f>
        <v/>
      </c>
      <c r="G409">
        <f>_xlfn.XLOOKUP(tbl_売上[[#This Row],[商品コード]],tbl_商品[商品コード],tbl_商品[カテゴリ],"未登録")</f>
        <v/>
      </c>
      <c r="H409" s="4" t="n">
        <v>3</v>
      </c>
      <c r="I409" s="5" t="n">
        <v>2480</v>
      </c>
      <c r="J409" s="5">
        <f>tbl_売上[[#This Row],[数量]]*tbl_売上[[#This Row],[単価]]</f>
        <v/>
      </c>
    </row>
    <row r="410">
      <c r="A410" s="3" t="n">
        <v>45385</v>
      </c>
      <c r="B410" t="inlineStr">
        <is>
          <t>渡辺</t>
        </is>
      </c>
      <c r="C410" t="inlineStr">
        <is>
          <t>九州</t>
        </is>
      </c>
      <c r="D410" t="inlineStr">
        <is>
          <t>Yahoo!広告</t>
        </is>
      </c>
      <c r="E410" t="inlineStr">
        <is>
          <t>P002</t>
        </is>
      </c>
      <c r="F410">
        <f>_xlfn.XLOOKUP(tbl_売上[[#This Row],[商品コード]],tbl_商品[商品コード],tbl_商品[商品名],"未登録")</f>
        <v/>
      </c>
      <c r="G410">
        <f>_xlfn.XLOOKUP(tbl_売上[[#This Row],[商品コード]],tbl_商品[商品コード],tbl_商品[カテゴリ],"未登録")</f>
        <v/>
      </c>
      <c r="H410" s="4" t="n">
        <v>1</v>
      </c>
      <c r="I410" s="5" t="n">
        <v>3980</v>
      </c>
      <c r="J410" s="5">
        <f>tbl_売上[[#This Row],[数量]]*tbl_売上[[#This Row],[単価]]</f>
        <v/>
      </c>
    </row>
    <row r="411">
      <c r="A411" s="3" t="n">
        <v>45385</v>
      </c>
      <c r="B411" t="inlineStr">
        <is>
          <t>鈴木</t>
        </is>
      </c>
      <c r="C411" t="inlineStr">
        <is>
          <t>関東</t>
        </is>
      </c>
      <c r="D411" t="inlineStr">
        <is>
          <t>Google広告</t>
        </is>
      </c>
      <c r="E411" t="inlineStr">
        <is>
          <t>P005</t>
        </is>
      </c>
      <c r="F411">
        <f>_xlfn.XLOOKUP(tbl_売上[[#This Row],[商品コード]],tbl_商品[商品コード],tbl_商品[商品名],"未登録")</f>
        <v/>
      </c>
      <c r="G411">
        <f>_xlfn.XLOOKUP(tbl_売上[[#This Row],[商品コード]],tbl_商品[商品コード],tbl_商品[カテゴリ],"未登録")</f>
        <v/>
      </c>
      <c r="H411" s="4" t="n">
        <v>2</v>
      </c>
      <c r="I411" s="5" t="n">
        <v>6980</v>
      </c>
      <c r="J411" s="5">
        <f>tbl_売上[[#This Row],[数量]]*tbl_売上[[#This Row],[単価]]</f>
        <v/>
      </c>
    </row>
    <row r="412">
      <c r="A412" s="3" t="n">
        <v>45385</v>
      </c>
      <c r="B412" t="inlineStr">
        <is>
          <t>佐藤</t>
        </is>
      </c>
      <c r="C412" t="inlineStr">
        <is>
          <t>関東</t>
        </is>
      </c>
      <c r="D412" t="inlineStr">
        <is>
          <t>Google広告</t>
        </is>
      </c>
      <c r="E412" t="inlineStr">
        <is>
          <t>P002</t>
        </is>
      </c>
      <c r="F412">
        <f>_xlfn.XLOOKUP(tbl_売上[[#This Row],[商品コード]],tbl_商品[商品コード],tbl_商品[商品名],"未登録")</f>
        <v/>
      </c>
      <c r="G412">
        <f>_xlfn.XLOOKUP(tbl_売上[[#This Row],[商品コード]],tbl_商品[商品コード],tbl_商品[カテゴリ],"未登録")</f>
        <v/>
      </c>
      <c r="H412" s="4" t="n">
        <v>3</v>
      </c>
      <c r="I412" s="5" t="n">
        <v>3980</v>
      </c>
      <c r="J412" s="5">
        <f>tbl_売上[[#This Row],[数量]]*tbl_売上[[#This Row],[単価]]</f>
        <v/>
      </c>
    </row>
    <row r="413">
      <c r="A413" s="3" t="n">
        <v>45386</v>
      </c>
      <c r="B413" t="inlineStr">
        <is>
          <t>鈴木</t>
        </is>
      </c>
      <c r="C413" t="inlineStr">
        <is>
          <t>関東</t>
        </is>
      </c>
      <c r="D413" t="inlineStr">
        <is>
          <t>Meta広告</t>
        </is>
      </c>
      <c r="E413" t="inlineStr">
        <is>
          <t>P002</t>
        </is>
      </c>
      <c r="F413">
        <f>_xlfn.XLOOKUP(tbl_売上[[#This Row],[商品コード]],tbl_商品[商品コード],tbl_商品[商品名],"未登録")</f>
        <v/>
      </c>
      <c r="G413">
        <f>_xlfn.XLOOKUP(tbl_売上[[#This Row],[商品コード]],tbl_商品[商品コード],tbl_商品[カテゴリ],"未登録")</f>
        <v/>
      </c>
      <c r="H413" s="4" t="n">
        <v>2</v>
      </c>
      <c r="I413" s="5" t="n">
        <v>3980</v>
      </c>
      <c r="J413" s="5">
        <f>tbl_売上[[#This Row],[数量]]*tbl_売上[[#This Row],[単価]]</f>
        <v/>
      </c>
    </row>
    <row r="414">
      <c r="A414" s="3" t="n">
        <v>45386</v>
      </c>
      <c r="B414" t="inlineStr">
        <is>
          <t>佐藤</t>
        </is>
      </c>
      <c r="C414" t="inlineStr">
        <is>
          <t>関東</t>
        </is>
      </c>
      <c r="D414" t="inlineStr">
        <is>
          <t>Meta広告</t>
        </is>
      </c>
      <c r="E414" t="inlineStr">
        <is>
          <t>P005</t>
        </is>
      </c>
      <c r="F414">
        <f>_xlfn.XLOOKUP(tbl_売上[[#This Row],[商品コード]],tbl_商品[商品コード],tbl_商品[商品名],"未登録")</f>
        <v/>
      </c>
      <c r="G414">
        <f>_xlfn.XLOOKUP(tbl_売上[[#This Row],[商品コード]],tbl_商品[商品コード],tbl_商品[カテゴリ],"未登録")</f>
        <v/>
      </c>
      <c r="H414" s="4" t="n">
        <v>1</v>
      </c>
      <c r="I414" s="5" t="n">
        <v>6980</v>
      </c>
      <c r="J414" s="5">
        <f>tbl_売上[[#This Row],[数量]]*tbl_売上[[#This Row],[単価]]</f>
        <v/>
      </c>
    </row>
    <row r="415">
      <c r="A415" s="3" t="n">
        <v>45386</v>
      </c>
      <c r="B415" t="inlineStr">
        <is>
          <t>高橋</t>
        </is>
      </c>
      <c r="C415" t="inlineStr">
        <is>
          <t>関西</t>
        </is>
      </c>
      <c r="D415" t="inlineStr">
        <is>
          <t>Google広告</t>
        </is>
      </c>
      <c r="E415" t="inlineStr">
        <is>
          <t>P004</t>
        </is>
      </c>
      <c r="F415">
        <f>_xlfn.XLOOKUP(tbl_売上[[#This Row],[商品コード]],tbl_商品[商品コード],tbl_商品[商品名],"未登録")</f>
        <v/>
      </c>
      <c r="G415">
        <f>_xlfn.XLOOKUP(tbl_売上[[#This Row],[商品コード]],tbl_商品[商品コード],tbl_商品[カテゴリ],"未登録")</f>
        <v/>
      </c>
      <c r="H415" s="4" t="n">
        <v>3</v>
      </c>
      <c r="I415" s="5" t="n">
        <v>2480</v>
      </c>
      <c r="J415" s="5">
        <f>tbl_売上[[#This Row],[数量]]*tbl_売上[[#This Row],[単価]]</f>
        <v/>
      </c>
    </row>
    <row r="416">
      <c r="A416" s="3" t="n">
        <v>45386</v>
      </c>
      <c r="B416" t="inlineStr">
        <is>
          <t>渡辺</t>
        </is>
      </c>
      <c r="C416" t="inlineStr">
        <is>
          <t>九州</t>
        </is>
      </c>
      <c r="D416" t="inlineStr">
        <is>
          <t>Google広告</t>
        </is>
      </c>
      <c r="E416" t="inlineStr">
        <is>
          <t>P008</t>
        </is>
      </c>
      <c r="F416">
        <f>_xlfn.XLOOKUP(tbl_売上[[#This Row],[商品コード]],tbl_商品[商品コード],tbl_商品[商品名],"未登録")</f>
        <v/>
      </c>
      <c r="G416">
        <f>_xlfn.XLOOKUP(tbl_売上[[#This Row],[商品コード]],tbl_商品[商品コード],tbl_商品[カテゴリ],"未登録")</f>
        <v/>
      </c>
      <c r="H416" s="4" t="n">
        <v>1</v>
      </c>
      <c r="I416" s="5" t="n">
        <v>2700</v>
      </c>
      <c r="J416" s="5">
        <f>tbl_売上[[#This Row],[数量]]*tbl_売上[[#This Row],[単価]]</f>
        <v/>
      </c>
    </row>
    <row r="417">
      <c r="A417" s="3" t="n">
        <v>45387</v>
      </c>
      <c r="B417" t="inlineStr">
        <is>
          <t>田中</t>
        </is>
      </c>
      <c r="C417" t="inlineStr">
        <is>
          <t>関西</t>
        </is>
      </c>
      <c r="D417" t="inlineStr">
        <is>
          <t>Meta広告</t>
        </is>
      </c>
      <c r="E417" t="inlineStr">
        <is>
          <t>P001</t>
        </is>
      </c>
      <c r="F417">
        <f>_xlfn.XLOOKUP(tbl_売上[[#This Row],[商品コード]],tbl_商品[商品コード],tbl_商品[商品名],"未登録")</f>
        <v/>
      </c>
      <c r="G417">
        <f>_xlfn.XLOOKUP(tbl_売上[[#This Row],[商品コード]],tbl_商品[商品コード],tbl_商品[カテゴリ],"未登録")</f>
        <v/>
      </c>
      <c r="H417" s="4" t="n">
        <v>1</v>
      </c>
      <c r="I417" s="5" t="n">
        <v>8800</v>
      </c>
      <c r="J417" s="5">
        <f>tbl_売上[[#This Row],[数量]]*tbl_売上[[#This Row],[単価]]</f>
        <v/>
      </c>
    </row>
    <row r="418">
      <c r="A418" s="3" t="n">
        <v>45387</v>
      </c>
      <c r="B418" t="inlineStr">
        <is>
          <t>佐藤</t>
        </is>
      </c>
      <c r="C418" t="inlineStr">
        <is>
          <t>関東</t>
        </is>
      </c>
      <c r="D418" t="inlineStr">
        <is>
          <t>Google広告</t>
        </is>
      </c>
      <c r="E418" t="inlineStr">
        <is>
          <t>P005</t>
        </is>
      </c>
      <c r="F418">
        <f>_xlfn.XLOOKUP(tbl_売上[[#This Row],[商品コード]],tbl_商品[商品コード],tbl_商品[商品名],"未登録")</f>
        <v/>
      </c>
      <c r="G418">
        <f>_xlfn.XLOOKUP(tbl_売上[[#This Row],[商品コード]],tbl_商品[商品コード],tbl_商品[カテゴリ],"未登録")</f>
        <v/>
      </c>
      <c r="H418" s="4" t="n">
        <v>1</v>
      </c>
      <c r="I418" s="5" t="n">
        <v>6980</v>
      </c>
      <c r="J418" s="5">
        <f>tbl_売上[[#This Row],[数量]]*tbl_売上[[#This Row],[単価]]</f>
        <v/>
      </c>
    </row>
    <row r="419">
      <c r="A419" s="3" t="n">
        <v>45387</v>
      </c>
      <c r="B419" t="inlineStr">
        <is>
          <t>田中</t>
        </is>
      </c>
      <c r="C419" t="inlineStr">
        <is>
          <t>関西</t>
        </is>
      </c>
      <c r="D419" t="inlineStr">
        <is>
          <t>Google広告</t>
        </is>
      </c>
      <c r="E419" t="inlineStr">
        <is>
          <t>P004</t>
        </is>
      </c>
      <c r="F419">
        <f>_xlfn.XLOOKUP(tbl_売上[[#This Row],[商品コード]],tbl_商品[商品コード],tbl_商品[商品名],"未登録")</f>
        <v/>
      </c>
      <c r="G419">
        <f>_xlfn.XLOOKUP(tbl_売上[[#This Row],[商品コード]],tbl_商品[商品コード],tbl_商品[カテゴリ],"未登録")</f>
        <v/>
      </c>
      <c r="H419" s="4" t="n">
        <v>2</v>
      </c>
      <c r="I419" s="5" t="n">
        <v>2480</v>
      </c>
      <c r="J419" s="5">
        <f>tbl_売上[[#This Row],[数量]]*tbl_売上[[#This Row],[単価]]</f>
        <v/>
      </c>
    </row>
    <row r="420">
      <c r="A420" s="3" t="n">
        <v>45387</v>
      </c>
      <c r="B420" t="inlineStr">
        <is>
          <t>渡辺</t>
        </is>
      </c>
      <c r="C420" t="inlineStr">
        <is>
          <t>九州</t>
        </is>
      </c>
      <c r="D420" t="inlineStr">
        <is>
          <t>Google広告</t>
        </is>
      </c>
      <c r="E420" t="inlineStr">
        <is>
          <t>P009</t>
        </is>
      </c>
      <c r="F420">
        <f>_xlfn.XLOOKUP(tbl_売上[[#This Row],[商品コード]],tbl_商品[商品コード],tbl_商品[商品名],"未登録")</f>
        <v/>
      </c>
      <c r="G420">
        <f>_xlfn.XLOOKUP(tbl_売上[[#This Row],[商品コード]],tbl_商品[商品コード],tbl_商品[カテゴリ],"未登録")</f>
        <v/>
      </c>
      <c r="H420" s="4" t="n">
        <v>3</v>
      </c>
      <c r="I420" s="5" t="n">
        <v>3600</v>
      </c>
      <c r="J420" s="5">
        <f>tbl_売上[[#This Row],[数量]]*tbl_売上[[#This Row],[単価]]</f>
        <v/>
      </c>
    </row>
    <row r="421">
      <c r="A421" s="3" t="n">
        <v>45387</v>
      </c>
      <c r="B421" t="inlineStr">
        <is>
          <t>伊藤</t>
        </is>
      </c>
      <c r="C421" t="inlineStr">
        <is>
          <t>中部</t>
        </is>
      </c>
      <c r="D421" t="inlineStr">
        <is>
          <t>Meta広告</t>
        </is>
      </c>
      <c r="E421" t="inlineStr">
        <is>
          <t>P006</t>
        </is>
      </c>
      <c r="F421">
        <f>_xlfn.XLOOKUP(tbl_売上[[#This Row],[商品コード]],tbl_商品[商品コード],tbl_商品[商品名],"未登録")</f>
        <v/>
      </c>
      <c r="G421">
        <f>_xlfn.XLOOKUP(tbl_売上[[#This Row],[商品コード]],tbl_商品[商品コード],tbl_商品[カテゴリ],"未登録")</f>
        <v/>
      </c>
      <c r="H421" s="4" t="n">
        <v>1</v>
      </c>
      <c r="I421" s="5" t="n">
        <v>3300</v>
      </c>
      <c r="J421" s="5">
        <f>tbl_売上[[#This Row],[数量]]*tbl_売上[[#This Row],[単価]]</f>
        <v/>
      </c>
    </row>
    <row r="422">
      <c r="A422" s="3" t="n">
        <v>45388</v>
      </c>
      <c r="B422" t="inlineStr">
        <is>
          <t>田中</t>
        </is>
      </c>
      <c r="C422" t="inlineStr">
        <is>
          <t>関西</t>
        </is>
      </c>
      <c r="D422" t="inlineStr">
        <is>
          <t>Google広告</t>
        </is>
      </c>
      <c r="E422" t="inlineStr">
        <is>
          <t>P007</t>
        </is>
      </c>
      <c r="F422">
        <f>_xlfn.XLOOKUP(tbl_売上[[#This Row],[商品コード]],tbl_商品[商品コード],tbl_商品[商品名],"未登録")</f>
        <v/>
      </c>
      <c r="G422">
        <f>_xlfn.XLOOKUP(tbl_売上[[#This Row],[商品コード]],tbl_商品[商品コード],tbl_商品[カテゴリ],"未登録")</f>
        <v/>
      </c>
      <c r="H422" s="4" t="n">
        <v>3</v>
      </c>
      <c r="I422" s="5" t="n">
        <v>3240</v>
      </c>
      <c r="J422" s="5">
        <f>tbl_売上[[#This Row],[数量]]*tbl_売上[[#This Row],[単価]]</f>
        <v/>
      </c>
    </row>
    <row r="423">
      <c r="A423" s="3" t="n">
        <v>45388</v>
      </c>
      <c r="B423" t="inlineStr">
        <is>
          <t>鈴木</t>
        </is>
      </c>
      <c r="C423" t="inlineStr">
        <is>
          <t>関東</t>
        </is>
      </c>
      <c r="D423" t="inlineStr">
        <is>
          <t>Google広告</t>
        </is>
      </c>
      <c r="E423" t="inlineStr">
        <is>
          <t>P002</t>
        </is>
      </c>
      <c r="F423">
        <f>_xlfn.XLOOKUP(tbl_売上[[#This Row],[商品コード]],tbl_商品[商品コード],tbl_商品[商品名],"未登録")</f>
        <v/>
      </c>
      <c r="G423">
        <f>_xlfn.XLOOKUP(tbl_売上[[#This Row],[商品コード]],tbl_商品[商品コード],tbl_商品[カテゴリ],"未登録")</f>
        <v/>
      </c>
      <c r="H423" s="4" t="n">
        <v>1</v>
      </c>
      <c r="I423" s="5" t="n">
        <v>3980</v>
      </c>
      <c r="J423" s="5">
        <f>tbl_売上[[#This Row],[数量]]*tbl_売上[[#This Row],[単価]]</f>
        <v/>
      </c>
    </row>
    <row r="424">
      <c r="A424" s="3" t="n">
        <v>45388</v>
      </c>
      <c r="B424" t="inlineStr">
        <is>
          <t>渡辺</t>
        </is>
      </c>
      <c r="C424" t="inlineStr">
        <is>
          <t>九州</t>
        </is>
      </c>
      <c r="D424" t="inlineStr">
        <is>
          <t>Google広告</t>
        </is>
      </c>
      <c r="E424" t="inlineStr">
        <is>
          <t>P007</t>
        </is>
      </c>
      <c r="F424">
        <f>_xlfn.XLOOKUP(tbl_売上[[#This Row],[商品コード]],tbl_商品[商品コード],tbl_商品[商品名],"未登録")</f>
        <v/>
      </c>
      <c r="G424">
        <f>_xlfn.XLOOKUP(tbl_売上[[#This Row],[商品コード]],tbl_商品[商品コード],tbl_商品[カテゴリ],"未登録")</f>
        <v/>
      </c>
      <c r="H424" s="4" t="n">
        <v>1</v>
      </c>
      <c r="I424" s="5" t="n">
        <v>3240</v>
      </c>
      <c r="J424" s="5">
        <f>tbl_売上[[#This Row],[数量]]*tbl_売上[[#This Row],[単価]]</f>
        <v/>
      </c>
    </row>
    <row r="425">
      <c r="A425" s="3" t="n">
        <v>45388</v>
      </c>
      <c r="B425" t="inlineStr">
        <is>
          <t>田中</t>
        </is>
      </c>
      <c r="C425" t="inlineStr">
        <is>
          <t>関西</t>
        </is>
      </c>
      <c r="D425" t="inlineStr">
        <is>
          <t>Google広告</t>
        </is>
      </c>
      <c r="E425" t="inlineStr">
        <is>
          <t>P007</t>
        </is>
      </c>
      <c r="F425">
        <f>_xlfn.XLOOKUP(tbl_売上[[#This Row],[商品コード]],tbl_商品[商品コード],tbl_商品[商品名],"未登録")</f>
        <v/>
      </c>
      <c r="G425">
        <f>_xlfn.XLOOKUP(tbl_売上[[#This Row],[商品コード]],tbl_商品[商品コード],tbl_商品[カテゴリ],"未登録")</f>
        <v/>
      </c>
      <c r="H425" s="4" t="n">
        <v>5</v>
      </c>
      <c r="I425" s="5" t="n">
        <v>3240</v>
      </c>
      <c r="J425" s="5">
        <f>tbl_売上[[#This Row],[数量]]*tbl_売上[[#This Row],[単価]]</f>
        <v/>
      </c>
    </row>
    <row r="426">
      <c r="A426" s="3" t="n">
        <v>45388</v>
      </c>
      <c r="B426" t="inlineStr">
        <is>
          <t>鈴木</t>
        </is>
      </c>
      <c r="C426" t="inlineStr">
        <is>
          <t>関東</t>
        </is>
      </c>
      <c r="D426" t="inlineStr">
        <is>
          <t>Yahoo!広告</t>
        </is>
      </c>
      <c r="E426" t="inlineStr">
        <is>
          <t>P006</t>
        </is>
      </c>
      <c r="F426">
        <f>_xlfn.XLOOKUP(tbl_売上[[#This Row],[商品コード]],tbl_商品[商品コード],tbl_商品[商品名],"未登録")</f>
        <v/>
      </c>
      <c r="G426">
        <f>_xlfn.XLOOKUP(tbl_売上[[#This Row],[商品コード]],tbl_商品[商品コード],tbl_商品[カテゴリ],"未登録")</f>
        <v/>
      </c>
      <c r="H426" s="4" t="n">
        <v>1</v>
      </c>
      <c r="I426" s="5" t="n">
        <v>3300</v>
      </c>
      <c r="J426" s="5">
        <f>tbl_売上[[#This Row],[数量]]*tbl_売上[[#This Row],[単価]]</f>
        <v/>
      </c>
    </row>
    <row r="427">
      <c r="A427" s="3" t="n">
        <v>45388</v>
      </c>
      <c r="B427" t="inlineStr">
        <is>
          <t>田中</t>
        </is>
      </c>
      <c r="C427" t="inlineStr">
        <is>
          <t>関西</t>
        </is>
      </c>
      <c r="D427" t="inlineStr">
        <is>
          <t>Meta広告</t>
        </is>
      </c>
      <c r="E427" t="inlineStr">
        <is>
          <t>P001</t>
        </is>
      </c>
      <c r="F427">
        <f>_xlfn.XLOOKUP(tbl_売上[[#This Row],[商品コード]],tbl_商品[商品コード],tbl_商品[商品名],"未登録")</f>
        <v/>
      </c>
      <c r="G427">
        <f>_xlfn.XLOOKUP(tbl_売上[[#This Row],[商品コード]],tbl_商品[商品コード],tbl_商品[カテゴリ],"未登録")</f>
        <v/>
      </c>
      <c r="H427" s="4" t="n">
        <v>2</v>
      </c>
      <c r="I427" s="5" t="n">
        <v>8800</v>
      </c>
      <c r="J427" s="5">
        <f>tbl_売上[[#This Row],[数量]]*tbl_売上[[#This Row],[単価]]</f>
        <v/>
      </c>
    </row>
    <row r="428">
      <c r="A428" s="3" t="n">
        <v>45389</v>
      </c>
      <c r="B428" t="inlineStr">
        <is>
          <t>鈴木</t>
        </is>
      </c>
      <c r="C428" t="inlineStr">
        <is>
          <t>関東</t>
        </is>
      </c>
      <c r="D428" t="inlineStr">
        <is>
          <t>Google広告</t>
        </is>
      </c>
      <c r="E428" t="inlineStr">
        <is>
          <t>P009</t>
        </is>
      </c>
      <c r="F428">
        <f>_xlfn.XLOOKUP(tbl_売上[[#This Row],[商品コード]],tbl_商品[商品コード],tbl_商品[商品名],"未登録")</f>
        <v/>
      </c>
      <c r="G428">
        <f>_xlfn.XLOOKUP(tbl_売上[[#This Row],[商品コード]],tbl_商品[商品コード],tbl_商品[カテゴリ],"未登録")</f>
        <v/>
      </c>
      <c r="H428" s="4" t="n">
        <v>1</v>
      </c>
      <c r="I428" s="5" t="n">
        <v>3600</v>
      </c>
      <c r="J428" s="5">
        <f>tbl_売上[[#This Row],[数量]]*tbl_売上[[#This Row],[単価]]</f>
        <v/>
      </c>
    </row>
    <row r="429">
      <c r="A429" s="3" t="n">
        <v>45389</v>
      </c>
      <c r="B429" t="inlineStr">
        <is>
          <t>田中</t>
        </is>
      </c>
      <c r="C429" t="inlineStr">
        <is>
          <t>関西</t>
        </is>
      </c>
      <c r="D429" t="inlineStr">
        <is>
          <t>Meta広告</t>
        </is>
      </c>
      <c r="E429" t="inlineStr">
        <is>
          <t>P009</t>
        </is>
      </c>
      <c r="F429">
        <f>_xlfn.XLOOKUP(tbl_売上[[#This Row],[商品コード]],tbl_商品[商品コード],tbl_商品[商品名],"未登録")</f>
        <v/>
      </c>
      <c r="G429">
        <f>_xlfn.XLOOKUP(tbl_売上[[#This Row],[商品コード]],tbl_商品[商品コード],tbl_商品[カテゴリ],"未登録")</f>
        <v/>
      </c>
      <c r="H429" s="4" t="n">
        <v>2</v>
      </c>
      <c r="I429" s="5" t="n">
        <v>3600</v>
      </c>
      <c r="J429" s="5">
        <f>tbl_売上[[#This Row],[数量]]*tbl_売上[[#This Row],[単価]]</f>
        <v/>
      </c>
    </row>
    <row r="430">
      <c r="A430" s="3" t="n">
        <v>45389</v>
      </c>
      <c r="B430" t="inlineStr">
        <is>
          <t>高橋</t>
        </is>
      </c>
      <c r="C430" t="inlineStr">
        <is>
          <t>関西</t>
        </is>
      </c>
      <c r="D430" t="inlineStr">
        <is>
          <t>Meta広告</t>
        </is>
      </c>
      <c r="E430" t="inlineStr">
        <is>
          <t>P002</t>
        </is>
      </c>
      <c r="F430">
        <f>_xlfn.XLOOKUP(tbl_売上[[#This Row],[商品コード]],tbl_商品[商品コード],tbl_商品[商品名],"未登録")</f>
        <v/>
      </c>
      <c r="G430">
        <f>_xlfn.XLOOKUP(tbl_売上[[#This Row],[商品コード]],tbl_商品[商品コード],tbl_商品[カテゴリ],"未登録")</f>
        <v/>
      </c>
      <c r="H430" s="4" t="n">
        <v>1</v>
      </c>
      <c r="I430" s="5" t="n">
        <v>3980</v>
      </c>
      <c r="J430" s="5">
        <f>tbl_売上[[#This Row],[数量]]*tbl_売上[[#This Row],[単価]]</f>
        <v/>
      </c>
    </row>
    <row r="431">
      <c r="A431" s="3" t="n">
        <v>45390</v>
      </c>
      <c r="B431" t="inlineStr">
        <is>
          <t>田中</t>
        </is>
      </c>
      <c r="C431" t="inlineStr">
        <is>
          <t>関西</t>
        </is>
      </c>
      <c r="D431" t="inlineStr">
        <is>
          <t>Google広告</t>
        </is>
      </c>
      <c r="E431" t="inlineStr">
        <is>
          <t>P002</t>
        </is>
      </c>
      <c r="F431">
        <f>_xlfn.XLOOKUP(tbl_売上[[#This Row],[商品コード]],tbl_商品[商品コード],tbl_商品[商品名],"未登録")</f>
        <v/>
      </c>
      <c r="G431">
        <f>_xlfn.XLOOKUP(tbl_売上[[#This Row],[商品コード]],tbl_商品[商品コード],tbl_商品[カテゴリ],"未登録")</f>
        <v/>
      </c>
      <c r="H431" s="4" t="n">
        <v>2</v>
      </c>
      <c r="I431" s="5" t="n">
        <v>3980</v>
      </c>
      <c r="J431" s="5">
        <f>tbl_売上[[#This Row],[数量]]*tbl_売上[[#This Row],[単価]]</f>
        <v/>
      </c>
    </row>
    <row r="432">
      <c r="A432" s="3" t="n">
        <v>45390</v>
      </c>
      <c r="B432" t="inlineStr">
        <is>
          <t>鈴木</t>
        </is>
      </c>
      <c r="C432" t="inlineStr">
        <is>
          <t>関東</t>
        </is>
      </c>
      <c r="D432" t="inlineStr">
        <is>
          <t>Google広告</t>
        </is>
      </c>
      <c r="E432" t="inlineStr">
        <is>
          <t>P009</t>
        </is>
      </c>
      <c r="F432">
        <f>_xlfn.XLOOKUP(tbl_売上[[#This Row],[商品コード]],tbl_商品[商品コード],tbl_商品[商品名],"未登録")</f>
        <v/>
      </c>
      <c r="G432">
        <f>_xlfn.XLOOKUP(tbl_売上[[#This Row],[商品コード]],tbl_商品[商品コード],tbl_商品[カテゴリ],"未登録")</f>
        <v/>
      </c>
      <c r="H432" s="4" t="n">
        <v>1</v>
      </c>
      <c r="I432" s="5" t="n">
        <v>3600</v>
      </c>
      <c r="J432" s="5">
        <f>tbl_売上[[#This Row],[数量]]*tbl_売上[[#This Row],[単価]]</f>
        <v/>
      </c>
    </row>
    <row r="433">
      <c r="A433" s="3" t="n">
        <v>45390</v>
      </c>
      <c r="B433" t="inlineStr">
        <is>
          <t>佐藤</t>
        </is>
      </c>
      <c r="C433" t="inlineStr">
        <is>
          <t>関東</t>
        </is>
      </c>
      <c r="D433" t="inlineStr">
        <is>
          <t>Google広告</t>
        </is>
      </c>
      <c r="E433" t="inlineStr">
        <is>
          <t>P008</t>
        </is>
      </c>
      <c r="F433">
        <f>_xlfn.XLOOKUP(tbl_売上[[#This Row],[商品コード]],tbl_商品[商品コード],tbl_商品[商品名],"未登録")</f>
        <v/>
      </c>
      <c r="G433">
        <f>_xlfn.XLOOKUP(tbl_売上[[#This Row],[商品コード]],tbl_商品[商品コード],tbl_商品[カテゴリ],"未登録")</f>
        <v/>
      </c>
      <c r="H433" s="4" t="n">
        <v>1</v>
      </c>
      <c r="I433" s="5" t="n">
        <v>2700</v>
      </c>
      <c r="J433" s="5">
        <f>tbl_売上[[#This Row],[数量]]*tbl_売上[[#This Row],[単価]]</f>
        <v/>
      </c>
    </row>
    <row r="434">
      <c r="A434" s="3" t="n">
        <v>45391</v>
      </c>
      <c r="B434" t="inlineStr">
        <is>
          <t>佐藤</t>
        </is>
      </c>
      <c r="C434" t="inlineStr">
        <is>
          <t>関東</t>
        </is>
      </c>
      <c r="D434" t="inlineStr">
        <is>
          <t>Google広告</t>
        </is>
      </c>
      <c r="E434" t="inlineStr">
        <is>
          <t>P009</t>
        </is>
      </c>
      <c r="F434">
        <f>_xlfn.XLOOKUP(tbl_売上[[#This Row],[商品コード]],tbl_商品[商品コード],tbl_商品[商品名],"未登録")</f>
        <v/>
      </c>
      <c r="G434">
        <f>_xlfn.XLOOKUP(tbl_売上[[#This Row],[商品コード]],tbl_商品[商品コード],tbl_商品[カテゴリ],"未登録")</f>
        <v/>
      </c>
      <c r="H434" s="4" t="n">
        <v>1</v>
      </c>
      <c r="I434" s="5" t="n">
        <v>3600</v>
      </c>
      <c r="J434" s="5">
        <f>tbl_売上[[#This Row],[数量]]*tbl_売上[[#This Row],[単価]]</f>
        <v/>
      </c>
    </row>
    <row r="435">
      <c r="A435" s="3" t="n">
        <v>45391</v>
      </c>
      <c r="B435" t="inlineStr">
        <is>
          <t>佐藤</t>
        </is>
      </c>
      <c r="C435" t="inlineStr">
        <is>
          <t>関東</t>
        </is>
      </c>
      <c r="D435" t="inlineStr">
        <is>
          <t>Meta広告</t>
        </is>
      </c>
      <c r="E435" t="inlineStr">
        <is>
          <t>P007</t>
        </is>
      </c>
      <c r="F435">
        <f>_xlfn.XLOOKUP(tbl_売上[[#This Row],[商品コード]],tbl_商品[商品コード],tbl_商品[商品名],"未登録")</f>
        <v/>
      </c>
      <c r="G435">
        <f>_xlfn.XLOOKUP(tbl_売上[[#This Row],[商品コード]],tbl_商品[商品コード],tbl_商品[カテゴリ],"未登録")</f>
        <v/>
      </c>
      <c r="H435" s="4" t="n">
        <v>1</v>
      </c>
      <c r="I435" s="5" t="n">
        <v>3240</v>
      </c>
      <c r="J435" s="5">
        <f>tbl_売上[[#This Row],[数量]]*tbl_売上[[#This Row],[単価]]</f>
        <v/>
      </c>
    </row>
    <row r="436">
      <c r="A436" s="3" t="n">
        <v>45391</v>
      </c>
      <c r="B436" t="inlineStr">
        <is>
          <t>高橋</t>
        </is>
      </c>
      <c r="C436" t="inlineStr">
        <is>
          <t>関西</t>
        </is>
      </c>
      <c r="D436" t="inlineStr">
        <is>
          <t>Google広告</t>
        </is>
      </c>
      <c r="E436" t="inlineStr">
        <is>
          <t>P005</t>
        </is>
      </c>
      <c r="F436">
        <f>_xlfn.XLOOKUP(tbl_売上[[#This Row],[商品コード]],tbl_商品[商品コード],tbl_商品[商品名],"未登録")</f>
        <v/>
      </c>
      <c r="G436">
        <f>_xlfn.XLOOKUP(tbl_売上[[#This Row],[商品コード]],tbl_商品[商品コード],tbl_商品[カテゴリ],"未登録")</f>
        <v/>
      </c>
      <c r="H436" s="4" t="n">
        <v>2</v>
      </c>
      <c r="I436" s="5" t="n">
        <v>6980</v>
      </c>
      <c r="J436" s="5">
        <f>tbl_売上[[#This Row],[数量]]*tbl_売上[[#This Row],[単価]]</f>
        <v/>
      </c>
    </row>
    <row r="437">
      <c r="A437" s="3" t="n">
        <v>45391</v>
      </c>
      <c r="B437" t="inlineStr">
        <is>
          <t>伊藤</t>
        </is>
      </c>
      <c r="C437" t="inlineStr">
        <is>
          <t>中部</t>
        </is>
      </c>
      <c r="D437" t="inlineStr">
        <is>
          <t>Meta広告</t>
        </is>
      </c>
      <c r="E437" t="inlineStr">
        <is>
          <t>P006</t>
        </is>
      </c>
      <c r="F437">
        <f>_xlfn.XLOOKUP(tbl_売上[[#This Row],[商品コード]],tbl_商品[商品コード],tbl_商品[商品名],"未登録")</f>
        <v/>
      </c>
      <c r="G437">
        <f>_xlfn.XLOOKUP(tbl_売上[[#This Row],[商品コード]],tbl_商品[商品コード],tbl_商品[カテゴリ],"未登録")</f>
        <v/>
      </c>
      <c r="H437" s="4" t="n">
        <v>1</v>
      </c>
      <c r="I437" s="5" t="n">
        <v>3300</v>
      </c>
      <c r="J437" s="5">
        <f>tbl_売上[[#This Row],[数量]]*tbl_売上[[#This Row],[単価]]</f>
        <v/>
      </c>
    </row>
    <row r="438">
      <c r="A438" s="3" t="n">
        <v>45392</v>
      </c>
      <c r="B438" t="inlineStr">
        <is>
          <t>渡辺</t>
        </is>
      </c>
      <c r="C438" t="inlineStr">
        <is>
          <t>九州</t>
        </is>
      </c>
      <c r="D438" t="inlineStr">
        <is>
          <t>Google広告</t>
        </is>
      </c>
      <c r="E438" t="inlineStr">
        <is>
          <t>P007</t>
        </is>
      </c>
      <c r="F438">
        <f>_xlfn.XLOOKUP(tbl_売上[[#This Row],[商品コード]],tbl_商品[商品コード],tbl_商品[商品名],"未登録")</f>
        <v/>
      </c>
      <c r="G438">
        <f>_xlfn.XLOOKUP(tbl_売上[[#This Row],[商品コード]],tbl_商品[商品コード],tbl_商品[カテゴリ],"未登録")</f>
        <v/>
      </c>
      <c r="H438" s="4" t="n">
        <v>1</v>
      </c>
      <c r="I438" s="5" t="n">
        <v>3240</v>
      </c>
      <c r="J438" s="5">
        <f>tbl_売上[[#This Row],[数量]]*tbl_売上[[#This Row],[単価]]</f>
        <v/>
      </c>
    </row>
    <row r="439">
      <c r="A439" s="3" t="n">
        <v>45392</v>
      </c>
      <c r="B439" t="inlineStr">
        <is>
          <t>高橋</t>
        </is>
      </c>
      <c r="C439" t="inlineStr">
        <is>
          <t>関西</t>
        </is>
      </c>
      <c r="D439" t="inlineStr">
        <is>
          <t>Google広告</t>
        </is>
      </c>
      <c r="E439" t="inlineStr">
        <is>
          <t>P007</t>
        </is>
      </c>
      <c r="F439">
        <f>_xlfn.XLOOKUP(tbl_売上[[#This Row],[商品コード]],tbl_商品[商品コード],tbl_商品[商品名],"未登録")</f>
        <v/>
      </c>
      <c r="G439">
        <f>_xlfn.XLOOKUP(tbl_売上[[#This Row],[商品コード]],tbl_商品[商品コード],tbl_商品[カテゴリ],"未登録")</f>
        <v/>
      </c>
      <c r="H439" s="4" t="n">
        <v>2</v>
      </c>
      <c r="I439" s="5" t="n">
        <v>3240</v>
      </c>
      <c r="J439" s="5">
        <f>tbl_売上[[#This Row],[数量]]*tbl_売上[[#This Row],[単価]]</f>
        <v/>
      </c>
    </row>
    <row r="440">
      <c r="A440" s="3" t="n">
        <v>45392</v>
      </c>
      <c r="B440" t="inlineStr">
        <is>
          <t>高橋</t>
        </is>
      </c>
      <c r="C440" t="inlineStr">
        <is>
          <t>関西</t>
        </is>
      </c>
      <c r="D440" t="inlineStr">
        <is>
          <t>Google広告</t>
        </is>
      </c>
      <c r="E440" t="inlineStr">
        <is>
          <t>P004</t>
        </is>
      </c>
      <c r="F440">
        <f>_xlfn.XLOOKUP(tbl_売上[[#This Row],[商品コード]],tbl_商品[商品コード],tbl_商品[商品名],"未登録")</f>
        <v/>
      </c>
      <c r="G440">
        <f>_xlfn.XLOOKUP(tbl_売上[[#This Row],[商品コード]],tbl_商品[商品コード],tbl_商品[カテゴリ],"未登録")</f>
        <v/>
      </c>
      <c r="H440" s="4" t="n">
        <v>1</v>
      </c>
      <c r="I440" s="5" t="n">
        <v>2480</v>
      </c>
      <c r="J440" s="5">
        <f>tbl_売上[[#This Row],[数量]]*tbl_売上[[#This Row],[単価]]</f>
        <v/>
      </c>
    </row>
    <row r="441">
      <c r="A441" s="3" t="n">
        <v>45392</v>
      </c>
      <c r="B441" t="inlineStr">
        <is>
          <t>伊藤</t>
        </is>
      </c>
      <c r="C441" t="inlineStr">
        <is>
          <t>中部</t>
        </is>
      </c>
      <c r="D441" t="inlineStr">
        <is>
          <t>Meta広告</t>
        </is>
      </c>
      <c r="E441" t="inlineStr">
        <is>
          <t>P006</t>
        </is>
      </c>
      <c r="F441">
        <f>_xlfn.XLOOKUP(tbl_売上[[#This Row],[商品コード]],tbl_商品[商品コード],tbl_商品[商品名],"未登録")</f>
        <v/>
      </c>
      <c r="G441">
        <f>_xlfn.XLOOKUP(tbl_売上[[#This Row],[商品コード]],tbl_商品[商品コード],tbl_商品[カテゴリ],"未登録")</f>
        <v/>
      </c>
      <c r="H441" s="4" t="n">
        <v>2</v>
      </c>
      <c r="I441" s="5" t="n">
        <v>3300</v>
      </c>
      <c r="J441" s="5">
        <f>tbl_売上[[#This Row],[数量]]*tbl_売上[[#This Row],[単価]]</f>
        <v/>
      </c>
    </row>
    <row r="442">
      <c r="A442" s="3" t="n">
        <v>45392</v>
      </c>
      <c r="B442" t="inlineStr">
        <is>
          <t>渡辺</t>
        </is>
      </c>
      <c r="C442" t="inlineStr">
        <is>
          <t>九州</t>
        </is>
      </c>
      <c r="D442" t="inlineStr">
        <is>
          <t>Google広告</t>
        </is>
      </c>
      <c r="E442" t="inlineStr">
        <is>
          <t>P008</t>
        </is>
      </c>
      <c r="F442">
        <f>_xlfn.XLOOKUP(tbl_売上[[#This Row],[商品コード]],tbl_商品[商品コード],tbl_商品[商品名],"未登録")</f>
        <v/>
      </c>
      <c r="G442">
        <f>_xlfn.XLOOKUP(tbl_売上[[#This Row],[商品コード]],tbl_商品[商品コード],tbl_商品[カテゴリ],"未登録")</f>
        <v/>
      </c>
      <c r="H442" s="4" t="n">
        <v>3</v>
      </c>
      <c r="I442" s="5" t="n">
        <v>2700</v>
      </c>
      <c r="J442" s="5">
        <f>tbl_売上[[#This Row],[数量]]*tbl_売上[[#This Row],[単価]]</f>
        <v/>
      </c>
    </row>
    <row r="443">
      <c r="A443" s="3" t="n">
        <v>45392</v>
      </c>
      <c r="B443" t="inlineStr">
        <is>
          <t>伊藤</t>
        </is>
      </c>
      <c r="C443" t="inlineStr">
        <is>
          <t>中部</t>
        </is>
      </c>
      <c r="D443" t="inlineStr">
        <is>
          <t>Meta広告</t>
        </is>
      </c>
      <c r="E443" t="inlineStr">
        <is>
          <t>P005</t>
        </is>
      </c>
      <c r="F443">
        <f>_xlfn.XLOOKUP(tbl_売上[[#This Row],[商品コード]],tbl_商品[商品コード],tbl_商品[商品名],"未登録")</f>
        <v/>
      </c>
      <c r="G443">
        <f>_xlfn.XLOOKUP(tbl_売上[[#This Row],[商品コード]],tbl_商品[商品コード],tbl_商品[カテゴリ],"未登録")</f>
        <v/>
      </c>
      <c r="H443" s="4" t="n">
        <v>1</v>
      </c>
      <c r="I443" s="5" t="n">
        <v>6980</v>
      </c>
      <c r="J443" s="5">
        <f>tbl_売上[[#This Row],[数量]]*tbl_売上[[#This Row],[単価]]</f>
        <v/>
      </c>
    </row>
    <row r="444">
      <c r="A444" s="3" t="n">
        <v>45393</v>
      </c>
      <c r="B444" t="inlineStr">
        <is>
          <t>佐藤</t>
        </is>
      </c>
      <c r="C444" t="inlineStr">
        <is>
          <t>関東</t>
        </is>
      </c>
      <c r="D444" t="inlineStr">
        <is>
          <t>Google広告</t>
        </is>
      </c>
      <c r="E444" t="inlineStr">
        <is>
          <t>P006</t>
        </is>
      </c>
      <c r="F444">
        <f>_xlfn.XLOOKUP(tbl_売上[[#This Row],[商品コード]],tbl_商品[商品コード],tbl_商品[商品名],"未登録")</f>
        <v/>
      </c>
      <c r="G444">
        <f>_xlfn.XLOOKUP(tbl_売上[[#This Row],[商品コード]],tbl_商品[商品コード],tbl_商品[カテゴリ],"未登録")</f>
        <v/>
      </c>
      <c r="H444" s="4" t="n">
        <v>2</v>
      </c>
      <c r="I444" s="5" t="n">
        <v>3300</v>
      </c>
      <c r="J444" s="5">
        <f>tbl_売上[[#This Row],[数量]]*tbl_売上[[#This Row],[単価]]</f>
        <v/>
      </c>
    </row>
    <row r="445">
      <c r="A445" s="3" t="n">
        <v>45393</v>
      </c>
      <c r="B445" t="inlineStr">
        <is>
          <t>田中</t>
        </is>
      </c>
      <c r="C445" t="inlineStr">
        <is>
          <t>関西</t>
        </is>
      </c>
      <c r="D445" t="inlineStr">
        <is>
          <t>Meta広告</t>
        </is>
      </c>
      <c r="E445" t="inlineStr">
        <is>
          <t>P001</t>
        </is>
      </c>
      <c r="F445">
        <f>_xlfn.XLOOKUP(tbl_売上[[#This Row],[商品コード]],tbl_商品[商品コード],tbl_商品[商品名],"未登録")</f>
        <v/>
      </c>
      <c r="G445">
        <f>_xlfn.XLOOKUP(tbl_売上[[#This Row],[商品コード]],tbl_商品[商品コード],tbl_商品[カテゴリ],"未登録")</f>
        <v/>
      </c>
      <c r="H445" s="4" t="n">
        <v>2</v>
      </c>
      <c r="I445" s="5" t="n">
        <v>8800</v>
      </c>
      <c r="J445" s="5">
        <f>tbl_売上[[#This Row],[数量]]*tbl_売上[[#This Row],[単価]]</f>
        <v/>
      </c>
    </row>
    <row r="446">
      <c r="A446" s="3" t="n">
        <v>45393</v>
      </c>
      <c r="B446" t="inlineStr">
        <is>
          <t>伊藤</t>
        </is>
      </c>
      <c r="C446" t="inlineStr">
        <is>
          <t>中部</t>
        </is>
      </c>
      <c r="D446" t="inlineStr">
        <is>
          <t>Meta広告</t>
        </is>
      </c>
      <c r="E446" t="inlineStr">
        <is>
          <t>P006</t>
        </is>
      </c>
      <c r="F446">
        <f>_xlfn.XLOOKUP(tbl_売上[[#This Row],[商品コード]],tbl_商品[商品コード],tbl_商品[商品名],"未登録")</f>
        <v/>
      </c>
      <c r="G446">
        <f>_xlfn.XLOOKUP(tbl_売上[[#This Row],[商品コード]],tbl_商品[商品コード],tbl_商品[カテゴリ],"未登録")</f>
        <v/>
      </c>
      <c r="H446" s="4" t="n">
        <v>2</v>
      </c>
      <c r="I446" s="5" t="n">
        <v>3300</v>
      </c>
      <c r="J446" s="5">
        <f>tbl_売上[[#This Row],[数量]]*tbl_売上[[#This Row],[単価]]</f>
        <v/>
      </c>
    </row>
    <row r="447">
      <c r="A447" s="3" t="n">
        <v>45394</v>
      </c>
      <c r="B447" t="inlineStr">
        <is>
          <t>伊藤</t>
        </is>
      </c>
      <c r="C447" t="inlineStr">
        <is>
          <t>中部</t>
        </is>
      </c>
      <c r="D447" t="inlineStr">
        <is>
          <t>Meta広告</t>
        </is>
      </c>
      <c r="E447" t="inlineStr">
        <is>
          <t>P009</t>
        </is>
      </c>
      <c r="F447">
        <f>_xlfn.XLOOKUP(tbl_売上[[#This Row],[商品コード]],tbl_商品[商品コード],tbl_商品[商品名],"未登録")</f>
        <v/>
      </c>
      <c r="G447">
        <f>_xlfn.XLOOKUP(tbl_売上[[#This Row],[商品コード]],tbl_商品[商品コード],tbl_商品[カテゴリ],"未登録")</f>
        <v/>
      </c>
      <c r="H447" s="4" t="n">
        <v>2</v>
      </c>
      <c r="I447" s="5" t="n">
        <v>3600</v>
      </c>
      <c r="J447" s="5">
        <f>tbl_売上[[#This Row],[数量]]*tbl_売上[[#This Row],[単価]]</f>
        <v/>
      </c>
    </row>
    <row r="448">
      <c r="A448" s="3" t="n">
        <v>45394</v>
      </c>
      <c r="B448" t="inlineStr">
        <is>
          <t>鈴木</t>
        </is>
      </c>
      <c r="C448" t="inlineStr">
        <is>
          <t>関東</t>
        </is>
      </c>
      <c r="D448" t="inlineStr">
        <is>
          <t>Yahoo!広告</t>
        </is>
      </c>
      <c r="E448" t="inlineStr">
        <is>
          <t>P009</t>
        </is>
      </c>
      <c r="F448">
        <f>_xlfn.XLOOKUP(tbl_売上[[#This Row],[商品コード]],tbl_商品[商品コード],tbl_商品[商品名],"未登録")</f>
        <v/>
      </c>
      <c r="G448">
        <f>_xlfn.XLOOKUP(tbl_売上[[#This Row],[商品コード]],tbl_商品[商品コード],tbl_商品[カテゴリ],"未登録")</f>
        <v/>
      </c>
      <c r="H448" s="4" t="n">
        <v>1</v>
      </c>
      <c r="I448" s="5" t="n">
        <v>3600</v>
      </c>
      <c r="J448" s="5">
        <f>tbl_売上[[#This Row],[数量]]*tbl_売上[[#This Row],[単価]]</f>
        <v/>
      </c>
    </row>
    <row r="449">
      <c r="A449" s="3" t="n">
        <v>45394</v>
      </c>
      <c r="B449" t="inlineStr">
        <is>
          <t>佐藤</t>
        </is>
      </c>
      <c r="C449" t="inlineStr">
        <is>
          <t>関東</t>
        </is>
      </c>
      <c r="D449" t="inlineStr">
        <is>
          <t>Google広告</t>
        </is>
      </c>
      <c r="E449" t="inlineStr">
        <is>
          <t>P004</t>
        </is>
      </c>
      <c r="F449">
        <f>_xlfn.XLOOKUP(tbl_売上[[#This Row],[商品コード]],tbl_商品[商品コード],tbl_商品[商品名],"未登録")</f>
        <v/>
      </c>
      <c r="G449">
        <f>_xlfn.XLOOKUP(tbl_売上[[#This Row],[商品コード]],tbl_商品[商品コード],tbl_商品[カテゴリ],"未登録")</f>
        <v/>
      </c>
      <c r="H449" s="4" t="n">
        <v>2</v>
      </c>
      <c r="I449" s="5" t="n">
        <v>2480</v>
      </c>
      <c r="J449" s="5">
        <f>tbl_売上[[#This Row],[数量]]*tbl_売上[[#This Row],[単価]]</f>
        <v/>
      </c>
    </row>
    <row r="450">
      <c r="A450" s="3" t="n">
        <v>45394</v>
      </c>
      <c r="B450" t="inlineStr">
        <is>
          <t>鈴木</t>
        </is>
      </c>
      <c r="C450" t="inlineStr">
        <is>
          <t>関東</t>
        </is>
      </c>
      <c r="D450" t="inlineStr">
        <is>
          <t>Google広告</t>
        </is>
      </c>
      <c r="E450" t="inlineStr">
        <is>
          <t>P002</t>
        </is>
      </c>
      <c r="F450">
        <f>_xlfn.XLOOKUP(tbl_売上[[#This Row],[商品コード]],tbl_商品[商品コード],tbl_商品[商品名],"未登録")</f>
        <v/>
      </c>
      <c r="G450">
        <f>_xlfn.XLOOKUP(tbl_売上[[#This Row],[商品コード]],tbl_商品[商品コード],tbl_商品[カテゴリ],"未登録")</f>
        <v/>
      </c>
      <c r="H450" s="4" t="n">
        <v>2</v>
      </c>
      <c r="I450" s="5" t="n">
        <v>3980</v>
      </c>
      <c r="J450" s="5">
        <f>tbl_売上[[#This Row],[数量]]*tbl_売上[[#This Row],[単価]]</f>
        <v/>
      </c>
    </row>
    <row r="451">
      <c r="A451" s="3" t="n">
        <v>45395</v>
      </c>
      <c r="B451" t="inlineStr">
        <is>
          <t>佐藤</t>
        </is>
      </c>
      <c r="C451" t="inlineStr">
        <is>
          <t>関東</t>
        </is>
      </c>
      <c r="D451" t="inlineStr">
        <is>
          <t>Meta広告</t>
        </is>
      </c>
      <c r="E451" t="inlineStr">
        <is>
          <t>P008</t>
        </is>
      </c>
      <c r="F451">
        <f>_xlfn.XLOOKUP(tbl_売上[[#This Row],[商品コード]],tbl_商品[商品コード],tbl_商品[商品名],"未登録")</f>
        <v/>
      </c>
      <c r="G451">
        <f>_xlfn.XLOOKUP(tbl_売上[[#This Row],[商品コード]],tbl_商品[商品コード],tbl_商品[カテゴリ],"未登録")</f>
        <v/>
      </c>
      <c r="H451" s="4" t="n">
        <v>2</v>
      </c>
      <c r="I451" s="5" t="n">
        <v>2700</v>
      </c>
      <c r="J451" s="5">
        <f>tbl_売上[[#This Row],[数量]]*tbl_売上[[#This Row],[単価]]</f>
        <v/>
      </c>
    </row>
    <row r="452">
      <c r="A452" s="3" t="n">
        <v>45395</v>
      </c>
      <c r="B452" t="inlineStr">
        <is>
          <t>伊藤</t>
        </is>
      </c>
      <c r="C452" t="inlineStr">
        <is>
          <t>中部</t>
        </is>
      </c>
      <c r="D452" t="inlineStr">
        <is>
          <t>Yahoo!広告</t>
        </is>
      </c>
      <c r="E452" t="inlineStr">
        <is>
          <t>P004</t>
        </is>
      </c>
      <c r="F452">
        <f>_xlfn.XLOOKUP(tbl_売上[[#This Row],[商品コード]],tbl_商品[商品コード],tbl_商品[商品名],"未登録")</f>
        <v/>
      </c>
      <c r="G452">
        <f>_xlfn.XLOOKUP(tbl_売上[[#This Row],[商品コード]],tbl_商品[商品コード],tbl_商品[カテゴリ],"未登録")</f>
        <v/>
      </c>
      <c r="H452" s="4" t="n">
        <v>2</v>
      </c>
      <c r="I452" s="5" t="n">
        <v>2480</v>
      </c>
      <c r="J452" s="5">
        <f>tbl_売上[[#This Row],[数量]]*tbl_売上[[#This Row],[単価]]</f>
        <v/>
      </c>
    </row>
    <row r="453">
      <c r="A453" s="3" t="n">
        <v>45395</v>
      </c>
      <c r="B453" t="inlineStr">
        <is>
          <t>田中</t>
        </is>
      </c>
      <c r="C453" t="inlineStr">
        <is>
          <t>関西</t>
        </is>
      </c>
      <c r="D453" t="inlineStr">
        <is>
          <t>Google広告</t>
        </is>
      </c>
      <c r="E453" t="inlineStr">
        <is>
          <t>P006</t>
        </is>
      </c>
      <c r="F453">
        <f>_xlfn.XLOOKUP(tbl_売上[[#This Row],[商品コード]],tbl_商品[商品コード],tbl_商品[商品名],"未登録")</f>
        <v/>
      </c>
      <c r="G453">
        <f>_xlfn.XLOOKUP(tbl_売上[[#This Row],[商品コード]],tbl_商品[商品コード],tbl_商品[カテゴリ],"未登録")</f>
        <v/>
      </c>
      <c r="H453" s="4" t="n">
        <v>2</v>
      </c>
      <c r="I453" s="5" t="n">
        <v>3300</v>
      </c>
      <c r="J453" s="5">
        <f>tbl_売上[[#This Row],[数量]]*tbl_売上[[#This Row],[単価]]</f>
        <v/>
      </c>
    </row>
    <row r="454">
      <c r="A454" s="3" t="n">
        <v>45396</v>
      </c>
      <c r="B454" t="inlineStr">
        <is>
          <t>伊藤</t>
        </is>
      </c>
      <c r="C454" t="inlineStr">
        <is>
          <t>中部</t>
        </is>
      </c>
      <c r="D454" t="inlineStr">
        <is>
          <t>Google広告</t>
        </is>
      </c>
      <c r="E454" t="inlineStr">
        <is>
          <t>P005</t>
        </is>
      </c>
      <c r="F454">
        <f>_xlfn.XLOOKUP(tbl_売上[[#This Row],[商品コード]],tbl_商品[商品コード],tbl_商品[商品名],"未登録")</f>
        <v/>
      </c>
      <c r="G454">
        <f>_xlfn.XLOOKUP(tbl_売上[[#This Row],[商品コード]],tbl_商品[商品コード],tbl_商品[カテゴリ],"未登録")</f>
        <v/>
      </c>
      <c r="H454" s="4" t="n">
        <v>1</v>
      </c>
      <c r="I454" s="5" t="n">
        <v>6980</v>
      </c>
      <c r="J454" s="5">
        <f>tbl_売上[[#This Row],[数量]]*tbl_売上[[#This Row],[単価]]</f>
        <v/>
      </c>
    </row>
    <row r="455">
      <c r="A455" s="3" t="n">
        <v>45396</v>
      </c>
      <c r="B455" t="inlineStr">
        <is>
          <t>高橋</t>
        </is>
      </c>
      <c r="C455" t="inlineStr">
        <is>
          <t>関西</t>
        </is>
      </c>
      <c r="D455" t="inlineStr">
        <is>
          <t>Meta広告</t>
        </is>
      </c>
      <c r="E455" t="inlineStr">
        <is>
          <t>P009</t>
        </is>
      </c>
      <c r="F455">
        <f>_xlfn.XLOOKUP(tbl_売上[[#This Row],[商品コード]],tbl_商品[商品コード],tbl_商品[商品名],"未登録")</f>
        <v/>
      </c>
      <c r="G455">
        <f>_xlfn.XLOOKUP(tbl_売上[[#This Row],[商品コード]],tbl_商品[商品コード],tbl_商品[カテゴリ],"未登録")</f>
        <v/>
      </c>
      <c r="H455" s="4" t="n">
        <v>3</v>
      </c>
      <c r="I455" s="5" t="n">
        <v>3600</v>
      </c>
      <c r="J455" s="5">
        <f>tbl_売上[[#This Row],[数量]]*tbl_売上[[#This Row],[単価]]</f>
        <v/>
      </c>
    </row>
    <row r="456">
      <c r="A456" s="3" t="n">
        <v>45396</v>
      </c>
      <c r="B456" t="inlineStr">
        <is>
          <t>鈴木</t>
        </is>
      </c>
      <c r="C456" t="inlineStr">
        <is>
          <t>関東</t>
        </is>
      </c>
      <c r="D456" t="inlineStr">
        <is>
          <t>Google広告</t>
        </is>
      </c>
      <c r="E456" t="inlineStr">
        <is>
          <t>P001</t>
        </is>
      </c>
      <c r="F456">
        <f>_xlfn.XLOOKUP(tbl_売上[[#This Row],[商品コード]],tbl_商品[商品コード],tbl_商品[商品名],"未登録")</f>
        <v/>
      </c>
      <c r="G456">
        <f>_xlfn.XLOOKUP(tbl_売上[[#This Row],[商品コード]],tbl_商品[商品コード],tbl_商品[カテゴリ],"未登録")</f>
        <v/>
      </c>
      <c r="H456" s="4" t="n">
        <v>1</v>
      </c>
      <c r="I456" s="5" t="n">
        <v>8800</v>
      </c>
      <c r="J456" s="5">
        <f>tbl_売上[[#This Row],[数量]]*tbl_売上[[#This Row],[単価]]</f>
        <v/>
      </c>
    </row>
    <row r="457">
      <c r="A457" s="3" t="n">
        <v>45396</v>
      </c>
      <c r="B457" t="inlineStr">
        <is>
          <t>高橋</t>
        </is>
      </c>
      <c r="C457" t="inlineStr">
        <is>
          <t>関西</t>
        </is>
      </c>
      <c r="D457" t="inlineStr">
        <is>
          <t>Google広告</t>
        </is>
      </c>
      <c r="E457" t="inlineStr">
        <is>
          <t>P002</t>
        </is>
      </c>
      <c r="F457">
        <f>_xlfn.XLOOKUP(tbl_売上[[#This Row],[商品コード]],tbl_商品[商品コード],tbl_商品[商品名],"未登録")</f>
        <v/>
      </c>
      <c r="G457">
        <f>_xlfn.XLOOKUP(tbl_売上[[#This Row],[商品コード]],tbl_商品[商品コード],tbl_商品[カテゴリ],"未登録")</f>
        <v/>
      </c>
      <c r="H457" s="4" t="n">
        <v>2</v>
      </c>
      <c r="I457" s="5" t="n">
        <v>3980</v>
      </c>
      <c r="J457" s="5">
        <f>tbl_売上[[#This Row],[数量]]*tbl_売上[[#This Row],[単価]]</f>
        <v/>
      </c>
    </row>
    <row r="458">
      <c r="A458" s="3" t="n">
        <v>45396</v>
      </c>
      <c r="B458" t="inlineStr">
        <is>
          <t>高橋</t>
        </is>
      </c>
      <c r="C458" t="inlineStr">
        <is>
          <t>関西</t>
        </is>
      </c>
      <c r="D458" t="inlineStr">
        <is>
          <t>Google広告</t>
        </is>
      </c>
      <c r="E458" t="inlineStr">
        <is>
          <t>P006</t>
        </is>
      </c>
      <c r="F458">
        <f>_xlfn.XLOOKUP(tbl_売上[[#This Row],[商品コード]],tbl_商品[商品コード],tbl_商品[商品名],"未登録")</f>
        <v/>
      </c>
      <c r="G458">
        <f>_xlfn.XLOOKUP(tbl_売上[[#This Row],[商品コード]],tbl_商品[商品コード],tbl_商品[カテゴリ],"未登録")</f>
        <v/>
      </c>
      <c r="H458" s="4" t="n">
        <v>1</v>
      </c>
      <c r="I458" s="5" t="n">
        <v>3300</v>
      </c>
      <c r="J458" s="5">
        <f>tbl_売上[[#This Row],[数量]]*tbl_売上[[#This Row],[単価]]</f>
        <v/>
      </c>
    </row>
    <row r="459">
      <c r="A459" s="3" t="n">
        <v>45397</v>
      </c>
      <c r="B459" t="inlineStr">
        <is>
          <t>渡辺</t>
        </is>
      </c>
      <c r="C459" t="inlineStr">
        <is>
          <t>九州</t>
        </is>
      </c>
      <c r="D459" t="inlineStr">
        <is>
          <t>Google広告</t>
        </is>
      </c>
      <c r="E459" t="inlineStr">
        <is>
          <t>P008</t>
        </is>
      </c>
      <c r="F459">
        <f>_xlfn.XLOOKUP(tbl_売上[[#This Row],[商品コード]],tbl_商品[商品コード],tbl_商品[商品名],"未登録")</f>
        <v/>
      </c>
      <c r="G459">
        <f>_xlfn.XLOOKUP(tbl_売上[[#This Row],[商品コード]],tbl_商品[商品コード],tbl_商品[カテゴリ],"未登録")</f>
        <v/>
      </c>
      <c r="H459" s="4" t="n">
        <v>3</v>
      </c>
      <c r="I459" s="5" t="n">
        <v>2700</v>
      </c>
      <c r="J459" s="5">
        <f>tbl_売上[[#This Row],[数量]]*tbl_売上[[#This Row],[単価]]</f>
        <v/>
      </c>
    </row>
    <row r="460">
      <c r="A460" s="3" t="n">
        <v>45397</v>
      </c>
      <c r="B460" t="inlineStr">
        <is>
          <t>伊藤</t>
        </is>
      </c>
      <c r="C460" t="inlineStr">
        <is>
          <t>中部</t>
        </is>
      </c>
      <c r="D460" t="inlineStr">
        <is>
          <t>Yahoo!広告</t>
        </is>
      </c>
      <c r="E460" t="inlineStr">
        <is>
          <t>P006</t>
        </is>
      </c>
      <c r="F460">
        <f>_xlfn.XLOOKUP(tbl_売上[[#This Row],[商品コード]],tbl_商品[商品コード],tbl_商品[商品名],"未登録")</f>
        <v/>
      </c>
      <c r="G460">
        <f>_xlfn.XLOOKUP(tbl_売上[[#This Row],[商品コード]],tbl_商品[商品コード],tbl_商品[カテゴリ],"未登録")</f>
        <v/>
      </c>
      <c r="H460" s="4" t="n">
        <v>3</v>
      </c>
      <c r="I460" s="5" t="n">
        <v>3300</v>
      </c>
      <c r="J460" s="5">
        <f>tbl_売上[[#This Row],[数量]]*tbl_売上[[#This Row],[単価]]</f>
        <v/>
      </c>
    </row>
    <row r="461">
      <c r="A461" s="3" t="n">
        <v>45397</v>
      </c>
      <c r="B461" t="inlineStr">
        <is>
          <t>鈴木</t>
        </is>
      </c>
      <c r="C461" t="inlineStr">
        <is>
          <t>関東</t>
        </is>
      </c>
      <c r="D461" t="inlineStr">
        <is>
          <t>Yahoo!広告</t>
        </is>
      </c>
      <c r="E461" t="inlineStr">
        <is>
          <t>P009</t>
        </is>
      </c>
      <c r="F461">
        <f>_xlfn.XLOOKUP(tbl_売上[[#This Row],[商品コード]],tbl_商品[商品コード],tbl_商品[商品名],"未登録")</f>
        <v/>
      </c>
      <c r="G461">
        <f>_xlfn.XLOOKUP(tbl_売上[[#This Row],[商品コード]],tbl_商品[商品コード],tbl_商品[カテゴリ],"未登録")</f>
        <v/>
      </c>
      <c r="H461" s="4" t="n">
        <v>1</v>
      </c>
      <c r="I461" s="5" t="n">
        <v>3600</v>
      </c>
      <c r="J461" s="5">
        <f>tbl_売上[[#This Row],[数量]]*tbl_売上[[#This Row],[単価]]</f>
        <v/>
      </c>
    </row>
    <row r="462">
      <c r="A462" s="3" t="n">
        <v>45397</v>
      </c>
      <c r="B462" t="inlineStr">
        <is>
          <t>鈴木</t>
        </is>
      </c>
      <c r="C462" t="inlineStr">
        <is>
          <t>関東</t>
        </is>
      </c>
      <c r="D462" t="inlineStr">
        <is>
          <t>Meta広告</t>
        </is>
      </c>
      <c r="E462" t="inlineStr">
        <is>
          <t>P001</t>
        </is>
      </c>
      <c r="F462">
        <f>_xlfn.XLOOKUP(tbl_売上[[#This Row],[商品コード]],tbl_商品[商品コード],tbl_商品[商品名],"未登録")</f>
        <v/>
      </c>
      <c r="G462">
        <f>_xlfn.XLOOKUP(tbl_売上[[#This Row],[商品コード]],tbl_商品[商品コード],tbl_商品[カテゴリ],"未登録")</f>
        <v/>
      </c>
      <c r="H462" s="4" t="n">
        <v>2</v>
      </c>
      <c r="I462" s="5" t="n">
        <v>8800</v>
      </c>
      <c r="J462" s="5">
        <f>tbl_売上[[#This Row],[数量]]*tbl_売上[[#This Row],[単価]]</f>
        <v/>
      </c>
    </row>
    <row r="463">
      <c r="A463" s="3" t="n">
        <v>45398</v>
      </c>
      <c r="B463" t="inlineStr">
        <is>
          <t>鈴木</t>
        </is>
      </c>
      <c r="C463" t="inlineStr">
        <is>
          <t>関東</t>
        </is>
      </c>
      <c r="D463" t="inlineStr">
        <is>
          <t>Meta広告</t>
        </is>
      </c>
      <c r="E463" t="inlineStr">
        <is>
          <t>P003</t>
        </is>
      </c>
      <c r="F463">
        <f>_xlfn.XLOOKUP(tbl_売上[[#This Row],[商品コード]],tbl_商品[商品コード],tbl_商品[商品名],"未登録")</f>
        <v/>
      </c>
      <c r="G463">
        <f>_xlfn.XLOOKUP(tbl_売上[[#This Row],[商品コード]],tbl_商品[商品コード],tbl_商品[カテゴリ],"未登録")</f>
        <v/>
      </c>
      <c r="H463" s="4" t="n">
        <v>1</v>
      </c>
      <c r="I463" s="5" t="n">
        <v>19800</v>
      </c>
      <c r="J463" s="5">
        <f>tbl_売上[[#This Row],[数量]]*tbl_売上[[#This Row],[単価]]</f>
        <v/>
      </c>
    </row>
    <row r="464">
      <c r="A464" s="3" t="n">
        <v>45398</v>
      </c>
      <c r="B464" t="inlineStr">
        <is>
          <t>渡辺</t>
        </is>
      </c>
      <c r="C464" t="inlineStr">
        <is>
          <t>九州</t>
        </is>
      </c>
      <c r="D464" t="inlineStr">
        <is>
          <t>Google広告</t>
        </is>
      </c>
      <c r="E464" t="inlineStr">
        <is>
          <t>P007</t>
        </is>
      </c>
      <c r="F464">
        <f>_xlfn.XLOOKUP(tbl_売上[[#This Row],[商品コード]],tbl_商品[商品コード],tbl_商品[商品名],"未登録")</f>
        <v/>
      </c>
      <c r="G464">
        <f>_xlfn.XLOOKUP(tbl_売上[[#This Row],[商品コード]],tbl_商品[商品コード],tbl_商品[カテゴリ],"未登録")</f>
        <v/>
      </c>
      <c r="H464" s="4" t="n">
        <v>1</v>
      </c>
      <c r="I464" s="5" t="n">
        <v>3240</v>
      </c>
      <c r="J464" s="5">
        <f>tbl_売上[[#This Row],[数量]]*tbl_売上[[#This Row],[単価]]</f>
        <v/>
      </c>
    </row>
    <row r="465">
      <c r="A465" s="3" t="n">
        <v>45398</v>
      </c>
      <c r="B465" t="inlineStr">
        <is>
          <t>鈴木</t>
        </is>
      </c>
      <c r="C465" t="inlineStr">
        <is>
          <t>関東</t>
        </is>
      </c>
      <c r="D465" t="inlineStr">
        <is>
          <t>Google広告</t>
        </is>
      </c>
      <c r="E465" t="inlineStr">
        <is>
          <t>P006</t>
        </is>
      </c>
      <c r="F465">
        <f>_xlfn.XLOOKUP(tbl_売上[[#This Row],[商品コード]],tbl_商品[商品コード],tbl_商品[商品名],"未登録")</f>
        <v/>
      </c>
      <c r="G465">
        <f>_xlfn.XLOOKUP(tbl_売上[[#This Row],[商品コード]],tbl_商品[商品コード],tbl_商品[カテゴリ],"未登録")</f>
        <v/>
      </c>
      <c r="H465" s="4" t="n">
        <v>5</v>
      </c>
      <c r="I465" s="5" t="n">
        <v>3300</v>
      </c>
      <c r="J465" s="5">
        <f>tbl_売上[[#This Row],[数量]]*tbl_売上[[#This Row],[単価]]</f>
        <v/>
      </c>
    </row>
    <row r="466">
      <c r="A466" s="3" t="n">
        <v>45399</v>
      </c>
      <c r="B466" t="inlineStr">
        <is>
          <t>田中</t>
        </is>
      </c>
      <c r="C466" t="inlineStr">
        <is>
          <t>関西</t>
        </is>
      </c>
      <c r="D466" t="inlineStr">
        <is>
          <t>Google広告</t>
        </is>
      </c>
      <c r="E466" t="inlineStr">
        <is>
          <t>P001</t>
        </is>
      </c>
      <c r="F466">
        <f>_xlfn.XLOOKUP(tbl_売上[[#This Row],[商品コード]],tbl_商品[商品コード],tbl_商品[商品名],"未登録")</f>
        <v/>
      </c>
      <c r="G466">
        <f>_xlfn.XLOOKUP(tbl_売上[[#This Row],[商品コード]],tbl_商品[商品コード],tbl_商品[カテゴリ],"未登録")</f>
        <v/>
      </c>
      <c r="H466" s="4" t="n">
        <v>2</v>
      </c>
      <c r="I466" s="5" t="n">
        <v>8800</v>
      </c>
      <c r="J466" s="5">
        <f>tbl_売上[[#This Row],[数量]]*tbl_売上[[#This Row],[単価]]</f>
        <v/>
      </c>
    </row>
    <row r="467">
      <c r="A467" s="3" t="n">
        <v>45399</v>
      </c>
      <c r="B467" t="inlineStr">
        <is>
          <t>鈴木</t>
        </is>
      </c>
      <c r="C467" t="inlineStr">
        <is>
          <t>関東</t>
        </is>
      </c>
      <c r="D467" t="inlineStr">
        <is>
          <t>Yahoo!広告</t>
        </is>
      </c>
      <c r="E467" t="inlineStr">
        <is>
          <t>P005</t>
        </is>
      </c>
      <c r="F467">
        <f>_xlfn.XLOOKUP(tbl_売上[[#This Row],[商品コード]],tbl_商品[商品コード],tbl_商品[商品名],"未登録")</f>
        <v/>
      </c>
      <c r="G467">
        <f>_xlfn.XLOOKUP(tbl_売上[[#This Row],[商品コード]],tbl_商品[商品コード],tbl_商品[カテゴリ],"未登録")</f>
        <v/>
      </c>
      <c r="H467" s="4" t="n">
        <v>2</v>
      </c>
      <c r="I467" s="5" t="n">
        <v>6980</v>
      </c>
      <c r="J467" s="5">
        <f>tbl_売上[[#This Row],[数量]]*tbl_売上[[#This Row],[単価]]</f>
        <v/>
      </c>
    </row>
    <row r="468">
      <c r="A468" s="3" t="n">
        <v>45399</v>
      </c>
      <c r="B468" t="inlineStr">
        <is>
          <t>田中</t>
        </is>
      </c>
      <c r="C468" t="inlineStr">
        <is>
          <t>関西</t>
        </is>
      </c>
      <c r="D468" t="inlineStr">
        <is>
          <t>Meta広告</t>
        </is>
      </c>
      <c r="E468" t="inlineStr">
        <is>
          <t>P007</t>
        </is>
      </c>
      <c r="F468">
        <f>_xlfn.XLOOKUP(tbl_売上[[#This Row],[商品コード]],tbl_商品[商品コード],tbl_商品[商品名],"未登録")</f>
        <v/>
      </c>
      <c r="G468">
        <f>_xlfn.XLOOKUP(tbl_売上[[#This Row],[商品コード]],tbl_商品[商品コード],tbl_商品[カテゴリ],"未登録")</f>
        <v/>
      </c>
      <c r="H468" s="4" t="n">
        <v>1</v>
      </c>
      <c r="I468" s="5" t="n">
        <v>3240</v>
      </c>
      <c r="J468" s="5">
        <f>tbl_売上[[#This Row],[数量]]*tbl_売上[[#This Row],[単価]]</f>
        <v/>
      </c>
    </row>
    <row r="469">
      <c r="A469" s="3" t="n">
        <v>45400</v>
      </c>
      <c r="B469" t="inlineStr">
        <is>
          <t>伊藤</t>
        </is>
      </c>
      <c r="C469" t="inlineStr">
        <is>
          <t>中部</t>
        </is>
      </c>
      <c r="D469" t="inlineStr">
        <is>
          <t>Meta広告</t>
        </is>
      </c>
      <c r="E469" t="inlineStr">
        <is>
          <t>P006</t>
        </is>
      </c>
      <c r="F469">
        <f>_xlfn.XLOOKUP(tbl_売上[[#This Row],[商品コード]],tbl_商品[商品コード],tbl_商品[商品名],"未登録")</f>
        <v/>
      </c>
      <c r="G469">
        <f>_xlfn.XLOOKUP(tbl_売上[[#This Row],[商品コード]],tbl_商品[商品コード],tbl_商品[カテゴリ],"未登録")</f>
        <v/>
      </c>
      <c r="H469" s="4" t="n">
        <v>1</v>
      </c>
      <c r="I469" s="5" t="n">
        <v>3300</v>
      </c>
      <c r="J469" s="5">
        <f>tbl_売上[[#This Row],[数量]]*tbl_売上[[#This Row],[単価]]</f>
        <v/>
      </c>
    </row>
    <row r="470">
      <c r="A470" s="3" t="n">
        <v>45400</v>
      </c>
      <c r="B470" t="inlineStr">
        <is>
          <t>鈴木</t>
        </is>
      </c>
      <c r="C470" t="inlineStr">
        <is>
          <t>関東</t>
        </is>
      </c>
      <c r="D470" t="inlineStr">
        <is>
          <t>Google広告</t>
        </is>
      </c>
      <c r="E470" t="inlineStr">
        <is>
          <t>P008</t>
        </is>
      </c>
      <c r="F470">
        <f>_xlfn.XLOOKUP(tbl_売上[[#This Row],[商品コード]],tbl_商品[商品コード],tbl_商品[商品名],"未登録")</f>
        <v/>
      </c>
      <c r="G470">
        <f>_xlfn.XLOOKUP(tbl_売上[[#This Row],[商品コード]],tbl_商品[商品コード],tbl_商品[カテゴリ],"未登録")</f>
        <v/>
      </c>
      <c r="H470" s="4" t="n">
        <v>1</v>
      </c>
      <c r="I470" s="5" t="n">
        <v>2700</v>
      </c>
      <c r="J470" s="5">
        <f>tbl_売上[[#This Row],[数量]]*tbl_売上[[#This Row],[単価]]</f>
        <v/>
      </c>
    </row>
    <row r="471">
      <c r="A471" s="3" t="n">
        <v>45400</v>
      </c>
      <c r="B471" t="inlineStr">
        <is>
          <t>鈴木</t>
        </is>
      </c>
      <c r="C471" t="inlineStr">
        <is>
          <t>関東</t>
        </is>
      </c>
      <c r="D471" t="inlineStr">
        <is>
          <t>Meta広告</t>
        </is>
      </c>
      <c r="E471" t="inlineStr">
        <is>
          <t>P007</t>
        </is>
      </c>
      <c r="F471">
        <f>_xlfn.XLOOKUP(tbl_売上[[#This Row],[商品コード]],tbl_商品[商品コード],tbl_商品[商品名],"未登録")</f>
        <v/>
      </c>
      <c r="G471">
        <f>_xlfn.XLOOKUP(tbl_売上[[#This Row],[商品コード]],tbl_商品[商品コード],tbl_商品[カテゴリ],"未登録")</f>
        <v/>
      </c>
      <c r="H471" s="4" t="n">
        <v>2</v>
      </c>
      <c r="I471" s="5" t="n">
        <v>3240</v>
      </c>
      <c r="J471" s="5">
        <f>tbl_売上[[#This Row],[数量]]*tbl_売上[[#This Row],[単価]]</f>
        <v/>
      </c>
    </row>
    <row r="472">
      <c r="A472" s="3" t="n">
        <v>45401</v>
      </c>
      <c r="B472" t="inlineStr">
        <is>
          <t>渡辺</t>
        </is>
      </c>
      <c r="C472" t="inlineStr">
        <is>
          <t>九州</t>
        </is>
      </c>
      <c r="D472" t="inlineStr">
        <is>
          <t>Google広告</t>
        </is>
      </c>
      <c r="E472" t="inlineStr">
        <is>
          <t>P003</t>
        </is>
      </c>
      <c r="F472">
        <f>_xlfn.XLOOKUP(tbl_売上[[#This Row],[商品コード]],tbl_商品[商品コード],tbl_商品[商品名],"未登録")</f>
        <v/>
      </c>
      <c r="G472">
        <f>_xlfn.XLOOKUP(tbl_売上[[#This Row],[商品コード]],tbl_商品[商品コード],tbl_商品[カテゴリ],"未登録")</f>
        <v/>
      </c>
      <c r="H472" s="4" t="n">
        <v>3</v>
      </c>
      <c r="I472" s="5" t="n">
        <v>19800</v>
      </c>
      <c r="J472" s="5">
        <f>tbl_売上[[#This Row],[数量]]*tbl_売上[[#This Row],[単価]]</f>
        <v/>
      </c>
    </row>
    <row r="473">
      <c r="A473" s="3" t="n">
        <v>45401</v>
      </c>
      <c r="B473" t="inlineStr">
        <is>
          <t>伊藤</t>
        </is>
      </c>
      <c r="C473" t="inlineStr">
        <is>
          <t>中部</t>
        </is>
      </c>
      <c r="D473" t="inlineStr">
        <is>
          <t>Meta広告</t>
        </is>
      </c>
      <c r="E473" t="inlineStr">
        <is>
          <t>P001</t>
        </is>
      </c>
      <c r="F473">
        <f>_xlfn.XLOOKUP(tbl_売上[[#This Row],[商品コード]],tbl_商品[商品コード],tbl_商品[商品名],"未登録")</f>
        <v/>
      </c>
      <c r="G473">
        <f>_xlfn.XLOOKUP(tbl_売上[[#This Row],[商品コード]],tbl_商品[商品コード],tbl_商品[カテゴリ],"未登録")</f>
        <v/>
      </c>
      <c r="H473" s="4" t="n">
        <v>2</v>
      </c>
      <c r="I473" s="5" t="n">
        <v>8800</v>
      </c>
      <c r="J473" s="5">
        <f>tbl_売上[[#This Row],[数量]]*tbl_売上[[#This Row],[単価]]</f>
        <v/>
      </c>
    </row>
    <row r="474">
      <c r="A474" s="3" t="n">
        <v>45401</v>
      </c>
      <c r="B474" t="inlineStr">
        <is>
          <t>鈴木</t>
        </is>
      </c>
      <c r="C474" t="inlineStr">
        <is>
          <t>関東</t>
        </is>
      </c>
      <c r="D474" t="inlineStr">
        <is>
          <t>Meta広告</t>
        </is>
      </c>
      <c r="E474" t="inlineStr">
        <is>
          <t>P004</t>
        </is>
      </c>
      <c r="F474">
        <f>_xlfn.XLOOKUP(tbl_売上[[#This Row],[商品コード]],tbl_商品[商品コード],tbl_商品[商品名],"未登録")</f>
        <v/>
      </c>
      <c r="G474">
        <f>_xlfn.XLOOKUP(tbl_売上[[#This Row],[商品コード]],tbl_商品[商品コード],tbl_商品[カテゴリ],"未登録")</f>
        <v/>
      </c>
      <c r="H474" s="4" t="n">
        <v>2</v>
      </c>
      <c r="I474" s="5" t="n">
        <v>2480</v>
      </c>
      <c r="J474" s="5">
        <f>tbl_売上[[#This Row],[数量]]*tbl_売上[[#This Row],[単価]]</f>
        <v/>
      </c>
    </row>
    <row r="475">
      <c r="A475" s="3" t="n">
        <v>45401</v>
      </c>
      <c r="B475" t="inlineStr">
        <is>
          <t>伊藤</t>
        </is>
      </c>
      <c r="C475" t="inlineStr">
        <is>
          <t>中部</t>
        </is>
      </c>
      <c r="D475" t="inlineStr">
        <is>
          <t>Google広告</t>
        </is>
      </c>
      <c r="E475" t="inlineStr">
        <is>
          <t>P005</t>
        </is>
      </c>
      <c r="F475">
        <f>_xlfn.XLOOKUP(tbl_売上[[#This Row],[商品コード]],tbl_商品[商品コード],tbl_商品[商品名],"未登録")</f>
        <v/>
      </c>
      <c r="G475">
        <f>_xlfn.XLOOKUP(tbl_売上[[#This Row],[商品コード]],tbl_商品[商品コード],tbl_商品[カテゴリ],"未登録")</f>
        <v/>
      </c>
      <c r="H475" s="4" t="n">
        <v>3</v>
      </c>
      <c r="I475" s="5" t="n">
        <v>6980</v>
      </c>
      <c r="J475" s="5">
        <f>tbl_売上[[#This Row],[数量]]*tbl_売上[[#This Row],[単価]]</f>
        <v/>
      </c>
    </row>
    <row r="476">
      <c r="A476" s="3" t="n">
        <v>45402</v>
      </c>
      <c r="B476" t="inlineStr">
        <is>
          <t>伊藤</t>
        </is>
      </c>
      <c r="C476" t="inlineStr">
        <is>
          <t>中部</t>
        </is>
      </c>
      <c r="D476" t="inlineStr">
        <is>
          <t>Meta広告</t>
        </is>
      </c>
      <c r="E476" t="inlineStr">
        <is>
          <t>P004</t>
        </is>
      </c>
      <c r="F476">
        <f>_xlfn.XLOOKUP(tbl_売上[[#This Row],[商品コード]],tbl_商品[商品コード],tbl_商品[商品名],"未登録")</f>
        <v/>
      </c>
      <c r="G476">
        <f>_xlfn.XLOOKUP(tbl_売上[[#This Row],[商品コード]],tbl_商品[商品コード],tbl_商品[カテゴリ],"未登録")</f>
        <v/>
      </c>
      <c r="H476" s="4" t="n">
        <v>1</v>
      </c>
      <c r="I476" s="5" t="n">
        <v>2480</v>
      </c>
      <c r="J476" s="5">
        <f>tbl_売上[[#This Row],[数量]]*tbl_売上[[#This Row],[単価]]</f>
        <v/>
      </c>
    </row>
    <row r="477">
      <c r="A477" s="3" t="n">
        <v>45402</v>
      </c>
      <c r="B477" t="inlineStr">
        <is>
          <t>高橋</t>
        </is>
      </c>
      <c r="C477" t="inlineStr">
        <is>
          <t>関西</t>
        </is>
      </c>
      <c r="D477" t="inlineStr">
        <is>
          <t>Google広告</t>
        </is>
      </c>
      <c r="E477" t="inlineStr">
        <is>
          <t>P001</t>
        </is>
      </c>
      <c r="F477">
        <f>_xlfn.XLOOKUP(tbl_売上[[#This Row],[商品コード]],tbl_商品[商品コード],tbl_商品[商品名],"未登録")</f>
        <v/>
      </c>
      <c r="G477">
        <f>_xlfn.XLOOKUP(tbl_売上[[#This Row],[商品コード]],tbl_商品[商品コード],tbl_商品[カテゴリ],"未登録")</f>
        <v/>
      </c>
      <c r="H477" s="4" t="n">
        <v>1</v>
      </c>
      <c r="I477" s="5" t="n">
        <v>8800</v>
      </c>
      <c r="J477" s="5">
        <f>tbl_売上[[#This Row],[数量]]*tbl_売上[[#This Row],[単価]]</f>
        <v/>
      </c>
    </row>
    <row r="478">
      <c r="A478" s="3" t="n">
        <v>45402</v>
      </c>
      <c r="B478" t="inlineStr">
        <is>
          <t>渡辺</t>
        </is>
      </c>
      <c r="C478" t="inlineStr">
        <is>
          <t>九州</t>
        </is>
      </c>
      <c r="D478" t="inlineStr">
        <is>
          <t>Google広告</t>
        </is>
      </c>
      <c r="E478" t="inlineStr">
        <is>
          <t>P004</t>
        </is>
      </c>
      <c r="F478">
        <f>_xlfn.XLOOKUP(tbl_売上[[#This Row],[商品コード]],tbl_商品[商品コード],tbl_商品[商品名],"未登録")</f>
        <v/>
      </c>
      <c r="G478">
        <f>_xlfn.XLOOKUP(tbl_売上[[#This Row],[商品コード]],tbl_商品[商品コード],tbl_商品[カテゴリ],"未登録")</f>
        <v/>
      </c>
      <c r="H478" s="4" t="n">
        <v>1</v>
      </c>
      <c r="I478" s="5" t="n">
        <v>2480</v>
      </c>
      <c r="J478" s="5">
        <f>tbl_売上[[#This Row],[数量]]*tbl_売上[[#This Row],[単価]]</f>
        <v/>
      </c>
    </row>
    <row r="479">
      <c r="A479" s="3" t="n">
        <v>45402</v>
      </c>
      <c r="B479" t="inlineStr">
        <is>
          <t>伊藤</t>
        </is>
      </c>
      <c r="C479" t="inlineStr">
        <is>
          <t>中部</t>
        </is>
      </c>
      <c r="D479" t="inlineStr">
        <is>
          <t>Google広告</t>
        </is>
      </c>
      <c r="E479" t="inlineStr">
        <is>
          <t>P008</t>
        </is>
      </c>
      <c r="F479">
        <f>_xlfn.XLOOKUP(tbl_売上[[#This Row],[商品コード]],tbl_商品[商品コード],tbl_商品[商品名],"未登録")</f>
        <v/>
      </c>
      <c r="G479">
        <f>_xlfn.XLOOKUP(tbl_売上[[#This Row],[商品コード]],tbl_商品[商品コード],tbl_商品[カテゴリ],"未登録")</f>
        <v/>
      </c>
      <c r="H479" s="4" t="n">
        <v>1</v>
      </c>
      <c r="I479" s="5" t="n">
        <v>2700</v>
      </c>
      <c r="J479" s="5">
        <f>tbl_売上[[#This Row],[数量]]*tbl_売上[[#This Row],[単価]]</f>
        <v/>
      </c>
    </row>
    <row r="480">
      <c r="A480" s="3" t="n">
        <v>45402</v>
      </c>
      <c r="B480" t="inlineStr">
        <is>
          <t>高橋</t>
        </is>
      </c>
      <c r="C480" t="inlineStr">
        <is>
          <t>関西</t>
        </is>
      </c>
      <c r="D480" t="inlineStr">
        <is>
          <t>Google広告</t>
        </is>
      </c>
      <c r="E480" t="inlineStr">
        <is>
          <t>P002</t>
        </is>
      </c>
      <c r="F480">
        <f>_xlfn.XLOOKUP(tbl_売上[[#This Row],[商品コード]],tbl_商品[商品コード],tbl_商品[商品名],"未登録")</f>
        <v/>
      </c>
      <c r="G480">
        <f>_xlfn.XLOOKUP(tbl_売上[[#This Row],[商品コード]],tbl_商品[商品コード],tbl_商品[カテゴリ],"未登録")</f>
        <v/>
      </c>
      <c r="H480" s="4" t="n">
        <v>1</v>
      </c>
      <c r="I480" s="5" t="n">
        <v>3980</v>
      </c>
      <c r="J480" s="5">
        <f>tbl_売上[[#This Row],[数量]]*tbl_売上[[#This Row],[単価]]</f>
        <v/>
      </c>
    </row>
    <row r="481">
      <c r="A481" s="3" t="n">
        <v>45402</v>
      </c>
      <c r="B481" t="inlineStr">
        <is>
          <t>渡辺</t>
        </is>
      </c>
      <c r="C481" t="inlineStr">
        <is>
          <t>九州</t>
        </is>
      </c>
      <c r="D481" t="inlineStr">
        <is>
          <t>Google広告</t>
        </is>
      </c>
      <c r="E481" t="inlineStr">
        <is>
          <t>P006</t>
        </is>
      </c>
      <c r="F481">
        <f>_xlfn.XLOOKUP(tbl_売上[[#This Row],[商品コード]],tbl_商品[商品コード],tbl_商品[商品名],"未登録")</f>
        <v/>
      </c>
      <c r="G481">
        <f>_xlfn.XLOOKUP(tbl_売上[[#This Row],[商品コード]],tbl_商品[商品コード],tbl_商品[カテゴリ],"未登録")</f>
        <v/>
      </c>
      <c r="H481" s="4" t="n">
        <v>2</v>
      </c>
      <c r="I481" s="5" t="n">
        <v>3300</v>
      </c>
      <c r="J481" s="5">
        <f>tbl_売上[[#This Row],[数量]]*tbl_売上[[#This Row],[単価]]</f>
        <v/>
      </c>
    </row>
    <row r="482">
      <c r="A482" s="3" t="n">
        <v>45403</v>
      </c>
      <c r="B482" t="inlineStr">
        <is>
          <t>鈴木</t>
        </is>
      </c>
      <c r="C482" t="inlineStr">
        <is>
          <t>関東</t>
        </is>
      </c>
      <c r="D482" t="inlineStr">
        <is>
          <t>Meta広告</t>
        </is>
      </c>
      <c r="E482" t="inlineStr">
        <is>
          <t>P004</t>
        </is>
      </c>
      <c r="F482">
        <f>_xlfn.XLOOKUP(tbl_売上[[#This Row],[商品コード]],tbl_商品[商品コード],tbl_商品[商品名],"未登録")</f>
        <v/>
      </c>
      <c r="G482">
        <f>_xlfn.XLOOKUP(tbl_売上[[#This Row],[商品コード]],tbl_商品[商品コード],tbl_商品[カテゴリ],"未登録")</f>
        <v/>
      </c>
      <c r="H482" s="4" t="n">
        <v>2</v>
      </c>
      <c r="I482" s="5" t="n">
        <v>2480</v>
      </c>
      <c r="J482" s="5">
        <f>tbl_売上[[#This Row],[数量]]*tbl_売上[[#This Row],[単価]]</f>
        <v/>
      </c>
    </row>
    <row r="483">
      <c r="A483" s="3" t="n">
        <v>45403</v>
      </c>
      <c r="B483" t="inlineStr">
        <is>
          <t>鈴木</t>
        </is>
      </c>
      <c r="C483" t="inlineStr">
        <is>
          <t>関東</t>
        </is>
      </c>
      <c r="D483" t="inlineStr">
        <is>
          <t>Google広告</t>
        </is>
      </c>
      <c r="E483" t="inlineStr">
        <is>
          <t>P008</t>
        </is>
      </c>
      <c r="F483">
        <f>_xlfn.XLOOKUP(tbl_売上[[#This Row],[商品コード]],tbl_商品[商品コード],tbl_商品[商品名],"未登録")</f>
        <v/>
      </c>
      <c r="G483">
        <f>_xlfn.XLOOKUP(tbl_売上[[#This Row],[商品コード]],tbl_商品[商品コード],tbl_商品[カテゴリ],"未登録")</f>
        <v/>
      </c>
      <c r="H483" s="4" t="n">
        <v>2</v>
      </c>
      <c r="I483" s="5" t="n">
        <v>2700</v>
      </c>
      <c r="J483" s="5">
        <f>tbl_売上[[#This Row],[数量]]*tbl_売上[[#This Row],[単価]]</f>
        <v/>
      </c>
    </row>
    <row r="484">
      <c r="A484" s="3" t="n">
        <v>45403</v>
      </c>
      <c r="B484" t="inlineStr">
        <is>
          <t>佐藤</t>
        </is>
      </c>
      <c r="C484" t="inlineStr">
        <is>
          <t>関東</t>
        </is>
      </c>
      <c r="D484" t="inlineStr">
        <is>
          <t>Yahoo!広告</t>
        </is>
      </c>
      <c r="E484" t="inlineStr">
        <is>
          <t>P009</t>
        </is>
      </c>
      <c r="F484">
        <f>_xlfn.XLOOKUP(tbl_売上[[#This Row],[商品コード]],tbl_商品[商品コード],tbl_商品[商品名],"未登録")</f>
        <v/>
      </c>
      <c r="G484">
        <f>_xlfn.XLOOKUP(tbl_売上[[#This Row],[商品コード]],tbl_商品[商品コード],tbl_商品[カテゴリ],"未登録")</f>
        <v/>
      </c>
      <c r="H484" s="4" t="n">
        <v>1</v>
      </c>
      <c r="I484" s="5" t="n">
        <v>3600</v>
      </c>
      <c r="J484" s="5">
        <f>tbl_売上[[#This Row],[数量]]*tbl_売上[[#This Row],[単価]]</f>
        <v/>
      </c>
    </row>
    <row r="485">
      <c r="A485" s="3" t="n">
        <v>45403</v>
      </c>
      <c r="B485" t="inlineStr">
        <is>
          <t>鈴木</t>
        </is>
      </c>
      <c r="C485" t="inlineStr">
        <is>
          <t>関東</t>
        </is>
      </c>
      <c r="D485" t="inlineStr">
        <is>
          <t>Yahoo!広告</t>
        </is>
      </c>
      <c r="E485" t="inlineStr">
        <is>
          <t>P009</t>
        </is>
      </c>
      <c r="F485">
        <f>_xlfn.XLOOKUP(tbl_売上[[#This Row],[商品コード]],tbl_商品[商品コード],tbl_商品[商品名],"未登録")</f>
        <v/>
      </c>
      <c r="G485">
        <f>_xlfn.XLOOKUP(tbl_売上[[#This Row],[商品コード]],tbl_商品[商品コード],tbl_商品[カテゴリ],"未登録")</f>
        <v/>
      </c>
      <c r="H485" s="4" t="n">
        <v>5</v>
      </c>
      <c r="I485" s="5" t="n">
        <v>3600</v>
      </c>
      <c r="J485" s="5">
        <f>tbl_売上[[#This Row],[数量]]*tbl_売上[[#This Row],[単価]]</f>
        <v/>
      </c>
    </row>
    <row r="486">
      <c r="A486" s="3" t="n">
        <v>45403</v>
      </c>
      <c r="B486" t="inlineStr">
        <is>
          <t>佐藤</t>
        </is>
      </c>
      <c r="C486" t="inlineStr">
        <is>
          <t>関東</t>
        </is>
      </c>
      <c r="D486" t="inlineStr">
        <is>
          <t>Google広告</t>
        </is>
      </c>
      <c r="E486" t="inlineStr">
        <is>
          <t>P002</t>
        </is>
      </c>
      <c r="F486">
        <f>_xlfn.XLOOKUP(tbl_売上[[#This Row],[商品コード]],tbl_商品[商品コード],tbl_商品[商品名],"未登録")</f>
        <v/>
      </c>
      <c r="G486">
        <f>_xlfn.XLOOKUP(tbl_売上[[#This Row],[商品コード]],tbl_商品[商品コード],tbl_商品[カテゴリ],"未登録")</f>
        <v/>
      </c>
      <c r="H486" s="4" t="n">
        <v>5</v>
      </c>
      <c r="I486" s="5" t="n">
        <v>3980</v>
      </c>
      <c r="J486" s="5">
        <f>tbl_売上[[#This Row],[数量]]*tbl_売上[[#This Row],[単価]]</f>
        <v/>
      </c>
    </row>
    <row r="487">
      <c r="A487" s="3" t="n">
        <v>45404</v>
      </c>
      <c r="B487" t="inlineStr">
        <is>
          <t>伊藤</t>
        </is>
      </c>
      <c r="C487" t="inlineStr">
        <is>
          <t>中部</t>
        </is>
      </c>
      <c r="D487" t="inlineStr">
        <is>
          <t>Yahoo!広告</t>
        </is>
      </c>
      <c r="E487" t="inlineStr">
        <is>
          <t>P005</t>
        </is>
      </c>
      <c r="F487">
        <f>_xlfn.XLOOKUP(tbl_売上[[#This Row],[商品コード]],tbl_商品[商品コード],tbl_商品[商品名],"未登録")</f>
        <v/>
      </c>
      <c r="G487">
        <f>_xlfn.XLOOKUP(tbl_売上[[#This Row],[商品コード]],tbl_商品[商品コード],tbl_商品[カテゴリ],"未登録")</f>
        <v/>
      </c>
      <c r="H487" s="4" t="n">
        <v>1</v>
      </c>
      <c r="I487" s="5" t="n">
        <v>6980</v>
      </c>
      <c r="J487" s="5">
        <f>tbl_売上[[#This Row],[数量]]*tbl_売上[[#This Row],[単価]]</f>
        <v/>
      </c>
    </row>
    <row r="488">
      <c r="A488" s="3" t="n">
        <v>45404</v>
      </c>
      <c r="B488" t="inlineStr">
        <is>
          <t>高橋</t>
        </is>
      </c>
      <c r="C488" t="inlineStr">
        <is>
          <t>関西</t>
        </is>
      </c>
      <c r="D488" t="inlineStr">
        <is>
          <t>Meta広告</t>
        </is>
      </c>
      <c r="E488" t="inlineStr">
        <is>
          <t>P005</t>
        </is>
      </c>
      <c r="F488">
        <f>_xlfn.XLOOKUP(tbl_売上[[#This Row],[商品コード]],tbl_商品[商品コード],tbl_商品[商品名],"未登録")</f>
        <v/>
      </c>
      <c r="G488">
        <f>_xlfn.XLOOKUP(tbl_売上[[#This Row],[商品コード]],tbl_商品[商品コード],tbl_商品[カテゴリ],"未登録")</f>
        <v/>
      </c>
      <c r="H488" s="4" t="n">
        <v>2</v>
      </c>
      <c r="I488" s="5" t="n">
        <v>6980</v>
      </c>
      <c r="J488" s="5">
        <f>tbl_売上[[#This Row],[数量]]*tbl_売上[[#This Row],[単価]]</f>
        <v/>
      </c>
    </row>
    <row r="489">
      <c r="A489" s="3" t="n">
        <v>45404</v>
      </c>
      <c r="B489" t="inlineStr">
        <is>
          <t>鈴木</t>
        </is>
      </c>
      <c r="C489" t="inlineStr">
        <is>
          <t>関東</t>
        </is>
      </c>
      <c r="D489" t="inlineStr">
        <is>
          <t>Meta広告</t>
        </is>
      </c>
      <c r="E489" t="inlineStr">
        <is>
          <t>P002</t>
        </is>
      </c>
      <c r="F489">
        <f>_xlfn.XLOOKUP(tbl_売上[[#This Row],[商品コード]],tbl_商品[商品コード],tbl_商品[商品名],"未登録")</f>
        <v/>
      </c>
      <c r="G489">
        <f>_xlfn.XLOOKUP(tbl_売上[[#This Row],[商品コード]],tbl_商品[商品コード],tbl_商品[カテゴリ],"未登録")</f>
        <v/>
      </c>
      <c r="H489" s="4" t="n">
        <v>1</v>
      </c>
      <c r="I489" s="5" t="n">
        <v>3980</v>
      </c>
      <c r="J489" s="5">
        <f>tbl_売上[[#This Row],[数量]]*tbl_売上[[#This Row],[単価]]</f>
        <v/>
      </c>
    </row>
    <row r="490">
      <c r="A490" s="3" t="n">
        <v>45404</v>
      </c>
      <c r="B490" t="inlineStr">
        <is>
          <t>伊藤</t>
        </is>
      </c>
      <c r="C490" t="inlineStr">
        <is>
          <t>中部</t>
        </is>
      </c>
      <c r="D490" t="inlineStr">
        <is>
          <t>Yahoo!広告</t>
        </is>
      </c>
      <c r="E490" t="inlineStr">
        <is>
          <t>P006</t>
        </is>
      </c>
      <c r="F490">
        <f>_xlfn.XLOOKUP(tbl_売上[[#This Row],[商品コード]],tbl_商品[商品コード],tbl_商品[商品名],"未登録")</f>
        <v/>
      </c>
      <c r="G490">
        <f>_xlfn.XLOOKUP(tbl_売上[[#This Row],[商品コード]],tbl_商品[商品コード],tbl_商品[カテゴリ],"未登録")</f>
        <v/>
      </c>
      <c r="H490" s="4" t="n">
        <v>1</v>
      </c>
      <c r="I490" s="5" t="n">
        <v>3300</v>
      </c>
      <c r="J490" s="5">
        <f>tbl_売上[[#This Row],[数量]]*tbl_売上[[#This Row],[単価]]</f>
        <v/>
      </c>
    </row>
    <row r="491">
      <c r="A491" s="3" t="n">
        <v>45405</v>
      </c>
      <c r="B491" t="inlineStr">
        <is>
          <t>伊藤</t>
        </is>
      </c>
      <c r="C491" t="inlineStr">
        <is>
          <t>中部</t>
        </is>
      </c>
      <c r="D491" t="inlineStr">
        <is>
          <t>Meta広告</t>
        </is>
      </c>
      <c r="E491" t="inlineStr">
        <is>
          <t>P004</t>
        </is>
      </c>
      <c r="F491">
        <f>_xlfn.XLOOKUP(tbl_売上[[#This Row],[商品コード]],tbl_商品[商品コード],tbl_商品[商品名],"未登録")</f>
        <v/>
      </c>
      <c r="G491">
        <f>_xlfn.XLOOKUP(tbl_売上[[#This Row],[商品コード]],tbl_商品[商品コード],tbl_商品[カテゴリ],"未登録")</f>
        <v/>
      </c>
      <c r="H491" s="4" t="n">
        <v>1</v>
      </c>
      <c r="I491" s="5" t="n">
        <v>2480</v>
      </c>
      <c r="J491" s="5">
        <f>tbl_売上[[#This Row],[数量]]*tbl_売上[[#This Row],[単価]]</f>
        <v/>
      </c>
    </row>
    <row r="492">
      <c r="A492" s="3" t="n">
        <v>45405</v>
      </c>
      <c r="B492" t="inlineStr">
        <is>
          <t>佐藤</t>
        </is>
      </c>
      <c r="C492" t="inlineStr">
        <is>
          <t>関東</t>
        </is>
      </c>
      <c r="D492" t="inlineStr">
        <is>
          <t>Meta広告</t>
        </is>
      </c>
      <c r="E492" t="inlineStr">
        <is>
          <t>P004</t>
        </is>
      </c>
      <c r="F492">
        <f>_xlfn.XLOOKUP(tbl_売上[[#This Row],[商品コード]],tbl_商品[商品コード],tbl_商品[商品名],"未登録")</f>
        <v/>
      </c>
      <c r="G492">
        <f>_xlfn.XLOOKUP(tbl_売上[[#This Row],[商品コード]],tbl_商品[商品コード],tbl_商品[カテゴリ],"未登録")</f>
        <v/>
      </c>
      <c r="H492" s="4" t="n">
        <v>1</v>
      </c>
      <c r="I492" s="5" t="n">
        <v>2480</v>
      </c>
      <c r="J492" s="5">
        <f>tbl_売上[[#This Row],[数量]]*tbl_売上[[#This Row],[単価]]</f>
        <v/>
      </c>
    </row>
    <row r="493">
      <c r="A493" s="3" t="n">
        <v>45405</v>
      </c>
      <c r="B493" t="inlineStr">
        <is>
          <t>伊藤</t>
        </is>
      </c>
      <c r="C493" t="inlineStr">
        <is>
          <t>中部</t>
        </is>
      </c>
      <c r="D493" t="inlineStr">
        <is>
          <t>Meta広告</t>
        </is>
      </c>
      <c r="E493" t="inlineStr">
        <is>
          <t>P009</t>
        </is>
      </c>
      <c r="F493">
        <f>_xlfn.XLOOKUP(tbl_売上[[#This Row],[商品コード]],tbl_商品[商品コード],tbl_商品[商品名],"未登録")</f>
        <v/>
      </c>
      <c r="G493">
        <f>_xlfn.XLOOKUP(tbl_売上[[#This Row],[商品コード]],tbl_商品[商品コード],tbl_商品[カテゴリ],"未登録")</f>
        <v/>
      </c>
      <c r="H493" s="4" t="n">
        <v>2</v>
      </c>
      <c r="I493" s="5" t="n">
        <v>3600</v>
      </c>
      <c r="J493" s="5">
        <f>tbl_売上[[#This Row],[数量]]*tbl_売上[[#This Row],[単価]]</f>
        <v/>
      </c>
    </row>
    <row r="494">
      <c r="A494" s="3" t="n">
        <v>45405</v>
      </c>
      <c r="B494" t="inlineStr">
        <is>
          <t>伊藤</t>
        </is>
      </c>
      <c r="C494" t="inlineStr">
        <is>
          <t>中部</t>
        </is>
      </c>
      <c r="D494" t="inlineStr">
        <is>
          <t>Meta広告</t>
        </is>
      </c>
      <c r="E494" t="inlineStr">
        <is>
          <t>P006</t>
        </is>
      </c>
      <c r="F494">
        <f>_xlfn.XLOOKUP(tbl_売上[[#This Row],[商品コード]],tbl_商品[商品コード],tbl_商品[商品名],"未登録")</f>
        <v/>
      </c>
      <c r="G494">
        <f>_xlfn.XLOOKUP(tbl_売上[[#This Row],[商品コード]],tbl_商品[商品コード],tbl_商品[カテゴリ],"未登録")</f>
        <v/>
      </c>
      <c r="H494" s="4" t="n">
        <v>1</v>
      </c>
      <c r="I494" s="5" t="n">
        <v>3300</v>
      </c>
      <c r="J494" s="5">
        <f>tbl_売上[[#This Row],[数量]]*tbl_売上[[#This Row],[単価]]</f>
        <v/>
      </c>
    </row>
    <row r="495">
      <c r="A495" s="3" t="n">
        <v>45406</v>
      </c>
      <c r="B495" t="inlineStr">
        <is>
          <t>高橋</t>
        </is>
      </c>
      <c r="C495" t="inlineStr">
        <is>
          <t>関西</t>
        </is>
      </c>
      <c r="D495" t="inlineStr">
        <is>
          <t>Yahoo!広告</t>
        </is>
      </c>
      <c r="E495" t="inlineStr">
        <is>
          <t>P001</t>
        </is>
      </c>
      <c r="F495">
        <f>_xlfn.XLOOKUP(tbl_売上[[#This Row],[商品コード]],tbl_商品[商品コード],tbl_商品[商品名],"未登録")</f>
        <v/>
      </c>
      <c r="G495">
        <f>_xlfn.XLOOKUP(tbl_売上[[#This Row],[商品コード]],tbl_商品[商品コード],tbl_商品[カテゴリ],"未登録")</f>
        <v/>
      </c>
      <c r="H495" s="4" t="n">
        <v>2</v>
      </c>
      <c r="I495" s="5" t="n">
        <v>8800</v>
      </c>
      <c r="J495" s="5">
        <f>tbl_売上[[#This Row],[数量]]*tbl_売上[[#This Row],[単価]]</f>
        <v/>
      </c>
    </row>
    <row r="496">
      <c r="A496" s="3" t="n">
        <v>45406</v>
      </c>
      <c r="B496" t="inlineStr">
        <is>
          <t>渡辺</t>
        </is>
      </c>
      <c r="C496" t="inlineStr">
        <is>
          <t>九州</t>
        </is>
      </c>
      <c r="D496" t="inlineStr">
        <is>
          <t>Yahoo!広告</t>
        </is>
      </c>
      <c r="E496" t="inlineStr">
        <is>
          <t>P002</t>
        </is>
      </c>
      <c r="F496">
        <f>_xlfn.XLOOKUP(tbl_売上[[#This Row],[商品コード]],tbl_商品[商品コード],tbl_商品[商品名],"未登録")</f>
        <v/>
      </c>
      <c r="G496">
        <f>_xlfn.XLOOKUP(tbl_売上[[#This Row],[商品コード]],tbl_商品[商品コード],tbl_商品[カテゴリ],"未登録")</f>
        <v/>
      </c>
      <c r="H496" s="4" t="n">
        <v>1</v>
      </c>
      <c r="I496" s="5" t="n">
        <v>3980</v>
      </c>
      <c r="J496" s="5">
        <f>tbl_売上[[#This Row],[数量]]*tbl_売上[[#This Row],[単価]]</f>
        <v/>
      </c>
    </row>
    <row r="497">
      <c r="A497" s="3" t="n">
        <v>45406</v>
      </c>
      <c r="B497" t="inlineStr">
        <is>
          <t>伊藤</t>
        </is>
      </c>
      <c r="C497" t="inlineStr">
        <is>
          <t>中部</t>
        </is>
      </c>
      <c r="D497" t="inlineStr">
        <is>
          <t>Meta広告</t>
        </is>
      </c>
      <c r="E497" t="inlineStr">
        <is>
          <t>P003</t>
        </is>
      </c>
      <c r="F497">
        <f>_xlfn.XLOOKUP(tbl_売上[[#This Row],[商品コード]],tbl_商品[商品コード],tbl_商品[商品名],"未登録")</f>
        <v/>
      </c>
      <c r="G497">
        <f>_xlfn.XLOOKUP(tbl_売上[[#This Row],[商品コード]],tbl_商品[商品コード],tbl_商品[カテゴリ],"未登録")</f>
        <v/>
      </c>
      <c r="H497" s="4" t="n">
        <v>1</v>
      </c>
      <c r="I497" s="5" t="n">
        <v>19800</v>
      </c>
      <c r="J497" s="5">
        <f>tbl_売上[[#This Row],[数量]]*tbl_売上[[#This Row],[単価]]</f>
        <v/>
      </c>
    </row>
    <row r="498">
      <c r="A498" s="3" t="n">
        <v>45406</v>
      </c>
      <c r="B498" t="inlineStr">
        <is>
          <t>高橋</t>
        </is>
      </c>
      <c r="C498" t="inlineStr">
        <is>
          <t>関西</t>
        </is>
      </c>
      <c r="D498" t="inlineStr">
        <is>
          <t>Google広告</t>
        </is>
      </c>
      <c r="E498" t="inlineStr">
        <is>
          <t>P004</t>
        </is>
      </c>
      <c r="F498">
        <f>_xlfn.XLOOKUP(tbl_売上[[#This Row],[商品コード]],tbl_商品[商品コード],tbl_商品[商品名],"未登録")</f>
        <v/>
      </c>
      <c r="G498">
        <f>_xlfn.XLOOKUP(tbl_売上[[#This Row],[商品コード]],tbl_商品[商品コード],tbl_商品[カテゴリ],"未登録")</f>
        <v/>
      </c>
      <c r="H498" s="4" t="n">
        <v>1</v>
      </c>
      <c r="I498" s="5" t="n">
        <v>2480</v>
      </c>
      <c r="J498" s="5">
        <f>tbl_売上[[#This Row],[数量]]*tbl_売上[[#This Row],[単価]]</f>
        <v/>
      </c>
    </row>
    <row r="499">
      <c r="A499" s="3" t="n">
        <v>45407</v>
      </c>
      <c r="B499" t="inlineStr">
        <is>
          <t>佐藤</t>
        </is>
      </c>
      <c r="C499" t="inlineStr">
        <is>
          <t>関東</t>
        </is>
      </c>
      <c r="D499" t="inlineStr">
        <is>
          <t>Meta広告</t>
        </is>
      </c>
      <c r="E499" t="inlineStr">
        <is>
          <t>P004</t>
        </is>
      </c>
      <c r="F499">
        <f>_xlfn.XLOOKUP(tbl_売上[[#This Row],[商品コード]],tbl_商品[商品コード],tbl_商品[商品名],"未登録")</f>
        <v/>
      </c>
      <c r="G499">
        <f>_xlfn.XLOOKUP(tbl_売上[[#This Row],[商品コード]],tbl_商品[商品コード],tbl_商品[カテゴリ],"未登録")</f>
        <v/>
      </c>
      <c r="H499" s="4" t="n">
        <v>3</v>
      </c>
      <c r="I499" s="5" t="n">
        <v>2480</v>
      </c>
      <c r="J499" s="5">
        <f>tbl_売上[[#This Row],[数量]]*tbl_売上[[#This Row],[単価]]</f>
        <v/>
      </c>
    </row>
    <row r="500">
      <c r="A500" s="3" t="n">
        <v>45407</v>
      </c>
      <c r="B500" t="inlineStr">
        <is>
          <t>高橋</t>
        </is>
      </c>
      <c r="C500" t="inlineStr">
        <is>
          <t>関西</t>
        </is>
      </c>
      <c r="D500" t="inlineStr">
        <is>
          <t>Google広告</t>
        </is>
      </c>
      <c r="E500" t="inlineStr">
        <is>
          <t>P003</t>
        </is>
      </c>
      <c r="F500">
        <f>_xlfn.XLOOKUP(tbl_売上[[#This Row],[商品コード]],tbl_商品[商品コード],tbl_商品[商品名],"未登録")</f>
        <v/>
      </c>
      <c r="G500">
        <f>_xlfn.XLOOKUP(tbl_売上[[#This Row],[商品コード]],tbl_商品[商品コード],tbl_商品[カテゴリ],"未登録")</f>
        <v/>
      </c>
      <c r="H500" s="4" t="n">
        <v>2</v>
      </c>
      <c r="I500" s="5" t="n">
        <v>19800</v>
      </c>
      <c r="J500" s="5">
        <f>tbl_売上[[#This Row],[数量]]*tbl_売上[[#This Row],[単価]]</f>
        <v/>
      </c>
    </row>
    <row r="501">
      <c r="A501" s="3" t="n">
        <v>45407</v>
      </c>
      <c r="B501" t="inlineStr">
        <is>
          <t>伊藤</t>
        </is>
      </c>
      <c r="C501" t="inlineStr">
        <is>
          <t>中部</t>
        </is>
      </c>
      <c r="D501" t="inlineStr">
        <is>
          <t>Meta広告</t>
        </is>
      </c>
      <c r="E501" t="inlineStr">
        <is>
          <t>P004</t>
        </is>
      </c>
      <c r="F501">
        <f>_xlfn.XLOOKUP(tbl_売上[[#This Row],[商品コード]],tbl_商品[商品コード],tbl_商品[商品名],"未登録")</f>
        <v/>
      </c>
      <c r="G501">
        <f>_xlfn.XLOOKUP(tbl_売上[[#This Row],[商品コード]],tbl_商品[商品コード],tbl_商品[カテゴリ],"未登録")</f>
        <v/>
      </c>
      <c r="H501" s="4" t="n">
        <v>1</v>
      </c>
      <c r="I501" s="5" t="n">
        <v>2480</v>
      </c>
      <c r="J501" s="5">
        <f>tbl_売上[[#This Row],[数量]]*tbl_売上[[#This Row],[単価]]</f>
        <v/>
      </c>
    </row>
    <row r="502">
      <c r="A502" s="3" t="n">
        <v>45407</v>
      </c>
      <c r="B502" t="inlineStr">
        <is>
          <t>田中</t>
        </is>
      </c>
      <c r="C502" t="inlineStr">
        <is>
          <t>関西</t>
        </is>
      </c>
      <c r="D502" t="inlineStr">
        <is>
          <t>Google広告</t>
        </is>
      </c>
      <c r="E502" t="inlineStr">
        <is>
          <t>P004</t>
        </is>
      </c>
      <c r="F502">
        <f>_xlfn.XLOOKUP(tbl_売上[[#This Row],[商品コード]],tbl_商品[商品コード],tbl_商品[商品名],"未登録")</f>
        <v/>
      </c>
      <c r="G502">
        <f>_xlfn.XLOOKUP(tbl_売上[[#This Row],[商品コード]],tbl_商品[商品コード],tbl_商品[カテゴリ],"未登録")</f>
        <v/>
      </c>
      <c r="H502" s="4" t="n">
        <v>1</v>
      </c>
      <c r="I502" s="5" t="n">
        <v>2480</v>
      </c>
      <c r="J502" s="5">
        <f>tbl_売上[[#This Row],[数量]]*tbl_売上[[#This Row],[単価]]</f>
        <v/>
      </c>
    </row>
    <row r="503">
      <c r="A503" s="3" t="n">
        <v>45408</v>
      </c>
      <c r="B503" t="inlineStr">
        <is>
          <t>鈴木</t>
        </is>
      </c>
      <c r="C503" t="inlineStr">
        <is>
          <t>関東</t>
        </is>
      </c>
      <c r="D503" t="inlineStr">
        <is>
          <t>Google広告</t>
        </is>
      </c>
      <c r="E503" t="inlineStr">
        <is>
          <t>P002</t>
        </is>
      </c>
      <c r="F503">
        <f>_xlfn.XLOOKUP(tbl_売上[[#This Row],[商品コード]],tbl_商品[商品コード],tbl_商品[商品名],"未登録")</f>
        <v/>
      </c>
      <c r="G503">
        <f>_xlfn.XLOOKUP(tbl_売上[[#This Row],[商品コード]],tbl_商品[商品コード],tbl_商品[カテゴリ],"未登録")</f>
        <v/>
      </c>
      <c r="H503" s="4" t="n">
        <v>1</v>
      </c>
      <c r="I503" s="5" t="n">
        <v>3980</v>
      </c>
      <c r="J503" s="5">
        <f>tbl_売上[[#This Row],[数量]]*tbl_売上[[#This Row],[単価]]</f>
        <v/>
      </c>
    </row>
    <row r="504">
      <c r="A504" s="3" t="n">
        <v>45408</v>
      </c>
      <c r="B504" t="inlineStr">
        <is>
          <t>高橋</t>
        </is>
      </c>
      <c r="C504" t="inlineStr">
        <is>
          <t>関西</t>
        </is>
      </c>
      <c r="D504" t="inlineStr">
        <is>
          <t>Meta広告</t>
        </is>
      </c>
      <c r="E504" t="inlineStr">
        <is>
          <t>P007</t>
        </is>
      </c>
      <c r="F504">
        <f>_xlfn.XLOOKUP(tbl_売上[[#This Row],[商品コード]],tbl_商品[商品コード],tbl_商品[商品名],"未登録")</f>
        <v/>
      </c>
      <c r="G504">
        <f>_xlfn.XLOOKUP(tbl_売上[[#This Row],[商品コード]],tbl_商品[商品コード],tbl_商品[カテゴリ],"未登録")</f>
        <v/>
      </c>
      <c r="H504" s="4" t="n">
        <v>2</v>
      </c>
      <c r="I504" s="5" t="n">
        <v>3240</v>
      </c>
      <c r="J504" s="5">
        <f>tbl_売上[[#This Row],[数量]]*tbl_売上[[#This Row],[単価]]</f>
        <v/>
      </c>
    </row>
    <row r="505">
      <c r="A505" s="3" t="n">
        <v>45408</v>
      </c>
      <c r="B505" t="inlineStr">
        <is>
          <t>鈴木</t>
        </is>
      </c>
      <c r="C505" t="inlineStr">
        <is>
          <t>関東</t>
        </is>
      </c>
      <c r="D505" t="inlineStr">
        <is>
          <t>Meta広告</t>
        </is>
      </c>
      <c r="E505" t="inlineStr">
        <is>
          <t>P001</t>
        </is>
      </c>
      <c r="F505">
        <f>_xlfn.XLOOKUP(tbl_売上[[#This Row],[商品コード]],tbl_商品[商品コード],tbl_商品[商品名],"未登録")</f>
        <v/>
      </c>
      <c r="G505">
        <f>_xlfn.XLOOKUP(tbl_売上[[#This Row],[商品コード]],tbl_商品[商品コード],tbl_商品[カテゴリ],"未登録")</f>
        <v/>
      </c>
      <c r="H505" s="4" t="n">
        <v>1</v>
      </c>
      <c r="I505" s="5" t="n">
        <v>8800</v>
      </c>
      <c r="J505" s="5">
        <f>tbl_売上[[#This Row],[数量]]*tbl_売上[[#This Row],[単価]]</f>
        <v/>
      </c>
    </row>
    <row r="506">
      <c r="A506" s="3" t="n">
        <v>45408</v>
      </c>
      <c r="B506" t="inlineStr">
        <is>
          <t>田中</t>
        </is>
      </c>
      <c r="C506" t="inlineStr">
        <is>
          <t>関西</t>
        </is>
      </c>
      <c r="D506" t="inlineStr">
        <is>
          <t>Google広告</t>
        </is>
      </c>
      <c r="E506" t="inlineStr">
        <is>
          <t>P002</t>
        </is>
      </c>
      <c r="F506">
        <f>_xlfn.XLOOKUP(tbl_売上[[#This Row],[商品コード]],tbl_商品[商品コード],tbl_商品[商品名],"未登録")</f>
        <v/>
      </c>
      <c r="G506">
        <f>_xlfn.XLOOKUP(tbl_売上[[#This Row],[商品コード]],tbl_商品[商品コード],tbl_商品[カテゴリ],"未登録")</f>
        <v/>
      </c>
      <c r="H506" s="4" t="n">
        <v>2</v>
      </c>
      <c r="I506" s="5" t="n">
        <v>3980</v>
      </c>
      <c r="J506" s="5">
        <f>tbl_売上[[#This Row],[数量]]*tbl_売上[[#This Row],[単価]]</f>
        <v/>
      </c>
    </row>
    <row r="507">
      <c r="A507" s="3" t="n">
        <v>45409</v>
      </c>
      <c r="B507" t="inlineStr">
        <is>
          <t>渡辺</t>
        </is>
      </c>
      <c r="C507" t="inlineStr">
        <is>
          <t>九州</t>
        </is>
      </c>
      <c r="D507" t="inlineStr">
        <is>
          <t>Yahoo!広告</t>
        </is>
      </c>
      <c r="E507" t="inlineStr">
        <is>
          <t>P001</t>
        </is>
      </c>
      <c r="F507">
        <f>_xlfn.XLOOKUP(tbl_売上[[#This Row],[商品コード]],tbl_商品[商品コード],tbl_商品[商品名],"未登録")</f>
        <v/>
      </c>
      <c r="G507">
        <f>_xlfn.XLOOKUP(tbl_売上[[#This Row],[商品コード]],tbl_商品[商品コード],tbl_商品[カテゴリ],"未登録")</f>
        <v/>
      </c>
      <c r="H507" s="4" t="n">
        <v>2</v>
      </c>
      <c r="I507" s="5" t="n">
        <v>8800</v>
      </c>
      <c r="J507" s="5">
        <f>tbl_売上[[#This Row],[数量]]*tbl_売上[[#This Row],[単価]]</f>
        <v/>
      </c>
    </row>
    <row r="508">
      <c r="A508" s="3" t="n">
        <v>45409</v>
      </c>
      <c r="B508" t="inlineStr">
        <is>
          <t>鈴木</t>
        </is>
      </c>
      <c r="C508" t="inlineStr">
        <is>
          <t>関東</t>
        </is>
      </c>
      <c r="D508" t="inlineStr">
        <is>
          <t>Meta広告</t>
        </is>
      </c>
      <c r="E508" t="inlineStr">
        <is>
          <t>P007</t>
        </is>
      </c>
      <c r="F508">
        <f>_xlfn.XLOOKUP(tbl_売上[[#This Row],[商品コード]],tbl_商品[商品コード],tbl_商品[商品名],"未登録")</f>
        <v/>
      </c>
      <c r="G508">
        <f>_xlfn.XLOOKUP(tbl_売上[[#This Row],[商品コード]],tbl_商品[商品コード],tbl_商品[カテゴリ],"未登録")</f>
        <v/>
      </c>
      <c r="H508" s="4" t="n">
        <v>2</v>
      </c>
      <c r="I508" s="5" t="n">
        <v>3240</v>
      </c>
      <c r="J508" s="5">
        <f>tbl_売上[[#This Row],[数量]]*tbl_売上[[#This Row],[単価]]</f>
        <v/>
      </c>
    </row>
    <row r="509">
      <c r="A509" s="3" t="n">
        <v>45409</v>
      </c>
      <c r="B509" t="inlineStr">
        <is>
          <t>佐藤</t>
        </is>
      </c>
      <c r="C509" t="inlineStr">
        <is>
          <t>関東</t>
        </is>
      </c>
      <c r="D509" t="inlineStr">
        <is>
          <t>Google広告</t>
        </is>
      </c>
      <c r="E509" t="inlineStr">
        <is>
          <t>P005</t>
        </is>
      </c>
      <c r="F509">
        <f>_xlfn.XLOOKUP(tbl_売上[[#This Row],[商品コード]],tbl_商品[商品コード],tbl_商品[商品名],"未登録")</f>
        <v/>
      </c>
      <c r="G509">
        <f>_xlfn.XLOOKUP(tbl_売上[[#This Row],[商品コード]],tbl_商品[商品コード],tbl_商品[カテゴリ],"未登録")</f>
        <v/>
      </c>
      <c r="H509" s="4" t="n">
        <v>3</v>
      </c>
      <c r="I509" s="5" t="n">
        <v>6980</v>
      </c>
      <c r="J509" s="5">
        <f>tbl_売上[[#This Row],[数量]]*tbl_売上[[#This Row],[単価]]</f>
        <v/>
      </c>
    </row>
    <row r="510">
      <c r="A510" s="3" t="n">
        <v>45409</v>
      </c>
      <c r="B510" t="inlineStr">
        <is>
          <t>佐藤</t>
        </is>
      </c>
      <c r="C510" t="inlineStr">
        <is>
          <t>関東</t>
        </is>
      </c>
      <c r="D510" t="inlineStr">
        <is>
          <t>Meta広告</t>
        </is>
      </c>
      <c r="E510" t="inlineStr">
        <is>
          <t>P008</t>
        </is>
      </c>
      <c r="F510">
        <f>_xlfn.XLOOKUP(tbl_売上[[#This Row],[商品コード]],tbl_商品[商品コード],tbl_商品[商品名],"未登録")</f>
        <v/>
      </c>
      <c r="G510">
        <f>_xlfn.XLOOKUP(tbl_売上[[#This Row],[商品コード]],tbl_商品[商品コード],tbl_商品[カテゴリ],"未登録")</f>
        <v/>
      </c>
      <c r="H510" s="4" t="n">
        <v>3</v>
      </c>
      <c r="I510" s="5" t="n">
        <v>2700</v>
      </c>
      <c r="J510" s="5">
        <f>tbl_売上[[#This Row],[数量]]*tbl_売上[[#This Row],[単価]]</f>
        <v/>
      </c>
    </row>
    <row r="511">
      <c r="A511" s="3" t="n">
        <v>45409</v>
      </c>
      <c r="B511" t="inlineStr">
        <is>
          <t>田中</t>
        </is>
      </c>
      <c r="C511" t="inlineStr">
        <is>
          <t>関西</t>
        </is>
      </c>
      <c r="D511" t="inlineStr">
        <is>
          <t>Google広告</t>
        </is>
      </c>
      <c r="E511" t="inlineStr">
        <is>
          <t>P007</t>
        </is>
      </c>
      <c r="F511">
        <f>_xlfn.XLOOKUP(tbl_売上[[#This Row],[商品コード]],tbl_商品[商品コード],tbl_商品[商品名],"未登録")</f>
        <v/>
      </c>
      <c r="G511">
        <f>_xlfn.XLOOKUP(tbl_売上[[#This Row],[商品コード]],tbl_商品[商品コード],tbl_商品[カテゴリ],"未登録")</f>
        <v/>
      </c>
      <c r="H511" s="4" t="n">
        <v>1</v>
      </c>
      <c r="I511" s="5" t="n">
        <v>3240</v>
      </c>
      <c r="J511" s="5">
        <f>tbl_売上[[#This Row],[数量]]*tbl_売上[[#This Row],[単価]]</f>
        <v/>
      </c>
    </row>
    <row r="512">
      <c r="A512" s="3" t="n">
        <v>45409</v>
      </c>
      <c r="B512" t="inlineStr">
        <is>
          <t>渡辺</t>
        </is>
      </c>
      <c r="C512" t="inlineStr">
        <is>
          <t>九州</t>
        </is>
      </c>
      <c r="D512" t="inlineStr">
        <is>
          <t>Meta広告</t>
        </is>
      </c>
      <c r="E512" t="inlineStr">
        <is>
          <t>P004</t>
        </is>
      </c>
      <c r="F512">
        <f>_xlfn.XLOOKUP(tbl_売上[[#This Row],[商品コード]],tbl_商品[商品コード],tbl_商品[商品名],"未登録")</f>
        <v/>
      </c>
      <c r="G512">
        <f>_xlfn.XLOOKUP(tbl_売上[[#This Row],[商品コード]],tbl_商品[商品コード],tbl_商品[カテゴリ],"未登録")</f>
        <v/>
      </c>
      <c r="H512" s="4" t="n">
        <v>1</v>
      </c>
      <c r="I512" s="5" t="n">
        <v>2480</v>
      </c>
      <c r="J512" s="5">
        <f>tbl_売上[[#This Row],[数量]]*tbl_売上[[#This Row],[単価]]</f>
        <v/>
      </c>
    </row>
    <row r="513">
      <c r="A513" s="3" t="n">
        <v>45410</v>
      </c>
      <c r="B513" t="inlineStr">
        <is>
          <t>鈴木</t>
        </is>
      </c>
      <c r="C513" t="inlineStr">
        <is>
          <t>関東</t>
        </is>
      </c>
      <c r="D513" t="inlineStr">
        <is>
          <t>Google広告</t>
        </is>
      </c>
      <c r="E513" t="inlineStr">
        <is>
          <t>P002</t>
        </is>
      </c>
      <c r="F513">
        <f>_xlfn.XLOOKUP(tbl_売上[[#This Row],[商品コード]],tbl_商品[商品コード],tbl_商品[商品名],"未登録")</f>
        <v/>
      </c>
      <c r="G513">
        <f>_xlfn.XLOOKUP(tbl_売上[[#This Row],[商品コード]],tbl_商品[商品コード],tbl_商品[カテゴリ],"未登録")</f>
        <v/>
      </c>
      <c r="H513" s="4" t="n">
        <v>1</v>
      </c>
      <c r="I513" s="5" t="n">
        <v>3980</v>
      </c>
      <c r="J513" s="5">
        <f>tbl_売上[[#This Row],[数量]]*tbl_売上[[#This Row],[単価]]</f>
        <v/>
      </c>
    </row>
    <row r="514">
      <c r="A514" s="3" t="n">
        <v>45410</v>
      </c>
      <c r="B514" t="inlineStr">
        <is>
          <t>渡辺</t>
        </is>
      </c>
      <c r="C514" t="inlineStr">
        <is>
          <t>九州</t>
        </is>
      </c>
      <c r="D514" t="inlineStr">
        <is>
          <t>Meta広告</t>
        </is>
      </c>
      <c r="E514" t="inlineStr">
        <is>
          <t>P005</t>
        </is>
      </c>
      <c r="F514">
        <f>_xlfn.XLOOKUP(tbl_売上[[#This Row],[商品コード]],tbl_商品[商品コード],tbl_商品[商品名],"未登録")</f>
        <v/>
      </c>
      <c r="G514">
        <f>_xlfn.XLOOKUP(tbl_売上[[#This Row],[商品コード]],tbl_商品[商品コード],tbl_商品[カテゴリ],"未登録")</f>
        <v/>
      </c>
      <c r="H514" s="4" t="n">
        <v>1</v>
      </c>
      <c r="I514" s="5" t="n">
        <v>6980</v>
      </c>
      <c r="J514" s="5">
        <f>tbl_売上[[#This Row],[数量]]*tbl_売上[[#This Row],[単価]]</f>
        <v/>
      </c>
    </row>
    <row r="515">
      <c r="A515" s="3" t="n">
        <v>45410</v>
      </c>
      <c r="B515" t="inlineStr">
        <is>
          <t>佐藤</t>
        </is>
      </c>
      <c r="C515" t="inlineStr">
        <is>
          <t>関東</t>
        </is>
      </c>
      <c r="D515" t="inlineStr">
        <is>
          <t>Yahoo!広告</t>
        </is>
      </c>
      <c r="E515" t="inlineStr">
        <is>
          <t>P004</t>
        </is>
      </c>
      <c r="F515">
        <f>_xlfn.XLOOKUP(tbl_売上[[#This Row],[商品コード]],tbl_商品[商品コード],tbl_商品[商品名],"未登録")</f>
        <v/>
      </c>
      <c r="G515">
        <f>_xlfn.XLOOKUP(tbl_売上[[#This Row],[商品コード]],tbl_商品[商品コード],tbl_商品[カテゴリ],"未登録")</f>
        <v/>
      </c>
      <c r="H515" s="4" t="n">
        <v>2</v>
      </c>
      <c r="I515" s="5" t="n">
        <v>2480</v>
      </c>
      <c r="J515" s="5">
        <f>tbl_売上[[#This Row],[数量]]*tbl_売上[[#This Row],[単価]]</f>
        <v/>
      </c>
    </row>
    <row r="516">
      <c r="A516" s="3" t="n">
        <v>45410</v>
      </c>
      <c r="B516" t="inlineStr">
        <is>
          <t>佐藤</t>
        </is>
      </c>
      <c r="C516" t="inlineStr">
        <is>
          <t>関東</t>
        </is>
      </c>
      <c r="D516" t="inlineStr">
        <is>
          <t>Google広告</t>
        </is>
      </c>
      <c r="E516" t="inlineStr">
        <is>
          <t>P005</t>
        </is>
      </c>
      <c r="F516">
        <f>_xlfn.XLOOKUP(tbl_売上[[#This Row],[商品コード]],tbl_商品[商品コード],tbl_商品[商品名],"未登録")</f>
        <v/>
      </c>
      <c r="G516">
        <f>_xlfn.XLOOKUP(tbl_売上[[#This Row],[商品コード]],tbl_商品[商品コード],tbl_商品[カテゴリ],"未登録")</f>
        <v/>
      </c>
      <c r="H516" s="4" t="n">
        <v>1</v>
      </c>
      <c r="I516" s="5" t="n">
        <v>6980</v>
      </c>
      <c r="J516" s="5">
        <f>tbl_売上[[#This Row],[数量]]*tbl_売上[[#This Row],[単価]]</f>
        <v/>
      </c>
    </row>
    <row r="517">
      <c r="A517" s="3" t="n">
        <v>45411</v>
      </c>
      <c r="B517" t="inlineStr">
        <is>
          <t>鈴木</t>
        </is>
      </c>
      <c r="C517" t="inlineStr">
        <is>
          <t>関東</t>
        </is>
      </c>
      <c r="D517" t="inlineStr">
        <is>
          <t>Meta広告</t>
        </is>
      </c>
      <c r="E517" t="inlineStr">
        <is>
          <t>P005</t>
        </is>
      </c>
      <c r="F517">
        <f>_xlfn.XLOOKUP(tbl_売上[[#This Row],[商品コード]],tbl_商品[商品コード],tbl_商品[商品名],"未登録")</f>
        <v/>
      </c>
      <c r="G517">
        <f>_xlfn.XLOOKUP(tbl_売上[[#This Row],[商品コード]],tbl_商品[商品コード],tbl_商品[カテゴリ],"未登録")</f>
        <v/>
      </c>
      <c r="H517" s="4" t="n">
        <v>2</v>
      </c>
      <c r="I517" s="5" t="n">
        <v>6980</v>
      </c>
      <c r="J517" s="5">
        <f>tbl_売上[[#This Row],[数量]]*tbl_売上[[#This Row],[単価]]</f>
        <v/>
      </c>
    </row>
    <row r="518">
      <c r="A518" s="3" t="n">
        <v>45411</v>
      </c>
      <c r="B518" t="inlineStr">
        <is>
          <t>伊藤</t>
        </is>
      </c>
      <c r="C518" t="inlineStr">
        <is>
          <t>中部</t>
        </is>
      </c>
      <c r="D518" t="inlineStr">
        <is>
          <t>Google広告</t>
        </is>
      </c>
      <c r="E518" t="inlineStr">
        <is>
          <t>P002</t>
        </is>
      </c>
      <c r="F518">
        <f>_xlfn.XLOOKUP(tbl_売上[[#This Row],[商品コード]],tbl_商品[商品コード],tbl_商品[商品名],"未登録")</f>
        <v/>
      </c>
      <c r="G518">
        <f>_xlfn.XLOOKUP(tbl_売上[[#This Row],[商品コード]],tbl_商品[商品コード],tbl_商品[カテゴリ],"未登録")</f>
        <v/>
      </c>
      <c r="H518" s="4" t="n">
        <v>1</v>
      </c>
      <c r="I518" s="5" t="n">
        <v>3980</v>
      </c>
      <c r="J518" s="5">
        <f>tbl_売上[[#This Row],[数量]]*tbl_売上[[#This Row],[単価]]</f>
        <v/>
      </c>
    </row>
    <row r="519">
      <c r="A519" s="3" t="n">
        <v>45411</v>
      </c>
      <c r="B519" t="inlineStr">
        <is>
          <t>高橋</t>
        </is>
      </c>
      <c r="C519" t="inlineStr">
        <is>
          <t>関西</t>
        </is>
      </c>
      <c r="D519" t="inlineStr">
        <is>
          <t>Meta広告</t>
        </is>
      </c>
      <c r="E519" t="inlineStr">
        <is>
          <t>P004</t>
        </is>
      </c>
      <c r="F519">
        <f>_xlfn.XLOOKUP(tbl_売上[[#This Row],[商品コード]],tbl_商品[商品コード],tbl_商品[商品名],"未登録")</f>
        <v/>
      </c>
      <c r="G519">
        <f>_xlfn.XLOOKUP(tbl_売上[[#This Row],[商品コード]],tbl_商品[商品コード],tbl_商品[カテゴリ],"未登録")</f>
        <v/>
      </c>
      <c r="H519" s="4" t="n">
        <v>1</v>
      </c>
      <c r="I519" s="5" t="n">
        <v>2480</v>
      </c>
      <c r="J519" s="5">
        <f>tbl_売上[[#This Row],[数量]]*tbl_売上[[#This Row],[単価]]</f>
        <v/>
      </c>
    </row>
    <row r="520">
      <c r="A520" s="3" t="n">
        <v>45412</v>
      </c>
      <c r="B520" t="inlineStr">
        <is>
          <t>佐藤</t>
        </is>
      </c>
      <c r="C520" t="inlineStr">
        <is>
          <t>関東</t>
        </is>
      </c>
      <c r="D520" t="inlineStr">
        <is>
          <t>Google広告</t>
        </is>
      </c>
      <c r="E520" t="inlineStr">
        <is>
          <t>P004</t>
        </is>
      </c>
      <c r="F520">
        <f>_xlfn.XLOOKUP(tbl_売上[[#This Row],[商品コード]],tbl_商品[商品コード],tbl_商品[商品名],"未登録")</f>
        <v/>
      </c>
      <c r="G520">
        <f>_xlfn.XLOOKUP(tbl_売上[[#This Row],[商品コード]],tbl_商品[商品コード],tbl_商品[カテゴリ],"未登録")</f>
        <v/>
      </c>
      <c r="H520" s="4" t="n">
        <v>2</v>
      </c>
      <c r="I520" s="5" t="n">
        <v>2480</v>
      </c>
      <c r="J520" s="5">
        <f>tbl_売上[[#This Row],[数量]]*tbl_売上[[#This Row],[単価]]</f>
        <v/>
      </c>
    </row>
    <row r="521">
      <c r="A521" s="3" t="n">
        <v>45412</v>
      </c>
      <c r="B521" t="inlineStr">
        <is>
          <t>伊藤</t>
        </is>
      </c>
      <c r="C521" t="inlineStr">
        <is>
          <t>中部</t>
        </is>
      </c>
      <c r="D521" t="inlineStr">
        <is>
          <t>Yahoo!広告</t>
        </is>
      </c>
      <c r="E521" t="inlineStr">
        <is>
          <t>P003</t>
        </is>
      </c>
      <c r="F521">
        <f>_xlfn.XLOOKUP(tbl_売上[[#This Row],[商品コード]],tbl_商品[商品コード],tbl_商品[商品名],"未登録")</f>
        <v/>
      </c>
      <c r="G521">
        <f>_xlfn.XLOOKUP(tbl_売上[[#This Row],[商品コード]],tbl_商品[商品コード],tbl_商品[カテゴリ],"未登録")</f>
        <v/>
      </c>
      <c r="H521" s="4" t="n">
        <v>1</v>
      </c>
      <c r="I521" s="5" t="n">
        <v>19800</v>
      </c>
      <c r="J521" s="5">
        <f>tbl_売上[[#This Row],[数量]]*tbl_売上[[#This Row],[単価]]</f>
        <v/>
      </c>
    </row>
    <row r="522">
      <c r="A522" s="3" t="n">
        <v>45412</v>
      </c>
      <c r="B522" t="inlineStr">
        <is>
          <t>佐藤</t>
        </is>
      </c>
      <c r="C522" t="inlineStr">
        <is>
          <t>関東</t>
        </is>
      </c>
      <c r="D522" t="inlineStr">
        <is>
          <t>Google広告</t>
        </is>
      </c>
      <c r="E522" t="inlineStr">
        <is>
          <t>P004</t>
        </is>
      </c>
      <c r="F522">
        <f>_xlfn.XLOOKUP(tbl_売上[[#This Row],[商品コード]],tbl_商品[商品コード],tbl_商品[商品名],"未登録")</f>
        <v/>
      </c>
      <c r="G522">
        <f>_xlfn.XLOOKUP(tbl_売上[[#This Row],[商品コード]],tbl_商品[商品コード],tbl_商品[カテゴリ],"未登録")</f>
        <v/>
      </c>
      <c r="H522" s="4" t="n">
        <v>1</v>
      </c>
      <c r="I522" s="5" t="n">
        <v>2480</v>
      </c>
      <c r="J522" s="5">
        <f>tbl_売上[[#This Row],[数量]]*tbl_売上[[#This Row],[単価]]</f>
        <v/>
      </c>
    </row>
    <row r="523">
      <c r="A523" s="3" t="n">
        <v>45412</v>
      </c>
      <c r="B523" t="inlineStr">
        <is>
          <t>伊藤</t>
        </is>
      </c>
      <c r="C523" t="inlineStr">
        <is>
          <t>中部</t>
        </is>
      </c>
      <c r="D523" t="inlineStr">
        <is>
          <t>Google広告</t>
        </is>
      </c>
      <c r="E523" t="inlineStr">
        <is>
          <t>P007</t>
        </is>
      </c>
      <c r="F523">
        <f>_xlfn.XLOOKUP(tbl_売上[[#This Row],[商品コード]],tbl_商品[商品コード],tbl_商品[商品名],"未登録")</f>
        <v/>
      </c>
      <c r="G523">
        <f>_xlfn.XLOOKUP(tbl_売上[[#This Row],[商品コード]],tbl_商品[商品コード],tbl_商品[カテゴリ],"未登録")</f>
        <v/>
      </c>
      <c r="H523" s="4" t="n">
        <v>1</v>
      </c>
      <c r="I523" s="5" t="n">
        <v>3240</v>
      </c>
      <c r="J523" s="5">
        <f>tbl_売上[[#This Row],[数量]]*tbl_売上[[#This Row],[単価]]</f>
        <v/>
      </c>
    </row>
    <row r="524">
      <c r="A524" s="3" t="n">
        <v>45412</v>
      </c>
      <c r="B524" t="inlineStr">
        <is>
          <t>田中</t>
        </is>
      </c>
      <c r="C524" t="inlineStr">
        <is>
          <t>関西</t>
        </is>
      </c>
      <c r="D524" t="inlineStr">
        <is>
          <t>Google広告</t>
        </is>
      </c>
      <c r="E524" t="inlineStr">
        <is>
          <t>P007</t>
        </is>
      </c>
      <c r="F524">
        <f>_xlfn.XLOOKUP(tbl_売上[[#This Row],[商品コード]],tbl_商品[商品コード],tbl_商品[商品名],"未登録")</f>
        <v/>
      </c>
      <c r="G524">
        <f>_xlfn.XLOOKUP(tbl_売上[[#This Row],[商品コード]],tbl_商品[商品コード],tbl_商品[カテゴリ],"未登録")</f>
        <v/>
      </c>
      <c r="H524" s="4" t="n">
        <v>1</v>
      </c>
      <c r="I524" s="5" t="n">
        <v>3240</v>
      </c>
      <c r="J524" s="5">
        <f>tbl_売上[[#This Row],[数量]]*tbl_売上[[#This Row],[単価]]</f>
        <v/>
      </c>
    </row>
    <row r="525">
      <c r="A525" s="3" t="n">
        <v>45413</v>
      </c>
      <c r="B525" t="inlineStr">
        <is>
          <t>佐藤</t>
        </is>
      </c>
      <c r="C525" t="inlineStr">
        <is>
          <t>関東</t>
        </is>
      </c>
      <c r="D525" t="inlineStr">
        <is>
          <t>Google広告</t>
        </is>
      </c>
      <c r="E525" t="inlineStr">
        <is>
          <t>P002</t>
        </is>
      </c>
      <c r="F525">
        <f>_xlfn.XLOOKUP(tbl_売上[[#This Row],[商品コード]],tbl_商品[商品コード],tbl_商品[商品名],"未登録")</f>
        <v/>
      </c>
      <c r="G525">
        <f>_xlfn.XLOOKUP(tbl_売上[[#This Row],[商品コード]],tbl_商品[商品コード],tbl_商品[カテゴリ],"未登録")</f>
        <v/>
      </c>
      <c r="H525" s="4" t="n">
        <v>1</v>
      </c>
      <c r="I525" s="5" t="n">
        <v>3980</v>
      </c>
      <c r="J525" s="5">
        <f>tbl_売上[[#This Row],[数量]]*tbl_売上[[#This Row],[単価]]</f>
        <v/>
      </c>
    </row>
    <row r="526">
      <c r="A526" s="3" t="n">
        <v>45413</v>
      </c>
      <c r="B526" t="inlineStr">
        <is>
          <t>鈴木</t>
        </is>
      </c>
      <c r="C526" t="inlineStr">
        <is>
          <t>関東</t>
        </is>
      </c>
      <c r="D526" t="inlineStr">
        <is>
          <t>Yahoo!広告</t>
        </is>
      </c>
      <c r="E526" t="inlineStr">
        <is>
          <t>P004</t>
        </is>
      </c>
      <c r="F526">
        <f>_xlfn.XLOOKUP(tbl_売上[[#This Row],[商品コード]],tbl_商品[商品コード],tbl_商品[商品名],"未登録")</f>
        <v/>
      </c>
      <c r="G526">
        <f>_xlfn.XLOOKUP(tbl_売上[[#This Row],[商品コード]],tbl_商品[商品コード],tbl_商品[カテゴリ],"未登録")</f>
        <v/>
      </c>
      <c r="H526" s="4" t="n">
        <v>1</v>
      </c>
      <c r="I526" s="5" t="n">
        <v>2480</v>
      </c>
      <c r="J526" s="5">
        <f>tbl_売上[[#This Row],[数量]]*tbl_売上[[#This Row],[単価]]</f>
        <v/>
      </c>
    </row>
    <row r="527">
      <c r="A527" s="3" t="n">
        <v>45413</v>
      </c>
      <c r="B527" t="inlineStr">
        <is>
          <t>高橋</t>
        </is>
      </c>
      <c r="C527" t="inlineStr">
        <is>
          <t>関西</t>
        </is>
      </c>
      <c r="D527" t="inlineStr">
        <is>
          <t>Yahoo!広告</t>
        </is>
      </c>
      <c r="E527" t="inlineStr">
        <is>
          <t>P007</t>
        </is>
      </c>
      <c r="F527">
        <f>_xlfn.XLOOKUP(tbl_売上[[#This Row],[商品コード]],tbl_商品[商品コード],tbl_商品[商品名],"未登録")</f>
        <v/>
      </c>
      <c r="G527">
        <f>_xlfn.XLOOKUP(tbl_売上[[#This Row],[商品コード]],tbl_商品[商品コード],tbl_商品[カテゴリ],"未登録")</f>
        <v/>
      </c>
      <c r="H527" s="4" t="n">
        <v>1</v>
      </c>
      <c r="I527" s="5" t="n">
        <v>3240</v>
      </c>
      <c r="J527" s="5">
        <f>tbl_売上[[#This Row],[数量]]*tbl_売上[[#This Row],[単価]]</f>
        <v/>
      </c>
    </row>
    <row r="528">
      <c r="A528" s="3" t="n">
        <v>45413</v>
      </c>
      <c r="B528" t="inlineStr">
        <is>
          <t>佐藤</t>
        </is>
      </c>
      <c r="C528" t="inlineStr">
        <is>
          <t>関東</t>
        </is>
      </c>
      <c r="D528" t="inlineStr">
        <is>
          <t>Google広告</t>
        </is>
      </c>
      <c r="E528" t="inlineStr">
        <is>
          <t>P007</t>
        </is>
      </c>
      <c r="F528">
        <f>_xlfn.XLOOKUP(tbl_売上[[#This Row],[商品コード]],tbl_商品[商品コード],tbl_商品[商品名],"未登録")</f>
        <v/>
      </c>
      <c r="G528">
        <f>_xlfn.XLOOKUP(tbl_売上[[#This Row],[商品コード]],tbl_商品[商品コード],tbl_商品[カテゴリ],"未登録")</f>
        <v/>
      </c>
      <c r="H528" s="4" t="n">
        <v>1</v>
      </c>
      <c r="I528" s="5" t="n">
        <v>3240</v>
      </c>
      <c r="J528" s="5">
        <f>tbl_売上[[#This Row],[数量]]*tbl_売上[[#This Row],[単価]]</f>
        <v/>
      </c>
    </row>
    <row r="529">
      <c r="A529" s="3" t="n">
        <v>45414</v>
      </c>
      <c r="B529" t="inlineStr">
        <is>
          <t>高橋</t>
        </is>
      </c>
      <c r="C529" t="inlineStr">
        <is>
          <t>関西</t>
        </is>
      </c>
      <c r="D529" t="inlineStr">
        <is>
          <t>Meta広告</t>
        </is>
      </c>
      <c r="E529" t="inlineStr">
        <is>
          <t>P004</t>
        </is>
      </c>
      <c r="F529">
        <f>_xlfn.XLOOKUP(tbl_売上[[#This Row],[商品コード]],tbl_商品[商品コード],tbl_商品[商品名],"未登録")</f>
        <v/>
      </c>
      <c r="G529">
        <f>_xlfn.XLOOKUP(tbl_売上[[#This Row],[商品コード]],tbl_商品[商品コード],tbl_商品[カテゴリ],"未登録")</f>
        <v/>
      </c>
      <c r="H529" s="4" t="n">
        <v>1</v>
      </c>
      <c r="I529" s="5" t="n">
        <v>2480</v>
      </c>
      <c r="J529" s="5">
        <f>tbl_売上[[#This Row],[数量]]*tbl_売上[[#This Row],[単価]]</f>
        <v/>
      </c>
    </row>
    <row r="530">
      <c r="A530" s="3" t="n">
        <v>45414</v>
      </c>
      <c r="B530" t="inlineStr">
        <is>
          <t>田中</t>
        </is>
      </c>
      <c r="C530" t="inlineStr">
        <is>
          <t>関西</t>
        </is>
      </c>
      <c r="D530" t="inlineStr">
        <is>
          <t>Google広告</t>
        </is>
      </c>
      <c r="E530" t="inlineStr">
        <is>
          <t>P004</t>
        </is>
      </c>
      <c r="F530">
        <f>_xlfn.XLOOKUP(tbl_売上[[#This Row],[商品コード]],tbl_商品[商品コード],tbl_商品[商品名],"未登録")</f>
        <v/>
      </c>
      <c r="G530">
        <f>_xlfn.XLOOKUP(tbl_売上[[#This Row],[商品コード]],tbl_商品[商品コード],tbl_商品[カテゴリ],"未登録")</f>
        <v/>
      </c>
      <c r="H530" s="4" t="n">
        <v>3</v>
      </c>
      <c r="I530" s="5" t="n">
        <v>2480</v>
      </c>
      <c r="J530" s="5">
        <f>tbl_売上[[#This Row],[数量]]*tbl_売上[[#This Row],[単価]]</f>
        <v/>
      </c>
    </row>
    <row r="531">
      <c r="A531" s="3" t="n">
        <v>45414</v>
      </c>
      <c r="B531" t="inlineStr">
        <is>
          <t>渡辺</t>
        </is>
      </c>
      <c r="C531" t="inlineStr">
        <is>
          <t>九州</t>
        </is>
      </c>
      <c r="D531" t="inlineStr">
        <is>
          <t>Meta広告</t>
        </is>
      </c>
      <c r="E531" t="inlineStr">
        <is>
          <t>P001</t>
        </is>
      </c>
      <c r="F531">
        <f>_xlfn.XLOOKUP(tbl_売上[[#This Row],[商品コード]],tbl_商品[商品コード],tbl_商品[商品名],"未登録")</f>
        <v/>
      </c>
      <c r="G531">
        <f>_xlfn.XLOOKUP(tbl_売上[[#This Row],[商品コード]],tbl_商品[商品コード],tbl_商品[カテゴリ],"未登録")</f>
        <v/>
      </c>
      <c r="H531" s="4" t="n">
        <v>1</v>
      </c>
      <c r="I531" s="5" t="n">
        <v>8800</v>
      </c>
      <c r="J531" s="5">
        <f>tbl_売上[[#This Row],[数量]]*tbl_売上[[#This Row],[単価]]</f>
        <v/>
      </c>
    </row>
    <row r="532">
      <c r="A532" s="3" t="n">
        <v>45414</v>
      </c>
      <c r="B532" t="inlineStr">
        <is>
          <t>鈴木</t>
        </is>
      </c>
      <c r="C532" t="inlineStr">
        <is>
          <t>関東</t>
        </is>
      </c>
      <c r="D532" t="inlineStr">
        <is>
          <t>Yahoo!広告</t>
        </is>
      </c>
      <c r="E532" t="inlineStr">
        <is>
          <t>P008</t>
        </is>
      </c>
      <c r="F532">
        <f>_xlfn.XLOOKUP(tbl_売上[[#This Row],[商品コード]],tbl_商品[商品コード],tbl_商品[商品名],"未登録")</f>
        <v/>
      </c>
      <c r="G532">
        <f>_xlfn.XLOOKUP(tbl_売上[[#This Row],[商品コード]],tbl_商品[商品コード],tbl_商品[カテゴリ],"未登録")</f>
        <v/>
      </c>
      <c r="H532" s="4" t="n">
        <v>2</v>
      </c>
      <c r="I532" s="5" t="n">
        <v>2700</v>
      </c>
      <c r="J532" s="5">
        <f>tbl_売上[[#This Row],[数量]]*tbl_売上[[#This Row],[単価]]</f>
        <v/>
      </c>
    </row>
    <row r="533">
      <c r="A533" s="3" t="n">
        <v>45415</v>
      </c>
      <c r="B533" t="inlineStr">
        <is>
          <t>渡辺</t>
        </is>
      </c>
      <c r="C533" t="inlineStr">
        <is>
          <t>九州</t>
        </is>
      </c>
      <c r="D533" t="inlineStr">
        <is>
          <t>Meta広告</t>
        </is>
      </c>
      <c r="E533" t="inlineStr">
        <is>
          <t>P007</t>
        </is>
      </c>
      <c r="F533">
        <f>_xlfn.XLOOKUP(tbl_売上[[#This Row],[商品コード]],tbl_商品[商品コード],tbl_商品[商品名],"未登録")</f>
        <v/>
      </c>
      <c r="G533">
        <f>_xlfn.XLOOKUP(tbl_売上[[#This Row],[商品コード]],tbl_商品[商品コード],tbl_商品[カテゴリ],"未登録")</f>
        <v/>
      </c>
      <c r="H533" s="4" t="n">
        <v>1</v>
      </c>
      <c r="I533" s="5" t="n">
        <v>3240</v>
      </c>
      <c r="J533" s="5">
        <f>tbl_売上[[#This Row],[数量]]*tbl_売上[[#This Row],[単価]]</f>
        <v/>
      </c>
    </row>
    <row r="534">
      <c r="A534" s="3" t="n">
        <v>45415</v>
      </c>
      <c r="B534" t="inlineStr">
        <is>
          <t>佐藤</t>
        </is>
      </c>
      <c r="C534" t="inlineStr">
        <is>
          <t>関東</t>
        </is>
      </c>
      <c r="D534" t="inlineStr">
        <is>
          <t>Yahoo!広告</t>
        </is>
      </c>
      <c r="E534" t="inlineStr">
        <is>
          <t>P008</t>
        </is>
      </c>
      <c r="F534">
        <f>_xlfn.XLOOKUP(tbl_売上[[#This Row],[商品コード]],tbl_商品[商品コード],tbl_商品[商品名],"未登録")</f>
        <v/>
      </c>
      <c r="G534">
        <f>_xlfn.XLOOKUP(tbl_売上[[#This Row],[商品コード]],tbl_商品[商品コード],tbl_商品[カテゴリ],"未登録")</f>
        <v/>
      </c>
      <c r="H534" s="4" t="n">
        <v>2</v>
      </c>
      <c r="I534" s="5" t="n">
        <v>2700</v>
      </c>
      <c r="J534" s="5">
        <f>tbl_売上[[#This Row],[数量]]*tbl_売上[[#This Row],[単価]]</f>
        <v/>
      </c>
    </row>
    <row r="535">
      <c r="A535" s="3" t="n">
        <v>45415</v>
      </c>
      <c r="B535" t="inlineStr">
        <is>
          <t>佐藤</t>
        </is>
      </c>
      <c r="C535" t="inlineStr">
        <is>
          <t>関東</t>
        </is>
      </c>
      <c r="D535" t="inlineStr">
        <is>
          <t>Meta広告</t>
        </is>
      </c>
      <c r="E535" t="inlineStr">
        <is>
          <t>P006</t>
        </is>
      </c>
      <c r="F535">
        <f>_xlfn.XLOOKUP(tbl_売上[[#This Row],[商品コード]],tbl_商品[商品コード],tbl_商品[商品名],"未登録")</f>
        <v/>
      </c>
      <c r="G535">
        <f>_xlfn.XLOOKUP(tbl_売上[[#This Row],[商品コード]],tbl_商品[商品コード],tbl_商品[カテゴリ],"未登録")</f>
        <v/>
      </c>
      <c r="H535" s="4" t="n">
        <v>1</v>
      </c>
      <c r="I535" s="5" t="n">
        <v>3300</v>
      </c>
      <c r="J535" s="5">
        <f>tbl_売上[[#This Row],[数量]]*tbl_売上[[#This Row],[単価]]</f>
        <v/>
      </c>
    </row>
    <row r="536">
      <c r="A536" s="3" t="n">
        <v>45416</v>
      </c>
      <c r="B536" t="inlineStr">
        <is>
          <t>鈴木</t>
        </is>
      </c>
      <c r="C536" t="inlineStr">
        <is>
          <t>関東</t>
        </is>
      </c>
      <c r="D536" t="inlineStr">
        <is>
          <t>Meta広告</t>
        </is>
      </c>
      <c r="E536" t="inlineStr">
        <is>
          <t>P001</t>
        </is>
      </c>
      <c r="F536">
        <f>_xlfn.XLOOKUP(tbl_売上[[#This Row],[商品コード]],tbl_商品[商品コード],tbl_商品[商品名],"未登録")</f>
        <v/>
      </c>
      <c r="G536">
        <f>_xlfn.XLOOKUP(tbl_売上[[#This Row],[商品コード]],tbl_商品[商品コード],tbl_商品[カテゴリ],"未登録")</f>
        <v/>
      </c>
      <c r="H536" s="4" t="n">
        <v>2</v>
      </c>
      <c r="I536" s="5" t="n">
        <v>8800</v>
      </c>
      <c r="J536" s="5">
        <f>tbl_売上[[#This Row],[数量]]*tbl_売上[[#This Row],[単価]]</f>
        <v/>
      </c>
    </row>
    <row r="537">
      <c r="A537" s="3" t="n">
        <v>45416</v>
      </c>
      <c r="B537" t="inlineStr">
        <is>
          <t>伊藤</t>
        </is>
      </c>
      <c r="C537" t="inlineStr">
        <is>
          <t>中部</t>
        </is>
      </c>
      <c r="D537" t="inlineStr">
        <is>
          <t>Google広告</t>
        </is>
      </c>
      <c r="E537" t="inlineStr">
        <is>
          <t>P005</t>
        </is>
      </c>
      <c r="F537">
        <f>_xlfn.XLOOKUP(tbl_売上[[#This Row],[商品コード]],tbl_商品[商品コード],tbl_商品[商品名],"未登録")</f>
        <v/>
      </c>
      <c r="G537">
        <f>_xlfn.XLOOKUP(tbl_売上[[#This Row],[商品コード]],tbl_商品[商品コード],tbl_商品[カテゴリ],"未登録")</f>
        <v/>
      </c>
      <c r="H537" s="4" t="n">
        <v>2</v>
      </c>
      <c r="I537" s="5" t="n">
        <v>6980</v>
      </c>
      <c r="J537" s="5">
        <f>tbl_売上[[#This Row],[数量]]*tbl_売上[[#This Row],[単価]]</f>
        <v/>
      </c>
    </row>
    <row r="538">
      <c r="A538" s="3" t="n">
        <v>45416</v>
      </c>
      <c r="B538" t="inlineStr">
        <is>
          <t>田中</t>
        </is>
      </c>
      <c r="C538" t="inlineStr">
        <is>
          <t>関西</t>
        </is>
      </c>
      <c r="D538" t="inlineStr">
        <is>
          <t>Meta広告</t>
        </is>
      </c>
      <c r="E538" t="inlineStr">
        <is>
          <t>P004</t>
        </is>
      </c>
      <c r="F538">
        <f>_xlfn.XLOOKUP(tbl_売上[[#This Row],[商品コード]],tbl_商品[商品コード],tbl_商品[商品名],"未登録")</f>
        <v/>
      </c>
      <c r="G538">
        <f>_xlfn.XLOOKUP(tbl_売上[[#This Row],[商品コード]],tbl_商品[商品コード],tbl_商品[カテゴリ],"未登録")</f>
        <v/>
      </c>
      <c r="H538" s="4" t="n">
        <v>3</v>
      </c>
      <c r="I538" s="5" t="n">
        <v>2480</v>
      </c>
      <c r="J538" s="5">
        <f>tbl_売上[[#This Row],[数量]]*tbl_売上[[#This Row],[単価]]</f>
        <v/>
      </c>
    </row>
    <row r="539">
      <c r="A539" s="3" t="n">
        <v>45417</v>
      </c>
      <c r="B539" t="inlineStr">
        <is>
          <t>伊藤</t>
        </is>
      </c>
      <c r="C539" t="inlineStr">
        <is>
          <t>中部</t>
        </is>
      </c>
      <c r="D539" t="inlineStr">
        <is>
          <t>Yahoo!広告</t>
        </is>
      </c>
      <c r="E539" t="inlineStr">
        <is>
          <t>P007</t>
        </is>
      </c>
      <c r="F539">
        <f>_xlfn.XLOOKUP(tbl_売上[[#This Row],[商品コード]],tbl_商品[商品コード],tbl_商品[商品名],"未登録")</f>
        <v/>
      </c>
      <c r="G539">
        <f>_xlfn.XLOOKUP(tbl_売上[[#This Row],[商品コード]],tbl_商品[商品コード],tbl_商品[カテゴリ],"未登録")</f>
        <v/>
      </c>
      <c r="H539" s="4" t="n">
        <v>1</v>
      </c>
      <c r="I539" s="5" t="n">
        <v>3240</v>
      </c>
      <c r="J539" s="5">
        <f>tbl_売上[[#This Row],[数量]]*tbl_売上[[#This Row],[単価]]</f>
        <v/>
      </c>
    </row>
    <row r="540">
      <c r="A540" s="3" t="n">
        <v>45417</v>
      </c>
      <c r="B540" t="inlineStr">
        <is>
          <t>伊藤</t>
        </is>
      </c>
      <c r="C540" t="inlineStr">
        <is>
          <t>中部</t>
        </is>
      </c>
      <c r="D540" t="inlineStr">
        <is>
          <t>Google広告</t>
        </is>
      </c>
      <c r="E540" t="inlineStr">
        <is>
          <t>P001</t>
        </is>
      </c>
      <c r="F540">
        <f>_xlfn.XLOOKUP(tbl_売上[[#This Row],[商品コード]],tbl_商品[商品コード],tbl_商品[商品名],"未登録")</f>
        <v/>
      </c>
      <c r="G540">
        <f>_xlfn.XLOOKUP(tbl_売上[[#This Row],[商品コード]],tbl_商品[商品コード],tbl_商品[カテゴリ],"未登録")</f>
        <v/>
      </c>
      <c r="H540" s="4" t="n">
        <v>1</v>
      </c>
      <c r="I540" s="5" t="n">
        <v>8800</v>
      </c>
      <c r="J540" s="5">
        <f>tbl_売上[[#This Row],[数量]]*tbl_売上[[#This Row],[単価]]</f>
        <v/>
      </c>
    </row>
    <row r="541">
      <c r="A541" s="3" t="n">
        <v>45417</v>
      </c>
      <c r="B541" t="inlineStr">
        <is>
          <t>佐藤</t>
        </is>
      </c>
      <c r="C541" t="inlineStr">
        <is>
          <t>関東</t>
        </is>
      </c>
      <c r="D541" t="inlineStr">
        <is>
          <t>Meta広告</t>
        </is>
      </c>
      <c r="E541" t="inlineStr">
        <is>
          <t>P004</t>
        </is>
      </c>
      <c r="F541">
        <f>_xlfn.XLOOKUP(tbl_売上[[#This Row],[商品コード]],tbl_商品[商品コード],tbl_商品[商品名],"未登録")</f>
        <v/>
      </c>
      <c r="G541">
        <f>_xlfn.XLOOKUP(tbl_売上[[#This Row],[商品コード]],tbl_商品[商品コード],tbl_商品[カテゴリ],"未登録")</f>
        <v/>
      </c>
      <c r="H541" s="4" t="n">
        <v>1</v>
      </c>
      <c r="I541" s="5" t="n">
        <v>2480</v>
      </c>
      <c r="J541" s="5">
        <f>tbl_売上[[#This Row],[数量]]*tbl_売上[[#This Row],[単価]]</f>
        <v/>
      </c>
    </row>
    <row r="542">
      <c r="A542" s="3" t="n">
        <v>45417</v>
      </c>
      <c r="B542" t="inlineStr">
        <is>
          <t>田中</t>
        </is>
      </c>
      <c r="C542" t="inlineStr">
        <is>
          <t>関西</t>
        </is>
      </c>
      <c r="D542" t="inlineStr">
        <is>
          <t>Google広告</t>
        </is>
      </c>
      <c r="E542" t="inlineStr">
        <is>
          <t>P007</t>
        </is>
      </c>
      <c r="F542">
        <f>_xlfn.XLOOKUP(tbl_売上[[#This Row],[商品コード]],tbl_商品[商品コード],tbl_商品[商品名],"未登録")</f>
        <v/>
      </c>
      <c r="G542">
        <f>_xlfn.XLOOKUP(tbl_売上[[#This Row],[商品コード]],tbl_商品[商品コード],tbl_商品[カテゴリ],"未登録")</f>
        <v/>
      </c>
      <c r="H542" s="4" t="n">
        <v>1</v>
      </c>
      <c r="I542" s="5" t="n">
        <v>3240</v>
      </c>
      <c r="J542" s="5">
        <f>tbl_売上[[#This Row],[数量]]*tbl_売上[[#This Row],[単価]]</f>
        <v/>
      </c>
    </row>
    <row r="543">
      <c r="A543" s="3" t="n">
        <v>45417</v>
      </c>
      <c r="B543" t="inlineStr">
        <is>
          <t>佐藤</t>
        </is>
      </c>
      <c r="C543" t="inlineStr">
        <is>
          <t>関東</t>
        </is>
      </c>
      <c r="D543" t="inlineStr">
        <is>
          <t>Google広告</t>
        </is>
      </c>
      <c r="E543" t="inlineStr">
        <is>
          <t>P009</t>
        </is>
      </c>
      <c r="F543">
        <f>_xlfn.XLOOKUP(tbl_売上[[#This Row],[商品コード]],tbl_商品[商品コード],tbl_商品[商品名],"未登録")</f>
        <v/>
      </c>
      <c r="G543">
        <f>_xlfn.XLOOKUP(tbl_売上[[#This Row],[商品コード]],tbl_商品[商品コード],tbl_商品[カテゴリ],"未登録")</f>
        <v/>
      </c>
      <c r="H543" s="4" t="n">
        <v>1</v>
      </c>
      <c r="I543" s="5" t="n">
        <v>3600</v>
      </c>
      <c r="J543" s="5">
        <f>tbl_売上[[#This Row],[数量]]*tbl_売上[[#This Row],[単価]]</f>
        <v/>
      </c>
    </row>
    <row r="544">
      <c r="A544" s="3" t="n">
        <v>45417</v>
      </c>
      <c r="B544" t="inlineStr">
        <is>
          <t>高橋</t>
        </is>
      </c>
      <c r="C544" t="inlineStr">
        <is>
          <t>関西</t>
        </is>
      </c>
      <c r="D544" t="inlineStr">
        <is>
          <t>Google広告</t>
        </is>
      </c>
      <c r="E544" t="inlineStr">
        <is>
          <t>P004</t>
        </is>
      </c>
      <c r="F544">
        <f>_xlfn.XLOOKUP(tbl_売上[[#This Row],[商品コード]],tbl_商品[商品コード],tbl_商品[商品名],"未登録")</f>
        <v/>
      </c>
      <c r="G544">
        <f>_xlfn.XLOOKUP(tbl_売上[[#This Row],[商品コード]],tbl_商品[商品コード],tbl_商品[カテゴリ],"未登録")</f>
        <v/>
      </c>
      <c r="H544" s="4" t="n">
        <v>3</v>
      </c>
      <c r="I544" s="5" t="n">
        <v>2480</v>
      </c>
      <c r="J544" s="5">
        <f>tbl_売上[[#This Row],[数量]]*tbl_売上[[#This Row],[単価]]</f>
        <v/>
      </c>
    </row>
    <row r="545">
      <c r="A545" s="3" t="n">
        <v>45418</v>
      </c>
      <c r="B545" t="inlineStr">
        <is>
          <t>鈴木</t>
        </is>
      </c>
      <c r="C545" t="inlineStr">
        <is>
          <t>関東</t>
        </is>
      </c>
      <c r="D545" t="inlineStr">
        <is>
          <t>Google広告</t>
        </is>
      </c>
      <c r="E545" t="inlineStr">
        <is>
          <t>P006</t>
        </is>
      </c>
      <c r="F545">
        <f>_xlfn.XLOOKUP(tbl_売上[[#This Row],[商品コード]],tbl_商品[商品コード],tbl_商品[商品名],"未登録")</f>
        <v/>
      </c>
      <c r="G545">
        <f>_xlfn.XLOOKUP(tbl_売上[[#This Row],[商品コード]],tbl_商品[商品コード],tbl_商品[カテゴリ],"未登録")</f>
        <v/>
      </c>
      <c r="H545" s="4" t="n">
        <v>2</v>
      </c>
      <c r="I545" s="5" t="n">
        <v>3300</v>
      </c>
      <c r="J545" s="5">
        <f>tbl_売上[[#This Row],[数量]]*tbl_売上[[#This Row],[単価]]</f>
        <v/>
      </c>
    </row>
    <row r="546">
      <c r="A546" s="3" t="n">
        <v>45418</v>
      </c>
      <c r="B546" t="inlineStr">
        <is>
          <t>高橋</t>
        </is>
      </c>
      <c r="C546" t="inlineStr">
        <is>
          <t>関西</t>
        </is>
      </c>
      <c r="D546" t="inlineStr">
        <is>
          <t>Yahoo!広告</t>
        </is>
      </c>
      <c r="E546" t="inlineStr">
        <is>
          <t>P002</t>
        </is>
      </c>
      <c r="F546">
        <f>_xlfn.XLOOKUP(tbl_売上[[#This Row],[商品コード]],tbl_商品[商品コード],tbl_商品[商品名],"未登録")</f>
        <v/>
      </c>
      <c r="G546">
        <f>_xlfn.XLOOKUP(tbl_売上[[#This Row],[商品コード]],tbl_商品[商品コード],tbl_商品[カテゴリ],"未登録")</f>
        <v/>
      </c>
      <c r="H546" s="4" t="n">
        <v>1</v>
      </c>
      <c r="I546" s="5" t="n">
        <v>3980</v>
      </c>
      <c r="J546" s="5">
        <f>tbl_売上[[#This Row],[数量]]*tbl_売上[[#This Row],[単価]]</f>
        <v/>
      </c>
    </row>
    <row r="547">
      <c r="A547" s="3" t="n">
        <v>45418</v>
      </c>
      <c r="B547" t="inlineStr">
        <is>
          <t>渡辺</t>
        </is>
      </c>
      <c r="C547" t="inlineStr">
        <is>
          <t>九州</t>
        </is>
      </c>
      <c r="D547" t="inlineStr">
        <is>
          <t>Meta広告</t>
        </is>
      </c>
      <c r="E547" t="inlineStr">
        <is>
          <t>P004</t>
        </is>
      </c>
      <c r="F547">
        <f>_xlfn.XLOOKUP(tbl_売上[[#This Row],[商品コード]],tbl_商品[商品コード],tbl_商品[商品名],"未登録")</f>
        <v/>
      </c>
      <c r="G547">
        <f>_xlfn.XLOOKUP(tbl_売上[[#This Row],[商品コード]],tbl_商品[商品コード],tbl_商品[カテゴリ],"未登録")</f>
        <v/>
      </c>
      <c r="H547" s="4" t="n">
        <v>1</v>
      </c>
      <c r="I547" s="5" t="n">
        <v>2480</v>
      </c>
      <c r="J547" s="5">
        <f>tbl_売上[[#This Row],[数量]]*tbl_売上[[#This Row],[単価]]</f>
        <v/>
      </c>
    </row>
    <row r="548">
      <c r="A548" s="3" t="n">
        <v>45418</v>
      </c>
      <c r="B548" t="inlineStr">
        <is>
          <t>佐藤</t>
        </is>
      </c>
      <c r="C548" t="inlineStr">
        <is>
          <t>関東</t>
        </is>
      </c>
      <c r="D548" t="inlineStr">
        <is>
          <t>Google広告</t>
        </is>
      </c>
      <c r="E548" t="inlineStr">
        <is>
          <t>P003</t>
        </is>
      </c>
      <c r="F548">
        <f>_xlfn.XLOOKUP(tbl_売上[[#This Row],[商品コード]],tbl_商品[商品コード],tbl_商品[商品名],"未登録")</f>
        <v/>
      </c>
      <c r="G548">
        <f>_xlfn.XLOOKUP(tbl_売上[[#This Row],[商品コード]],tbl_商品[商品コード],tbl_商品[カテゴリ],"未登録")</f>
        <v/>
      </c>
      <c r="H548" s="4" t="n">
        <v>2</v>
      </c>
      <c r="I548" s="5" t="n">
        <v>19800</v>
      </c>
      <c r="J548" s="5">
        <f>tbl_売上[[#This Row],[数量]]*tbl_売上[[#This Row],[単価]]</f>
        <v/>
      </c>
    </row>
    <row r="549">
      <c r="A549" s="3" t="n">
        <v>45419</v>
      </c>
      <c r="B549" t="inlineStr">
        <is>
          <t>伊藤</t>
        </is>
      </c>
      <c r="C549" t="inlineStr">
        <is>
          <t>中部</t>
        </is>
      </c>
      <c r="D549" t="inlineStr">
        <is>
          <t>Google広告</t>
        </is>
      </c>
      <c r="E549" t="inlineStr">
        <is>
          <t>P003</t>
        </is>
      </c>
      <c r="F549">
        <f>_xlfn.XLOOKUP(tbl_売上[[#This Row],[商品コード]],tbl_商品[商品コード],tbl_商品[商品名],"未登録")</f>
        <v/>
      </c>
      <c r="G549">
        <f>_xlfn.XLOOKUP(tbl_売上[[#This Row],[商品コード]],tbl_商品[商品コード],tbl_商品[カテゴリ],"未登録")</f>
        <v/>
      </c>
      <c r="H549" s="4" t="n">
        <v>2</v>
      </c>
      <c r="I549" s="5" t="n">
        <v>19800</v>
      </c>
      <c r="J549" s="5">
        <f>tbl_売上[[#This Row],[数量]]*tbl_売上[[#This Row],[単価]]</f>
        <v/>
      </c>
    </row>
    <row r="550">
      <c r="A550" s="3" t="n">
        <v>45419</v>
      </c>
      <c r="B550" t="inlineStr">
        <is>
          <t>鈴木</t>
        </is>
      </c>
      <c r="C550" t="inlineStr">
        <is>
          <t>関東</t>
        </is>
      </c>
      <c r="D550" t="inlineStr">
        <is>
          <t>Google広告</t>
        </is>
      </c>
      <c r="E550" t="inlineStr">
        <is>
          <t>P002</t>
        </is>
      </c>
      <c r="F550">
        <f>_xlfn.XLOOKUP(tbl_売上[[#This Row],[商品コード]],tbl_商品[商品コード],tbl_商品[商品名],"未登録")</f>
        <v/>
      </c>
      <c r="G550">
        <f>_xlfn.XLOOKUP(tbl_売上[[#This Row],[商品コード]],tbl_商品[商品コード],tbl_商品[カテゴリ],"未登録")</f>
        <v/>
      </c>
      <c r="H550" s="4" t="n">
        <v>3</v>
      </c>
      <c r="I550" s="5" t="n">
        <v>3980</v>
      </c>
      <c r="J550" s="5">
        <f>tbl_売上[[#This Row],[数量]]*tbl_売上[[#This Row],[単価]]</f>
        <v/>
      </c>
    </row>
    <row r="551">
      <c r="A551" s="3" t="n">
        <v>45419</v>
      </c>
      <c r="B551" t="inlineStr">
        <is>
          <t>渡辺</t>
        </is>
      </c>
      <c r="C551" t="inlineStr">
        <is>
          <t>九州</t>
        </is>
      </c>
      <c r="D551" t="inlineStr">
        <is>
          <t>Meta広告</t>
        </is>
      </c>
      <c r="E551" t="inlineStr">
        <is>
          <t>P002</t>
        </is>
      </c>
      <c r="F551">
        <f>_xlfn.XLOOKUP(tbl_売上[[#This Row],[商品コード]],tbl_商品[商品コード],tbl_商品[商品名],"未登録")</f>
        <v/>
      </c>
      <c r="G551">
        <f>_xlfn.XLOOKUP(tbl_売上[[#This Row],[商品コード]],tbl_商品[商品コード],tbl_商品[カテゴリ],"未登録")</f>
        <v/>
      </c>
      <c r="H551" s="4" t="n">
        <v>1</v>
      </c>
      <c r="I551" s="5" t="n">
        <v>3980</v>
      </c>
      <c r="J551" s="5">
        <f>tbl_売上[[#This Row],[数量]]*tbl_売上[[#This Row],[単価]]</f>
        <v/>
      </c>
    </row>
    <row r="552">
      <c r="A552" s="3" t="n">
        <v>45420</v>
      </c>
      <c r="B552" t="inlineStr">
        <is>
          <t>佐藤</t>
        </is>
      </c>
      <c r="C552" t="inlineStr">
        <is>
          <t>関東</t>
        </is>
      </c>
      <c r="D552" t="inlineStr">
        <is>
          <t>Meta広告</t>
        </is>
      </c>
      <c r="E552" t="inlineStr">
        <is>
          <t>P006</t>
        </is>
      </c>
      <c r="F552">
        <f>_xlfn.XLOOKUP(tbl_売上[[#This Row],[商品コード]],tbl_商品[商品コード],tbl_商品[商品名],"未登録")</f>
        <v/>
      </c>
      <c r="G552">
        <f>_xlfn.XLOOKUP(tbl_売上[[#This Row],[商品コード]],tbl_商品[商品コード],tbl_商品[カテゴリ],"未登録")</f>
        <v/>
      </c>
      <c r="H552" s="4" t="n">
        <v>1</v>
      </c>
      <c r="I552" s="5" t="n">
        <v>3300</v>
      </c>
      <c r="J552" s="5">
        <f>tbl_売上[[#This Row],[数量]]*tbl_売上[[#This Row],[単価]]</f>
        <v/>
      </c>
    </row>
    <row r="553">
      <c r="A553" s="3" t="n">
        <v>45420</v>
      </c>
      <c r="B553" t="inlineStr">
        <is>
          <t>伊藤</t>
        </is>
      </c>
      <c r="C553" t="inlineStr">
        <is>
          <t>中部</t>
        </is>
      </c>
      <c r="D553" t="inlineStr">
        <is>
          <t>Google広告</t>
        </is>
      </c>
      <c r="E553" t="inlineStr">
        <is>
          <t>P004</t>
        </is>
      </c>
      <c r="F553">
        <f>_xlfn.XLOOKUP(tbl_売上[[#This Row],[商品コード]],tbl_商品[商品コード],tbl_商品[商品名],"未登録")</f>
        <v/>
      </c>
      <c r="G553">
        <f>_xlfn.XLOOKUP(tbl_売上[[#This Row],[商品コード]],tbl_商品[商品コード],tbl_商品[カテゴリ],"未登録")</f>
        <v/>
      </c>
      <c r="H553" s="4" t="n">
        <v>1</v>
      </c>
      <c r="I553" s="5" t="n">
        <v>2480</v>
      </c>
      <c r="J553" s="5">
        <f>tbl_売上[[#This Row],[数量]]*tbl_売上[[#This Row],[単価]]</f>
        <v/>
      </c>
    </row>
    <row r="554">
      <c r="A554" s="3" t="n">
        <v>45420</v>
      </c>
      <c r="B554" t="inlineStr">
        <is>
          <t>田中</t>
        </is>
      </c>
      <c r="C554" t="inlineStr">
        <is>
          <t>関西</t>
        </is>
      </c>
      <c r="D554" t="inlineStr">
        <is>
          <t>Yahoo!広告</t>
        </is>
      </c>
      <c r="E554" t="inlineStr">
        <is>
          <t>P002</t>
        </is>
      </c>
      <c r="F554">
        <f>_xlfn.XLOOKUP(tbl_売上[[#This Row],[商品コード]],tbl_商品[商品コード],tbl_商品[商品名],"未登録")</f>
        <v/>
      </c>
      <c r="G554">
        <f>_xlfn.XLOOKUP(tbl_売上[[#This Row],[商品コード]],tbl_商品[商品コード],tbl_商品[カテゴリ],"未登録")</f>
        <v/>
      </c>
      <c r="H554" s="4" t="n">
        <v>1</v>
      </c>
      <c r="I554" s="5" t="n">
        <v>3980</v>
      </c>
      <c r="J554" s="5">
        <f>tbl_売上[[#This Row],[数量]]*tbl_売上[[#This Row],[単価]]</f>
        <v/>
      </c>
    </row>
    <row r="555">
      <c r="A555" s="3" t="n">
        <v>45420</v>
      </c>
      <c r="B555" t="inlineStr">
        <is>
          <t>佐藤</t>
        </is>
      </c>
      <c r="C555" t="inlineStr">
        <is>
          <t>関東</t>
        </is>
      </c>
      <c r="D555" t="inlineStr">
        <is>
          <t>Meta広告</t>
        </is>
      </c>
      <c r="E555" t="inlineStr">
        <is>
          <t>P008</t>
        </is>
      </c>
      <c r="F555">
        <f>_xlfn.XLOOKUP(tbl_売上[[#This Row],[商品コード]],tbl_商品[商品コード],tbl_商品[商品名],"未登録")</f>
        <v/>
      </c>
      <c r="G555">
        <f>_xlfn.XLOOKUP(tbl_売上[[#This Row],[商品コード]],tbl_商品[商品コード],tbl_商品[カテゴリ],"未登録")</f>
        <v/>
      </c>
      <c r="H555" s="4" t="n">
        <v>1</v>
      </c>
      <c r="I555" s="5" t="n">
        <v>2700</v>
      </c>
      <c r="J555" s="5">
        <f>tbl_売上[[#This Row],[数量]]*tbl_売上[[#This Row],[単価]]</f>
        <v/>
      </c>
    </row>
    <row r="556">
      <c r="A556" s="3" t="n">
        <v>45420</v>
      </c>
      <c r="B556" t="inlineStr">
        <is>
          <t>渡辺</t>
        </is>
      </c>
      <c r="C556" t="inlineStr">
        <is>
          <t>九州</t>
        </is>
      </c>
      <c r="D556" t="inlineStr">
        <is>
          <t>Meta広告</t>
        </is>
      </c>
      <c r="E556" t="inlineStr">
        <is>
          <t>P007</t>
        </is>
      </c>
      <c r="F556">
        <f>_xlfn.XLOOKUP(tbl_売上[[#This Row],[商品コード]],tbl_商品[商品コード],tbl_商品[商品名],"未登録")</f>
        <v/>
      </c>
      <c r="G556">
        <f>_xlfn.XLOOKUP(tbl_売上[[#This Row],[商品コード]],tbl_商品[商品コード],tbl_商品[カテゴリ],"未登録")</f>
        <v/>
      </c>
      <c r="H556" s="4" t="n">
        <v>3</v>
      </c>
      <c r="I556" s="5" t="n">
        <v>3240</v>
      </c>
      <c r="J556" s="5">
        <f>tbl_売上[[#This Row],[数量]]*tbl_売上[[#This Row],[単価]]</f>
        <v/>
      </c>
    </row>
    <row r="557">
      <c r="A557" s="3" t="n">
        <v>45420</v>
      </c>
      <c r="B557" t="inlineStr">
        <is>
          <t>佐藤</t>
        </is>
      </c>
      <c r="C557" t="inlineStr">
        <is>
          <t>関東</t>
        </is>
      </c>
      <c r="D557" t="inlineStr">
        <is>
          <t>Yahoo!広告</t>
        </is>
      </c>
      <c r="E557" t="inlineStr">
        <is>
          <t>P008</t>
        </is>
      </c>
      <c r="F557">
        <f>_xlfn.XLOOKUP(tbl_売上[[#This Row],[商品コード]],tbl_商品[商品コード],tbl_商品[商品名],"未登録")</f>
        <v/>
      </c>
      <c r="G557">
        <f>_xlfn.XLOOKUP(tbl_売上[[#This Row],[商品コード]],tbl_商品[商品コード],tbl_商品[カテゴリ],"未登録")</f>
        <v/>
      </c>
      <c r="H557" s="4" t="n">
        <v>2</v>
      </c>
      <c r="I557" s="5" t="n">
        <v>2700</v>
      </c>
      <c r="J557" s="5">
        <f>tbl_売上[[#This Row],[数量]]*tbl_売上[[#This Row],[単価]]</f>
        <v/>
      </c>
    </row>
    <row r="558">
      <c r="A558" s="3" t="n">
        <v>45420</v>
      </c>
      <c r="B558" t="inlineStr">
        <is>
          <t>伊藤</t>
        </is>
      </c>
      <c r="C558" t="inlineStr">
        <is>
          <t>中部</t>
        </is>
      </c>
      <c r="D558" t="inlineStr">
        <is>
          <t>Yahoo!広告</t>
        </is>
      </c>
      <c r="E558" t="inlineStr">
        <is>
          <t>P007</t>
        </is>
      </c>
      <c r="F558">
        <f>_xlfn.XLOOKUP(tbl_売上[[#This Row],[商品コード]],tbl_商品[商品コード],tbl_商品[商品名],"未登録")</f>
        <v/>
      </c>
      <c r="G558">
        <f>_xlfn.XLOOKUP(tbl_売上[[#This Row],[商品コード]],tbl_商品[商品コード],tbl_商品[カテゴリ],"未登録")</f>
        <v/>
      </c>
      <c r="H558" s="4" t="n">
        <v>3</v>
      </c>
      <c r="I558" s="5" t="n">
        <v>3240</v>
      </c>
      <c r="J558" s="5">
        <f>tbl_売上[[#This Row],[数量]]*tbl_売上[[#This Row],[単価]]</f>
        <v/>
      </c>
    </row>
    <row r="559">
      <c r="A559" s="3" t="n">
        <v>45421</v>
      </c>
      <c r="B559" t="inlineStr">
        <is>
          <t>渡辺</t>
        </is>
      </c>
      <c r="C559" t="inlineStr">
        <is>
          <t>九州</t>
        </is>
      </c>
      <c r="D559" t="inlineStr">
        <is>
          <t>Google広告</t>
        </is>
      </c>
      <c r="E559" t="inlineStr">
        <is>
          <t>P002</t>
        </is>
      </c>
      <c r="F559">
        <f>_xlfn.XLOOKUP(tbl_売上[[#This Row],[商品コード]],tbl_商品[商品コード],tbl_商品[商品名],"未登録")</f>
        <v/>
      </c>
      <c r="G559">
        <f>_xlfn.XLOOKUP(tbl_売上[[#This Row],[商品コード]],tbl_商品[商品コード],tbl_商品[カテゴリ],"未登録")</f>
        <v/>
      </c>
      <c r="H559" s="4" t="n">
        <v>3</v>
      </c>
      <c r="I559" s="5" t="n">
        <v>3980</v>
      </c>
      <c r="J559" s="5">
        <f>tbl_売上[[#This Row],[数量]]*tbl_売上[[#This Row],[単価]]</f>
        <v/>
      </c>
    </row>
    <row r="560">
      <c r="A560" s="3" t="n">
        <v>45421</v>
      </c>
      <c r="B560" t="inlineStr">
        <is>
          <t>渡辺</t>
        </is>
      </c>
      <c r="C560" t="inlineStr">
        <is>
          <t>九州</t>
        </is>
      </c>
      <c r="D560" t="inlineStr">
        <is>
          <t>Google広告</t>
        </is>
      </c>
      <c r="E560" t="inlineStr">
        <is>
          <t>P008</t>
        </is>
      </c>
      <c r="F560">
        <f>_xlfn.XLOOKUP(tbl_売上[[#This Row],[商品コード]],tbl_商品[商品コード],tbl_商品[商品名],"未登録")</f>
        <v/>
      </c>
      <c r="G560">
        <f>_xlfn.XLOOKUP(tbl_売上[[#This Row],[商品コード]],tbl_商品[商品コード],tbl_商品[カテゴリ],"未登録")</f>
        <v/>
      </c>
      <c r="H560" s="4" t="n">
        <v>2</v>
      </c>
      <c r="I560" s="5" t="n">
        <v>2700</v>
      </c>
      <c r="J560" s="5">
        <f>tbl_売上[[#This Row],[数量]]*tbl_売上[[#This Row],[単価]]</f>
        <v/>
      </c>
    </row>
    <row r="561">
      <c r="A561" s="3" t="n">
        <v>45421</v>
      </c>
      <c r="B561" t="inlineStr">
        <is>
          <t>伊藤</t>
        </is>
      </c>
      <c r="C561" t="inlineStr">
        <is>
          <t>中部</t>
        </is>
      </c>
      <c r="D561" t="inlineStr">
        <is>
          <t>Google広告</t>
        </is>
      </c>
      <c r="E561" t="inlineStr">
        <is>
          <t>P008</t>
        </is>
      </c>
      <c r="F561">
        <f>_xlfn.XLOOKUP(tbl_売上[[#This Row],[商品コード]],tbl_商品[商品コード],tbl_商品[商品名],"未登録")</f>
        <v/>
      </c>
      <c r="G561">
        <f>_xlfn.XLOOKUP(tbl_売上[[#This Row],[商品コード]],tbl_商品[商品コード],tbl_商品[カテゴリ],"未登録")</f>
        <v/>
      </c>
      <c r="H561" s="4" t="n">
        <v>1</v>
      </c>
      <c r="I561" s="5" t="n">
        <v>2700</v>
      </c>
      <c r="J561" s="5">
        <f>tbl_売上[[#This Row],[数量]]*tbl_売上[[#This Row],[単価]]</f>
        <v/>
      </c>
    </row>
    <row r="562">
      <c r="A562" s="3" t="n">
        <v>45422</v>
      </c>
      <c r="B562" t="inlineStr">
        <is>
          <t>佐藤</t>
        </is>
      </c>
      <c r="C562" t="inlineStr">
        <is>
          <t>関東</t>
        </is>
      </c>
      <c r="D562" t="inlineStr">
        <is>
          <t>Google広告</t>
        </is>
      </c>
      <c r="E562" t="inlineStr">
        <is>
          <t>P002</t>
        </is>
      </c>
      <c r="F562">
        <f>_xlfn.XLOOKUP(tbl_売上[[#This Row],[商品コード]],tbl_商品[商品コード],tbl_商品[商品名],"未登録")</f>
        <v/>
      </c>
      <c r="G562">
        <f>_xlfn.XLOOKUP(tbl_売上[[#This Row],[商品コード]],tbl_商品[商品コード],tbl_商品[カテゴリ],"未登録")</f>
        <v/>
      </c>
      <c r="H562" s="4" t="n">
        <v>3</v>
      </c>
      <c r="I562" s="5" t="n">
        <v>3980</v>
      </c>
      <c r="J562" s="5">
        <f>tbl_売上[[#This Row],[数量]]*tbl_売上[[#This Row],[単価]]</f>
        <v/>
      </c>
    </row>
    <row r="563">
      <c r="A563" s="3" t="n">
        <v>45422</v>
      </c>
      <c r="B563" t="inlineStr">
        <is>
          <t>高橋</t>
        </is>
      </c>
      <c r="C563" t="inlineStr">
        <is>
          <t>関西</t>
        </is>
      </c>
      <c r="D563" t="inlineStr">
        <is>
          <t>Yahoo!広告</t>
        </is>
      </c>
      <c r="E563" t="inlineStr">
        <is>
          <t>P001</t>
        </is>
      </c>
      <c r="F563">
        <f>_xlfn.XLOOKUP(tbl_売上[[#This Row],[商品コード]],tbl_商品[商品コード],tbl_商品[商品名],"未登録")</f>
        <v/>
      </c>
      <c r="G563">
        <f>_xlfn.XLOOKUP(tbl_売上[[#This Row],[商品コード]],tbl_商品[商品コード],tbl_商品[カテゴリ],"未登録")</f>
        <v/>
      </c>
      <c r="H563" s="4" t="n">
        <v>2</v>
      </c>
      <c r="I563" s="5" t="n">
        <v>8800</v>
      </c>
      <c r="J563" s="5">
        <f>tbl_売上[[#This Row],[数量]]*tbl_売上[[#This Row],[単価]]</f>
        <v/>
      </c>
    </row>
    <row r="564">
      <c r="A564" s="3" t="n">
        <v>45422</v>
      </c>
      <c r="B564" t="inlineStr">
        <is>
          <t>鈴木</t>
        </is>
      </c>
      <c r="C564" t="inlineStr">
        <is>
          <t>関東</t>
        </is>
      </c>
      <c r="D564" t="inlineStr">
        <is>
          <t>Google広告</t>
        </is>
      </c>
      <c r="E564" t="inlineStr">
        <is>
          <t>P005</t>
        </is>
      </c>
      <c r="F564">
        <f>_xlfn.XLOOKUP(tbl_売上[[#This Row],[商品コード]],tbl_商品[商品コード],tbl_商品[商品名],"未登録")</f>
        <v/>
      </c>
      <c r="G564">
        <f>_xlfn.XLOOKUP(tbl_売上[[#This Row],[商品コード]],tbl_商品[商品コード],tbl_商品[カテゴリ],"未登録")</f>
        <v/>
      </c>
      <c r="H564" s="4" t="n">
        <v>2</v>
      </c>
      <c r="I564" s="5" t="n">
        <v>6980</v>
      </c>
      <c r="J564" s="5">
        <f>tbl_売上[[#This Row],[数量]]*tbl_売上[[#This Row],[単価]]</f>
        <v/>
      </c>
    </row>
    <row r="565">
      <c r="A565" s="3" t="n">
        <v>45422</v>
      </c>
      <c r="B565" t="inlineStr">
        <is>
          <t>渡辺</t>
        </is>
      </c>
      <c r="C565" t="inlineStr">
        <is>
          <t>九州</t>
        </is>
      </c>
      <c r="D565" t="inlineStr">
        <is>
          <t>Meta広告</t>
        </is>
      </c>
      <c r="E565" t="inlineStr">
        <is>
          <t>P007</t>
        </is>
      </c>
      <c r="F565">
        <f>_xlfn.XLOOKUP(tbl_売上[[#This Row],[商品コード]],tbl_商品[商品コード],tbl_商品[商品名],"未登録")</f>
        <v/>
      </c>
      <c r="G565">
        <f>_xlfn.XLOOKUP(tbl_売上[[#This Row],[商品コード]],tbl_商品[商品コード],tbl_商品[カテゴリ],"未登録")</f>
        <v/>
      </c>
      <c r="H565" s="4" t="n">
        <v>1</v>
      </c>
      <c r="I565" s="5" t="n">
        <v>3240</v>
      </c>
      <c r="J565" s="5">
        <f>tbl_売上[[#This Row],[数量]]*tbl_売上[[#This Row],[単価]]</f>
        <v/>
      </c>
    </row>
    <row r="566">
      <c r="A566" s="3" t="n">
        <v>45422</v>
      </c>
      <c r="B566" t="inlineStr">
        <is>
          <t>鈴木</t>
        </is>
      </c>
      <c r="C566" t="inlineStr">
        <is>
          <t>関東</t>
        </is>
      </c>
      <c r="D566" t="inlineStr">
        <is>
          <t>Yahoo!広告</t>
        </is>
      </c>
      <c r="E566" t="inlineStr">
        <is>
          <t>P006</t>
        </is>
      </c>
      <c r="F566">
        <f>_xlfn.XLOOKUP(tbl_売上[[#This Row],[商品コード]],tbl_商品[商品コード],tbl_商品[商品名],"未登録")</f>
        <v/>
      </c>
      <c r="G566">
        <f>_xlfn.XLOOKUP(tbl_売上[[#This Row],[商品コード]],tbl_商品[商品コード],tbl_商品[カテゴリ],"未登録")</f>
        <v/>
      </c>
      <c r="H566" s="4" t="n">
        <v>2</v>
      </c>
      <c r="I566" s="5" t="n">
        <v>3300</v>
      </c>
      <c r="J566" s="5">
        <f>tbl_売上[[#This Row],[数量]]*tbl_売上[[#This Row],[単価]]</f>
        <v/>
      </c>
    </row>
    <row r="567">
      <c r="A567" s="3" t="n">
        <v>45423</v>
      </c>
      <c r="B567" t="inlineStr">
        <is>
          <t>高橋</t>
        </is>
      </c>
      <c r="C567" t="inlineStr">
        <is>
          <t>関西</t>
        </is>
      </c>
      <c r="D567" t="inlineStr">
        <is>
          <t>Meta広告</t>
        </is>
      </c>
      <c r="E567" t="inlineStr">
        <is>
          <t>P009</t>
        </is>
      </c>
      <c r="F567">
        <f>_xlfn.XLOOKUP(tbl_売上[[#This Row],[商品コード]],tbl_商品[商品コード],tbl_商品[商品名],"未登録")</f>
        <v/>
      </c>
      <c r="G567">
        <f>_xlfn.XLOOKUP(tbl_売上[[#This Row],[商品コード]],tbl_商品[商品コード],tbl_商品[カテゴリ],"未登録")</f>
        <v/>
      </c>
      <c r="H567" s="4" t="n">
        <v>1</v>
      </c>
      <c r="I567" s="5" t="n">
        <v>3600</v>
      </c>
      <c r="J567" s="5">
        <f>tbl_売上[[#This Row],[数量]]*tbl_売上[[#This Row],[単価]]</f>
        <v/>
      </c>
    </row>
    <row r="568">
      <c r="A568" s="3" t="n">
        <v>45423</v>
      </c>
      <c r="B568" t="inlineStr">
        <is>
          <t>伊藤</t>
        </is>
      </c>
      <c r="C568" t="inlineStr">
        <is>
          <t>中部</t>
        </is>
      </c>
      <c r="D568" t="inlineStr">
        <is>
          <t>Yahoo!広告</t>
        </is>
      </c>
      <c r="E568" t="inlineStr">
        <is>
          <t>P004</t>
        </is>
      </c>
      <c r="F568">
        <f>_xlfn.XLOOKUP(tbl_売上[[#This Row],[商品コード]],tbl_商品[商品コード],tbl_商品[商品名],"未登録")</f>
        <v/>
      </c>
      <c r="G568">
        <f>_xlfn.XLOOKUP(tbl_売上[[#This Row],[商品コード]],tbl_商品[商品コード],tbl_商品[カテゴリ],"未登録")</f>
        <v/>
      </c>
      <c r="H568" s="4" t="n">
        <v>1</v>
      </c>
      <c r="I568" s="5" t="n">
        <v>2480</v>
      </c>
      <c r="J568" s="5">
        <f>tbl_売上[[#This Row],[数量]]*tbl_売上[[#This Row],[単価]]</f>
        <v/>
      </c>
    </row>
    <row r="569">
      <c r="A569" s="3" t="n">
        <v>45423</v>
      </c>
      <c r="B569" t="inlineStr">
        <is>
          <t>渡辺</t>
        </is>
      </c>
      <c r="C569" t="inlineStr">
        <is>
          <t>九州</t>
        </is>
      </c>
      <c r="D569" t="inlineStr">
        <is>
          <t>Meta広告</t>
        </is>
      </c>
      <c r="E569" t="inlineStr">
        <is>
          <t>P005</t>
        </is>
      </c>
      <c r="F569">
        <f>_xlfn.XLOOKUP(tbl_売上[[#This Row],[商品コード]],tbl_商品[商品コード],tbl_商品[商品名],"未登録")</f>
        <v/>
      </c>
      <c r="G569">
        <f>_xlfn.XLOOKUP(tbl_売上[[#This Row],[商品コード]],tbl_商品[商品コード],tbl_商品[カテゴリ],"未登録")</f>
        <v/>
      </c>
      <c r="H569" s="4" t="n">
        <v>1</v>
      </c>
      <c r="I569" s="5" t="n">
        <v>6980</v>
      </c>
      <c r="J569" s="5">
        <f>tbl_売上[[#This Row],[数量]]*tbl_売上[[#This Row],[単価]]</f>
        <v/>
      </c>
    </row>
    <row r="570">
      <c r="A570" s="3" t="n">
        <v>45423</v>
      </c>
      <c r="B570" t="inlineStr">
        <is>
          <t>高橋</t>
        </is>
      </c>
      <c r="C570" t="inlineStr">
        <is>
          <t>関西</t>
        </is>
      </c>
      <c r="D570" t="inlineStr">
        <is>
          <t>Meta広告</t>
        </is>
      </c>
      <c r="E570" t="inlineStr">
        <is>
          <t>P004</t>
        </is>
      </c>
      <c r="F570">
        <f>_xlfn.XLOOKUP(tbl_売上[[#This Row],[商品コード]],tbl_商品[商品コード],tbl_商品[商品名],"未登録")</f>
        <v/>
      </c>
      <c r="G570">
        <f>_xlfn.XLOOKUP(tbl_売上[[#This Row],[商品コード]],tbl_商品[商品コード],tbl_商品[カテゴリ],"未登録")</f>
        <v/>
      </c>
      <c r="H570" s="4" t="n">
        <v>2</v>
      </c>
      <c r="I570" s="5" t="n">
        <v>2480</v>
      </c>
      <c r="J570" s="5">
        <f>tbl_売上[[#This Row],[数量]]*tbl_売上[[#This Row],[単価]]</f>
        <v/>
      </c>
    </row>
    <row r="571">
      <c r="A571" s="3" t="n">
        <v>45424</v>
      </c>
      <c r="B571" t="inlineStr">
        <is>
          <t>佐藤</t>
        </is>
      </c>
      <c r="C571" t="inlineStr">
        <is>
          <t>関東</t>
        </is>
      </c>
      <c r="D571" t="inlineStr">
        <is>
          <t>Google広告</t>
        </is>
      </c>
      <c r="E571" t="inlineStr">
        <is>
          <t>P002</t>
        </is>
      </c>
      <c r="F571">
        <f>_xlfn.XLOOKUP(tbl_売上[[#This Row],[商品コード]],tbl_商品[商品コード],tbl_商品[商品名],"未登録")</f>
        <v/>
      </c>
      <c r="G571">
        <f>_xlfn.XLOOKUP(tbl_売上[[#This Row],[商品コード]],tbl_商品[商品コード],tbl_商品[カテゴリ],"未登録")</f>
        <v/>
      </c>
      <c r="H571" s="4" t="n">
        <v>1</v>
      </c>
      <c r="I571" s="5" t="n">
        <v>3980</v>
      </c>
      <c r="J571" s="5">
        <f>tbl_売上[[#This Row],[数量]]*tbl_売上[[#This Row],[単価]]</f>
        <v/>
      </c>
    </row>
    <row r="572">
      <c r="A572" s="3" t="n">
        <v>45424</v>
      </c>
      <c r="B572" t="inlineStr">
        <is>
          <t>伊藤</t>
        </is>
      </c>
      <c r="C572" t="inlineStr">
        <is>
          <t>中部</t>
        </is>
      </c>
      <c r="D572" t="inlineStr">
        <is>
          <t>Meta広告</t>
        </is>
      </c>
      <c r="E572" t="inlineStr">
        <is>
          <t>P002</t>
        </is>
      </c>
      <c r="F572">
        <f>_xlfn.XLOOKUP(tbl_売上[[#This Row],[商品コード]],tbl_商品[商品コード],tbl_商品[商品名],"未登録")</f>
        <v/>
      </c>
      <c r="G572">
        <f>_xlfn.XLOOKUP(tbl_売上[[#This Row],[商品コード]],tbl_商品[商品コード],tbl_商品[カテゴリ],"未登録")</f>
        <v/>
      </c>
      <c r="H572" s="4" t="n">
        <v>5</v>
      </c>
      <c r="I572" s="5" t="n">
        <v>3980</v>
      </c>
      <c r="J572" s="5">
        <f>tbl_売上[[#This Row],[数量]]*tbl_売上[[#This Row],[単価]]</f>
        <v/>
      </c>
    </row>
    <row r="573">
      <c r="A573" s="3" t="n">
        <v>45424</v>
      </c>
      <c r="B573" t="inlineStr">
        <is>
          <t>伊藤</t>
        </is>
      </c>
      <c r="C573" t="inlineStr">
        <is>
          <t>中部</t>
        </is>
      </c>
      <c r="D573" t="inlineStr">
        <is>
          <t>Meta広告</t>
        </is>
      </c>
      <c r="E573" t="inlineStr">
        <is>
          <t>P002</t>
        </is>
      </c>
      <c r="F573">
        <f>_xlfn.XLOOKUP(tbl_売上[[#This Row],[商品コード]],tbl_商品[商品コード],tbl_商品[商品名],"未登録")</f>
        <v/>
      </c>
      <c r="G573">
        <f>_xlfn.XLOOKUP(tbl_売上[[#This Row],[商品コード]],tbl_商品[商品コード],tbl_商品[カテゴリ],"未登録")</f>
        <v/>
      </c>
      <c r="H573" s="4" t="n">
        <v>1</v>
      </c>
      <c r="I573" s="5" t="n">
        <v>3980</v>
      </c>
      <c r="J573" s="5">
        <f>tbl_売上[[#This Row],[数量]]*tbl_売上[[#This Row],[単価]]</f>
        <v/>
      </c>
    </row>
    <row r="574">
      <c r="A574" s="3" t="n">
        <v>45424</v>
      </c>
      <c r="B574" t="inlineStr">
        <is>
          <t>鈴木</t>
        </is>
      </c>
      <c r="C574" t="inlineStr">
        <is>
          <t>関東</t>
        </is>
      </c>
      <c r="D574" t="inlineStr">
        <is>
          <t>Google広告</t>
        </is>
      </c>
      <c r="E574" t="inlineStr">
        <is>
          <t>P009</t>
        </is>
      </c>
      <c r="F574">
        <f>_xlfn.XLOOKUP(tbl_売上[[#This Row],[商品コード]],tbl_商品[商品コード],tbl_商品[商品名],"未登録")</f>
        <v/>
      </c>
      <c r="G574">
        <f>_xlfn.XLOOKUP(tbl_売上[[#This Row],[商品コード]],tbl_商品[商品コード],tbl_商品[カテゴリ],"未登録")</f>
        <v/>
      </c>
      <c r="H574" s="4" t="n">
        <v>3</v>
      </c>
      <c r="I574" s="5" t="n">
        <v>3600</v>
      </c>
      <c r="J574" s="5">
        <f>tbl_売上[[#This Row],[数量]]*tbl_売上[[#This Row],[単価]]</f>
        <v/>
      </c>
    </row>
    <row r="575">
      <c r="A575" s="3" t="n">
        <v>45425</v>
      </c>
      <c r="B575" t="inlineStr">
        <is>
          <t>伊藤</t>
        </is>
      </c>
      <c r="C575" t="inlineStr">
        <is>
          <t>中部</t>
        </is>
      </c>
      <c r="D575" t="inlineStr">
        <is>
          <t>Google広告</t>
        </is>
      </c>
      <c r="E575" t="inlineStr">
        <is>
          <t>P004</t>
        </is>
      </c>
      <c r="F575">
        <f>_xlfn.XLOOKUP(tbl_売上[[#This Row],[商品コード]],tbl_商品[商品コード],tbl_商品[商品名],"未登録")</f>
        <v/>
      </c>
      <c r="G575">
        <f>_xlfn.XLOOKUP(tbl_売上[[#This Row],[商品コード]],tbl_商品[商品コード],tbl_商品[カテゴリ],"未登録")</f>
        <v/>
      </c>
      <c r="H575" s="4" t="n">
        <v>2</v>
      </c>
      <c r="I575" s="5" t="n">
        <v>2480</v>
      </c>
      <c r="J575" s="5">
        <f>tbl_売上[[#This Row],[数量]]*tbl_売上[[#This Row],[単価]]</f>
        <v/>
      </c>
    </row>
    <row r="576">
      <c r="A576" s="3" t="n">
        <v>45425</v>
      </c>
      <c r="B576" t="inlineStr">
        <is>
          <t>佐藤</t>
        </is>
      </c>
      <c r="C576" t="inlineStr">
        <is>
          <t>関東</t>
        </is>
      </c>
      <c r="D576" t="inlineStr">
        <is>
          <t>Meta広告</t>
        </is>
      </c>
      <c r="E576" t="inlineStr">
        <is>
          <t>P009</t>
        </is>
      </c>
      <c r="F576">
        <f>_xlfn.XLOOKUP(tbl_売上[[#This Row],[商品コード]],tbl_商品[商品コード],tbl_商品[商品名],"未登録")</f>
        <v/>
      </c>
      <c r="G576">
        <f>_xlfn.XLOOKUP(tbl_売上[[#This Row],[商品コード]],tbl_商品[商品コード],tbl_商品[カテゴリ],"未登録")</f>
        <v/>
      </c>
      <c r="H576" s="4" t="n">
        <v>1</v>
      </c>
      <c r="I576" s="5" t="n">
        <v>3600</v>
      </c>
      <c r="J576" s="5">
        <f>tbl_売上[[#This Row],[数量]]*tbl_売上[[#This Row],[単価]]</f>
        <v/>
      </c>
    </row>
    <row r="577">
      <c r="A577" s="3" t="n">
        <v>45425</v>
      </c>
      <c r="B577" t="inlineStr">
        <is>
          <t>鈴木</t>
        </is>
      </c>
      <c r="C577" t="inlineStr">
        <is>
          <t>関東</t>
        </is>
      </c>
      <c r="D577" t="inlineStr">
        <is>
          <t>Google広告</t>
        </is>
      </c>
      <c r="E577" t="inlineStr">
        <is>
          <t>P002</t>
        </is>
      </c>
      <c r="F577">
        <f>_xlfn.XLOOKUP(tbl_売上[[#This Row],[商品コード]],tbl_商品[商品コード],tbl_商品[商品名],"未登録")</f>
        <v/>
      </c>
      <c r="G577">
        <f>_xlfn.XLOOKUP(tbl_売上[[#This Row],[商品コード]],tbl_商品[商品コード],tbl_商品[カテゴリ],"未登録")</f>
        <v/>
      </c>
      <c r="H577" s="4" t="n">
        <v>2</v>
      </c>
      <c r="I577" s="5" t="n">
        <v>3980</v>
      </c>
      <c r="J577" s="5">
        <f>tbl_売上[[#This Row],[数量]]*tbl_売上[[#This Row],[単価]]</f>
        <v/>
      </c>
    </row>
    <row r="578">
      <c r="A578" s="3" t="n">
        <v>45425</v>
      </c>
      <c r="B578" t="inlineStr">
        <is>
          <t>佐藤</t>
        </is>
      </c>
      <c r="C578" t="inlineStr">
        <is>
          <t>関東</t>
        </is>
      </c>
      <c r="D578" t="inlineStr">
        <is>
          <t>Yahoo!広告</t>
        </is>
      </c>
      <c r="E578" t="inlineStr">
        <is>
          <t>P004</t>
        </is>
      </c>
      <c r="F578">
        <f>_xlfn.XLOOKUP(tbl_売上[[#This Row],[商品コード]],tbl_商品[商品コード],tbl_商品[商品名],"未登録")</f>
        <v/>
      </c>
      <c r="G578">
        <f>_xlfn.XLOOKUP(tbl_売上[[#This Row],[商品コード]],tbl_商品[商品コード],tbl_商品[カテゴリ],"未登録")</f>
        <v/>
      </c>
      <c r="H578" s="4" t="n">
        <v>5</v>
      </c>
      <c r="I578" s="5" t="n">
        <v>2480</v>
      </c>
      <c r="J578" s="5">
        <f>tbl_売上[[#This Row],[数量]]*tbl_売上[[#This Row],[単価]]</f>
        <v/>
      </c>
    </row>
    <row r="579">
      <c r="A579" s="3" t="n">
        <v>45426</v>
      </c>
      <c r="B579" t="inlineStr">
        <is>
          <t>渡辺</t>
        </is>
      </c>
      <c r="C579" t="inlineStr">
        <is>
          <t>九州</t>
        </is>
      </c>
      <c r="D579" t="inlineStr">
        <is>
          <t>Google広告</t>
        </is>
      </c>
      <c r="E579" t="inlineStr">
        <is>
          <t>P002</t>
        </is>
      </c>
      <c r="F579">
        <f>_xlfn.XLOOKUP(tbl_売上[[#This Row],[商品コード]],tbl_商品[商品コード],tbl_商品[商品名],"未登録")</f>
        <v/>
      </c>
      <c r="G579">
        <f>_xlfn.XLOOKUP(tbl_売上[[#This Row],[商品コード]],tbl_商品[商品コード],tbl_商品[カテゴリ],"未登録")</f>
        <v/>
      </c>
      <c r="H579" s="4" t="n">
        <v>2</v>
      </c>
      <c r="I579" s="5" t="n">
        <v>3980</v>
      </c>
      <c r="J579" s="5">
        <f>tbl_売上[[#This Row],[数量]]*tbl_売上[[#This Row],[単価]]</f>
        <v/>
      </c>
    </row>
    <row r="580">
      <c r="A580" s="3" t="n">
        <v>45426</v>
      </c>
      <c r="B580" t="inlineStr">
        <is>
          <t>伊藤</t>
        </is>
      </c>
      <c r="C580" t="inlineStr">
        <is>
          <t>中部</t>
        </is>
      </c>
      <c r="D580" t="inlineStr">
        <is>
          <t>Google広告</t>
        </is>
      </c>
      <c r="E580" t="inlineStr">
        <is>
          <t>P004</t>
        </is>
      </c>
      <c r="F580">
        <f>_xlfn.XLOOKUP(tbl_売上[[#This Row],[商品コード]],tbl_商品[商品コード],tbl_商品[商品名],"未登録")</f>
        <v/>
      </c>
      <c r="G580">
        <f>_xlfn.XLOOKUP(tbl_売上[[#This Row],[商品コード]],tbl_商品[商品コード],tbl_商品[カテゴリ],"未登録")</f>
        <v/>
      </c>
      <c r="H580" s="4" t="n">
        <v>1</v>
      </c>
      <c r="I580" s="5" t="n">
        <v>2480</v>
      </c>
      <c r="J580" s="5">
        <f>tbl_売上[[#This Row],[数量]]*tbl_売上[[#This Row],[単価]]</f>
        <v/>
      </c>
    </row>
    <row r="581">
      <c r="A581" s="3" t="n">
        <v>45426</v>
      </c>
      <c r="B581" t="inlineStr">
        <is>
          <t>渡辺</t>
        </is>
      </c>
      <c r="C581" t="inlineStr">
        <is>
          <t>九州</t>
        </is>
      </c>
      <c r="D581" t="inlineStr">
        <is>
          <t>Meta広告</t>
        </is>
      </c>
      <c r="E581" t="inlineStr">
        <is>
          <t>P002</t>
        </is>
      </c>
      <c r="F581">
        <f>_xlfn.XLOOKUP(tbl_売上[[#This Row],[商品コード]],tbl_商品[商品コード],tbl_商品[商品名],"未登録")</f>
        <v/>
      </c>
      <c r="G581">
        <f>_xlfn.XLOOKUP(tbl_売上[[#This Row],[商品コード]],tbl_商品[商品コード],tbl_商品[カテゴリ],"未登録")</f>
        <v/>
      </c>
      <c r="H581" s="4" t="n">
        <v>1</v>
      </c>
      <c r="I581" s="5" t="n">
        <v>3980</v>
      </c>
      <c r="J581" s="5">
        <f>tbl_売上[[#This Row],[数量]]*tbl_売上[[#This Row],[単価]]</f>
        <v/>
      </c>
    </row>
    <row r="582">
      <c r="A582" s="3" t="n">
        <v>45427</v>
      </c>
      <c r="B582" t="inlineStr">
        <is>
          <t>渡辺</t>
        </is>
      </c>
      <c r="C582" t="inlineStr">
        <is>
          <t>九州</t>
        </is>
      </c>
      <c r="D582" t="inlineStr">
        <is>
          <t>Google広告</t>
        </is>
      </c>
      <c r="E582" t="inlineStr">
        <is>
          <t>P003</t>
        </is>
      </c>
      <c r="F582">
        <f>_xlfn.XLOOKUP(tbl_売上[[#This Row],[商品コード]],tbl_商品[商品コード],tbl_商品[商品名],"未登録")</f>
        <v/>
      </c>
      <c r="G582">
        <f>_xlfn.XLOOKUP(tbl_売上[[#This Row],[商品コード]],tbl_商品[商品コード],tbl_商品[カテゴリ],"未登録")</f>
        <v/>
      </c>
      <c r="H582" s="4" t="n">
        <v>1</v>
      </c>
      <c r="I582" s="5" t="n">
        <v>19800</v>
      </c>
      <c r="J582" s="5">
        <f>tbl_売上[[#This Row],[数量]]*tbl_売上[[#This Row],[単価]]</f>
        <v/>
      </c>
    </row>
    <row r="583">
      <c r="A583" s="3" t="n">
        <v>45427</v>
      </c>
      <c r="B583" t="inlineStr">
        <is>
          <t>伊藤</t>
        </is>
      </c>
      <c r="C583" t="inlineStr">
        <is>
          <t>中部</t>
        </is>
      </c>
      <c r="D583" t="inlineStr">
        <is>
          <t>Meta広告</t>
        </is>
      </c>
      <c r="E583" t="inlineStr">
        <is>
          <t>P002</t>
        </is>
      </c>
      <c r="F583">
        <f>_xlfn.XLOOKUP(tbl_売上[[#This Row],[商品コード]],tbl_商品[商品コード],tbl_商品[商品名],"未登録")</f>
        <v/>
      </c>
      <c r="G583">
        <f>_xlfn.XLOOKUP(tbl_売上[[#This Row],[商品コード]],tbl_商品[商品コード],tbl_商品[カテゴリ],"未登録")</f>
        <v/>
      </c>
      <c r="H583" s="4" t="n">
        <v>3</v>
      </c>
      <c r="I583" s="5" t="n">
        <v>3980</v>
      </c>
      <c r="J583" s="5">
        <f>tbl_売上[[#This Row],[数量]]*tbl_売上[[#This Row],[単価]]</f>
        <v/>
      </c>
    </row>
    <row r="584">
      <c r="A584" s="3" t="n">
        <v>45427</v>
      </c>
      <c r="B584" t="inlineStr">
        <is>
          <t>鈴木</t>
        </is>
      </c>
      <c r="C584" t="inlineStr">
        <is>
          <t>関東</t>
        </is>
      </c>
      <c r="D584" t="inlineStr">
        <is>
          <t>Google広告</t>
        </is>
      </c>
      <c r="E584" t="inlineStr">
        <is>
          <t>P007</t>
        </is>
      </c>
      <c r="F584">
        <f>_xlfn.XLOOKUP(tbl_売上[[#This Row],[商品コード]],tbl_商品[商品コード],tbl_商品[商品名],"未登録")</f>
        <v/>
      </c>
      <c r="G584">
        <f>_xlfn.XLOOKUP(tbl_売上[[#This Row],[商品コード]],tbl_商品[商品コード],tbl_商品[カテゴリ],"未登録")</f>
        <v/>
      </c>
      <c r="H584" s="4" t="n">
        <v>2</v>
      </c>
      <c r="I584" s="5" t="n">
        <v>3240</v>
      </c>
      <c r="J584" s="5">
        <f>tbl_売上[[#This Row],[数量]]*tbl_売上[[#This Row],[単価]]</f>
        <v/>
      </c>
    </row>
    <row r="585">
      <c r="A585" s="3" t="n">
        <v>45427</v>
      </c>
      <c r="B585" t="inlineStr">
        <is>
          <t>高橋</t>
        </is>
      </c>
      <c r="C585" t="inlineStr">
        <is>
          <t>関西</t>
        </is>
      </c>
      <c r="D585" t="inlineStr">
        <is>
          <t>Google広告</t>
        </is>
      </c>
      <c r="E585" t="inlineStr">
        <is>
          <t>P001</t>
        </is>
      </c>
      <c r="F585">
        <f>_xlfn.XLOOKUP(tbl_売上[[#This Row],[商品コード]],tbl_商品[商品コード],tbl_商品[商品名],"未登録")</f>
        <v/>
      </c>
      <c r="G585">
        <f>_xlfn.XLOOKUP(tbl_売上[[#This Row],[商品コード]],tbl_商品[商品コード],tbl_商品[カテゴリ],"未登録")</f>
        <v/>
      </c>
      <c r="H585" s="4" t="n">
        <v>1</v>
      </c>
      <c r="I585" s="5" t="n">
        <v>8800</v>
      </c>
      <c r="J585" s="5">
        <f>tbl_売上[[#This Row],[数量]]*tbl_売上[[#This Row],[単価]]</f>
        <v/>
      </c>
    </row>
    <row r="586">
      <c r="A586" s="3" t="n">
        <v>45427</v>
      </c>
      <c r="B586" t="inlineStr">
        <is>
          <t>鈴木</t>
        </is>
      </c>
      <c r="C586" t="inlineStr">
        <is>
          <t>関東</t>
        </is>
      </c>
      <c r="D586" t="inlineStr">
        <is>
          <t>Google広告</t>
        </is>
      </c>
      <c r="E586" t="inlineStr">
        <is>
          <t>P001</t>
        </is>
      </c>
      <c r="F586">
        <f>_xlfn.XLOOKUP(tbl_売上[[#This Row],[商品コード]],tbl_商品[商品コード],tbl_商品[商品名],"未登録")</f>
        <v/>
      </c>
      <c r="G586">
        <f>_xlfn.XLOOKUP(tbl_売上[[#This Row],[商品コード]],tbl_商品[商品コード],tbl_商品[カテゴリ],"未登録")</f>
        <v/>
      </c>
      <c r="H586" s="4" t="n">
        <v>5</v>
      </c>
      <c r="I586" s="5" t="n">
        <v>8800</v>
      </c>
      <c r="J586" s="5">
        <f>tbl_売上[[#This Row],[数量]]*tbl_売上[[#This Row],[単価]]</f>
        <v/>
      </c>
    </row>
    <row r="587">
      <c r="A587" s="3" t="n">
        <v>45427</v>
      </c>
      <c r="B587" t="inlineStr">
        <is>
          <t>伊藤</t>
        </is>
      </c>
      <c r="C587" t="inlineStr">
        <is>
          <t>中部</t>
        </is>
      </c>
      <c r="D587" t="inlineStr">
        <is>
          <t>Google広告</t>
        </is>
      </c>
      <c r="E587" t="inlineStr">
        <is>
          <t>P002</t>
        </is>
      </c>
      <c r="F587">
        <f>_xlfn.XLOOKUP(tbl_売上[[#This Row],[商品コード]],tbl_商品[商品コード],tbl_商品[商品名],"未登録")</f>
        <v/>
      </c>
      <c r="G587">
        <f>_xlfn.XLOOKUP(tbl_売上[[#This Row],[商品コード]],tbl_商品[商品コード],tbl_商品[カテゴリ],"未登録")</f>
        <v/>
      </c>
      <c r="H587" s="4" t="n">
        <v>2</v>
      </c>
      <c r="I587" s="5" t="n">
        <v>3980</v>
      </c>
      <c r="J587" s="5">
        <f>tbl_売上[[#This Row],[数量]]*tbl_売上[[#This Row],[単価]]</f>
        <v/>
      </c>
    </row>
    <row r="588">
      <c r="A588" s="3" t="n">
        <v>45428</v>
      </c>
      <c r="B588" t="inlineStr">
        <is>
          <t>渡辺</t>
        </is>
      </c>
      <c r="C588" t="inlineStr">
        <is>
          <t>九州</t>
        </is>
      </c>
      <c r="D588" t="inlineStr">
        <is>
          <t>Google広告</t>
        </is>
      </c>
      <c r="E588" t="inlineStr">
        <is>
          <t>P006</t>
        </is>
      </c>
      <c r="F588">
        <f>_xlfn.XLOOKUP(tbl_売上[[#This Row],[商品コード]],tbl_商品[商品コード],tbl_商品[商品名],"未登録")</f>
        <v/>
      </c>
      <c r="G588">
        <f>_xlfn.XLOOKUP(tbl_売上[[#This Row],[商品コード]],tbl_商品[商品コード],tbl_商品[カテゴリ],"未登録")</f>
        <v/>
      </c>
      <c r="H588" s="4" t="n">
        <v>1</v>
      </c>
      <c r="I588" s="5" t="n">
        <v>3300</v>
      </c>
      <c r="J588" s="5">
        <f>tbl_売上[[#This Row],[数量]]*tbl_売上[[#This Row],[単価]]</f>
        <v/>
      </c>
    </row>
    <row r="589">
      <c r="A589" s="3" t="n">
        <v>45428</v>
      </c>
      <c r="B589" t="inlineStr">
        <is>
          <t>佐藤</t>
        </is>
      </c>
      <c r="C589" t="inlineStr">
        <is>
          <t>関東</t>
        </is>
      </c>
      <c r="D589" t="inlineStr">
        <is>
          <t>Yahoo!広告</t>
        </is>
      </c>
      <c r="E589" t="inlineStr">
        <is>
          <t>P003</t>
        </is>
      </c>
      <c r="F589">
        <f>_xlfn.XLOOKUP(tbl_売上[[#This Row],[商品コード]],tbl_商品[商品コード],tbl_商品[商品名],"未登録")</f>
        <v/>
      </c>
      <c r="G589">
        <f>_xlfn.XLOOKUP(tbl_売上[[#This Row],[商品コード]],tbl_商品[商品コード],tbl_商品[カテゴリ],"未登録")</f>
        <v/>
      </c>
      <c r="H589" s="4" t="n">
        <v>2</v>
      </c>
      <c r="I589" s="5" t="n">
        <v>19800</v>
      </c>
      <c r="J589" s="5">
        <f>tbl_売上[[#This Row],[数量]]*tbl_売上[[#This Row],[単価]]</f>
        <v/>
      </c>
    </row>
    <row r="590">
      <c r="A590" s="3" t="n">
        <v>45428</v>
      </c>
      <c r="B590" t="inlineStr">
        <is>
          <t>高橋</t>
        </is>
      </c>
      <c r="C590" t="inlineStr">
        <is>
          <t>関西</t>
        </is>
      </c>
      <c r="D590" t="inlineStr">
        <is>
          <t>Meta広告</t>
        </is>
      </c>
      <c r="E590" t="inlineStr">
        <is>
          <t>P001</t>
        </is>
      </c>
      <c r="F590">
        <f>_xlfn.XLOOKUP(tbl_売上[[#This Row],[商品コード]],tbl_商品[商品コード],tbl_商品[商品名],"未登録")</f>
        <v/>
      </c>
      <c r="G590">
        <f>_xlfn.XLOOKUP(tbl_売上[[#This Row],[商品コード]],tbl_商品[商品コード],tbl_商品[カテゴリ],"未登録")</f>
        <v/>
      </c>
      <c r="H590" s="4" t="n">
        <v>2</v>
      </c>
      <c r="I590" s="5" t="n">
        <v>8800</v>
      </c>
      <c r="J590" s="5">
        <f>tbl_売上[[#This Row],[数量]]*tbl_売上[[#This Row],[単価]]</f>
        <v/>
      </c>
    </row>
    <row r="591">
      <c r="A591" s="3" t="n">
        <v>45428</v>
      </c>
      <c r="B591" t="inlineStr">
        <is>
          <t>佐藤</t>
        </is>
      </c>
      <c r="C591" t="inlineStr">
        <is>
          <t>関東</t>
        </is>
      </c>
      <c r="D591" t="inlineStr">
        <is>
          <t>Google広告</t>
        </is>
      </c>
      <c r="E591" t="inlineStr">
        <is>
          <t>P004</t>
        </is>
      </c>
      <c r="F591">
        <f>_xlfn.XLOOKUP(tbl_売上[[#This Row],[商品コード]],tbl_商品[商品コード],tbl_商品[商品名],"未登録")</f>
        <v/>
      </c>
      <c r="G591">
        <f>_xlfn.XLOOKUP(tbl_売上[[#This Row],[商品コード]],tbl_商品[商品コード],tbl_商品[カテゴリ],"未登録")</f>
        <v/>
      </c>
      <c r="H591" s="4" t="n">
        <v>3</v>
      </c>
      <c r="I591" s="5" t="n">
        <v>2480</v>
      </c>
      <c r="J591" s="5">
        <f>tbl_売上[[#This Row],[数量]]*tbl_売上[[#This Row],[単価]]</f>
        <v/>
      </c>
    </row>
    <row r="592">
      <c r="A592" s="3" t="n">
        <v>45428</v>
      </c>
      <c r="B592" t="inlineStr">
        <is>
          <t>鈴木</t>
        </is>
      </c>
      <c r="C592" t="inlineStr">
        <is>
          <t>関東</t>
        </is>
      </c>
      <c r="D592" t="inlineStr">
        <is>
          <t>Google広告</t>
        </is>
      </c>
      <c r="E592" t="inlineStr">
        <is>
          <t>P001</t>
        </is>
      </c>
      <c r="F592">
        <f>_xlfn.XLOOKUP(tbl_売上[[#This Row],[商品コード]],tbl_商品[商品コード],tbl_商品[商品名],"未登録")</f>
        <v/>
      </c>
      <c r="G592">
        <f>_xlfn.XLOOKUP(tbl_売上[[#This Row],[商品コード]],tbl_商品[商品コード],tbl_商品[カテゴリ],"未登録")</f>
        <v/>
      </c>
      <c r="H592" s="4" t="n">
        <v>1</v>
      </c>
      <c r="I592" s="5" t="n">
        <v>8800</v>
      </c>
      <c r="J592" s="5">
        <f>tbl_売上[[#This Row],[数量]]*tbl_売上[[#This Row],[単価]]</f>
        <v/>
      </c>
    </row>
    <row r="593">
      <c r="A593" s="3" t="n">
        <v>45429</v>
      </c>
      <c r="B593" t="inlineStr">
        <is>
          <t>鈴木</t>
        </is>
      </c>
      <c r="C593" t="inlineStr">
        <is>
          <t>関東</t>
        </is>
      </c>
      <c r="D593" t="inlineStr">
        <is>
          <t>Google広告</t>
        </is>
      </c>
      <c r="E593" t="inlineStr">
        <is>
          <t>P006</t>
        </is>
      </c>
      <c r="F593">
        <f>_xlfn.XLOOKUP(tbl_売上[[#This Row],[商品コード]],tbl_商品[商品コード],tbl_商品[商品名],"未登録")</f>
        <v/>
      </c>
      <c r="G593">
        <f>_xlfn.XLOOKUP(tbl_売上[[#This Row],[商品コード]],tbl_商品[商品コード],tbl_商品[カテゴリ],"未登録")</f>
        <v/>
      </c>
      <c r="H593" s="4" t="n">
        <v>3</v>
      </c>
      <c r="I593" s="5" t="n">
        <v>3300</v>
      </c>
      <c r="J593" s="5">
        <f>tbl_売上[[#This Row],[数量]]*tbl_売上[[#This Row],[単価]]</f>
        <v/>
      </c>
    </row>
    <row r="594">
      <c r="A594" s="3" t="n">
        <v>45429</v>
      </c>
      <c r="B594" t="inlineStr">
        <is>
          <t>渡辺</t>
        </is>
      </c>
      <c r="C594" t="inlineStr">
        <is>
          <t>九州</t>
        </is>
      </c>
      <c r="D594" t="inlineStr">
        <is>
          <t>Google広告</t>
        </is>
      </c>
      <c r="E594" t="inlineStr">
        <is>
          <t>P004</t>
        </is>
      </c>
      <c r="F594">
        <f>_xlfn.XLOOKUP(tbl_売上[[#This Row],[商品コード]],tbl_商品[商品コード],tbl_商品[商品名],"未登録")</f>
        <v/>
      </c>
      <c r="G594">
        <f>_xlfn.XLOOKUP(tbl_売上[[#This Row],[商品コード]],tbl_商品[商品コード],tbl_商品[カテゴリ],"未登録")</f>
        <v/>
      </c>
      <c r="H594" s="4" t="n">
        <v>1</v>
      </c>
      <c r="I594" s="5" t="n">
        <v>2480</v>
      </c>
      <c r="J594" s="5">
        <f>tbl_売上[[#This Row],[数量]]*tbl_売上[[#This Row],[単価]]</f>
        <v/>
      </c>
    </row>
    <row r="595">
      <c r="A595" s="3" t="n">
        <v>45429</v>
      </c>
      <c r="B595" t="inlineStr">
        <is>
          <t>佐藤</t>
        </is>
      </c>
      <c r="C595" t="inlineStr">
        <is>
          <t>関東</t>
        </is>
      </c>
      <c r="D595" t="inlineStr">
        <is>
          <t>Google広告</t>
        </is>
      </c>
      <c r="E595" t="inlineStr">
        <is>
          <t>P009</t>
        </is>
      </c>
      <c r="F595">
        <f>_xlfn.XLOOKUP(tbl_売上[[#This Row],[商品コード]],tbl_商品[商品コード],tbl_商品[商品名],"未登録")</f>
        <v/>
      </c>
      <c r="G595">
        <f>_xlfn.XLOOKUP(tbl_売上[[#This Row],[商品コード]],tbl_商品[商品コード],tbl_商品[カテゴリ],"未登録")</f>
        <v/>
      </c>
      <c r="H595" s="4" t="n">
        <v>3</v>
      </c>
      <c r="I595" s="5" t="n">
        <v>3600</v>
      </c>
      <c r="J595" s="5">
        <f>tbl_売上[[#This Row],[数量]]*tbl_売上[[#This Row],[単価]]</f>
        <v/>
      </c>
    </row>
    <row r="596">
      <c r="A596" s="3" t="n">
        <v>45429</v>
      </c>
      <c r="B596" t="inlineStr">
        <is>
          <t>伊藤</t>
        </is>
      </c>
      <c r="C596" t="inlineStr">
        <is>
          <t>中部</t>
        </is>
      </c>
      <c r="D596" t="inlineStr">
        <is>
          <t>Meta広告</t>
        </is>
      </c>
      <c r="E596" t="inlineStr">
        <is>
          <t>P005</t>
        </is>
      </c>
      <c r="F596">
        <f>_xlfn.XLOOKUP(tbl_売上[[#This Row],[商品コード]],tbl_商品[商品コード],tbl_商品[商品名],"未登録")</f>
        <v/>
      </c>
      <c r="G596">
        <f>_xlfn.XLOOKUP(tbl_売上[[#This Row],[商品コード]],tbl_商品[商品コード],tbl_商品[カテゴリ],"未登録")</f>
        <v/>
      </c>
      <c r="H596" s="4" t="n">
        <v>1</v>
      </c>
      <c r="I596" s="5" t="n">
        <v>6980</v>
      </c>
      <c r="J596" s="5">
        <f>tbl_売上[[#This Row],[数量]]*tbl_売上[[#This Row],[単価]]</f>
        <v/>
      </c>
    </row>
    <row r="597">
      <c r="A597" s="3" t="n">
        <v>45430</v>
      </c>
      <c r="B597" t="inlineStr">
        <is>
          <t>渡辺</t>
        </is>
      </c>
      <c r="C597" t="inlineStr">
        <is>
          <t>九州</t>
        </is>
      </c>
      <c r="D597" t="inlineStr">
        <is>
          <t>Meta広告</t>
        </is>
      </c>
      <c r="E597" t="inlineStr">
        <is>
          <t>P007</t>
        </is>
      </c>
      <c r="F597">
        <f>_xlfn.XLOOKUP(tbl_売上[[#This Row],[商品コード]],tbl_商品[商品コード],tbl_商品[商品名],"未登録")</f>
        <v/>
      </c>
      <c r="G597">
        <f>_xlfn.XLOOKUP(tbl_売上[[#This Row],[商品コード]],tbl_商品[商品コード],tbl_商品[カテゴリ],"未登録")</f>
        <v/>
      </c>
      <c r="H597" s="4" t="n">
        <v>1</v>
      </c>
      <c r="I597" s="5" t="n">
        <v>3240</v>
      </c>
      <c r="J597" s="5">
        <f>tbl_売上[[#This Row],[数量]]*tbl_売上[[#This Row],[単価]]</f>
        <v/>
      </c>
    </row>
    <row r="598">
      <c r="A598" s="3" t="n">
        <v>45430</v>
      </c>
      <c r="B598" t="inlineStr">
        <is>
          <t>鈴木</t>
        </is>
      </c>
      <c r="C598" t="inlineStr">
        <is>
          <t>関東</t>
        </is>
      </c>
      <c r="D598" t="inlineStr">
        <is>
          <t>Google広告</t>
        </is>
      </c>
      <c r="E598" t="inlineStr">
        <is>
          <t>P006</t>
        </is>
      </c>
      <c r="F598">
        <f>_xlfn.XLOOKUP(tbl_売上[[#This Row],[商品コード]],tbl_商品[商品コード],tbl_商品[商品名],"未登録")</f>
        <v/>
      </c>
      <c r="G598">
        <f>_xlfn.XLOOKUP(tbl_売上[[#This Row],[商品コード]],tbl_商品[商品コード],tbl_商品[カテゴリ],"未登録")</f>
        <v/>
      </c>
      <c r="H598" s="4" t="n">
        <v>3</v>
      </c>
      <c r="I598" s="5" t="n">
        <v>3300</v>
      </c>
      <c r="J598" s="5">
        <f>tbl_売上[[#This Row],[数量]]*tbl_売上[[#This Row],[単価]]</f>
        <v/>
      </c>
    </row>
    <row r="599">
      <c r="A599" s="3" t="n">
        <v>45430</v>
      </c>
      <c r="B599" t="inlineStr">
        <is>
          <t>渡辺</t>
        </is>
      </c>
      <c r="C599" t="inlineStr">
        <is>
          <t>九州</t>
        </is>
      </c>
      <c r="D599" t="inlineStr">
        <is>
          <t>Google広告</t>
        </is>
      </c>
      <c r="E599" t="inlineStr">
        <is>
          <t>P004</t>
        </is>
      </c>
      <c r="F599">
        <f>_xlfn.XLOOKUP(tbl_売上[[#This Row],[商品コード]],tbl_商品[商品コード],tbl_商品[商品名],"未登録")</f>
        <v/>
      </c>
      <c r="G599">
        <f>_xlfn.XLOOKUP(tbl_売上[[#This Row],[商品コード]],tbl_商品[商品コード],tbl_商品[カテゴリ],"未登録")</f>
        <v/>
      </c>
      <c r="H599" s="4" t="n">
        <v>1</v>
      </c>
      <c r="I599" s="5" t="n">
        <v>2480</v>
      </c>
      <c r="J599" s="5">
        <f>tbl_売上[[#This Row],[数量]]*tbl_売上[[#This Row],[単価]]</f>
        <v/>
      </c>
    </row>
    <row r="600">
      <c r="A600" s="3" t="n">
        <v>45430</v>
      </c>
      <c r="B600" t="inlineStr">
        <is>
          <t>渡辺</t>
        </is>
      </c>
      <c r="C600" t="inlineStr">
        <is>
          <t>九州</t>
        </is>
      </c>
      <c r="D600" t="inlineStr">
        <is>
          <t>Meta広告</t>
        </is>
      </c>
      <c r="E600" t="inlineStr">
        <is>
          <t>P001</t>
        </is>
      </c>
      <c r="F600">
        <f>_xlfn.XLOOKUP(tbl_売上[[#This Row],[商品コード]],tbl_商品[商品コード],tbl_商品[商品名],"未登録")</f>
        <v/>
      </c>
      <c r="G600">
        <f>_xlfn.XLOOKUP(tbl_売上[[#This Row],[商品コード]],tbl_商品[商品コード],tbl_商品[カテゴリ],"未登録")</f>
        <v/>
      </c>
      <c r="H600" s="4" t="n">
        <v>1</v>
      </c>
      <c r="I600" s="5" t="n">
        <v>8800</v>
      </c>
      <c r="J600" s="5">
        <f>tbl_売上[[#This Row],[数量]]*tbl_売上[[#This Row],[単価]]</f>
        <v/>
      </c>
    </row>
    <row r="601">
      <c r="A601" s="3" t="n">
        <v>45430</v>
      </c>
      <c r="B601" t="inlineStr">
        <is>
          <t>佐藤</t>
        </is>
      </c>
      <c r="C601" t="inlineStr">
        <is>
          <t>関東</t>
        </is>
      </c>
      <c r="D601" t="inlineStr">
        <is>
          <t>Meta広告</t>
        </is>
      </c>
      <c r="E601" t="inlineStr">
        <is>
          <t>P003</t>
        </is>
      </c>
      <c r="F601">
        <f>_xlfn.XLOOKUP(tbl_売上[[#This Row],[商品コード]],tbl_商品[商品コード],tbl_商品[商品名],"未登録")</f>
        <v/>
      </c>
      <c r="G601">
        <f>_xlfn.XLOOKUP(tbl_売上[[#This Row],[商品コード]],tbl_商品[商品コード],tbl_商品[カテゴリ],"未登録")</f>
        <v/>
      </c>
      <c r="H601" s="4" t="n">
        <v>1</v>
      </c>
      <c r="I601" s="5" t="n">
        <v>19800</v>
      </c>
      <c r="J601" s="5">
        <f>tbl_売上[[#This Row],[数量]]*tbl_売上[[#This Row],[単価]]</f>
        <v/>
      </c>
    </row>
    <row r="602">
      <c r="A602" s="3" t="n">
        <v>45430</v>
      </c>
      <c r="B602" t="inlineStr">
        <is>
          <t>渡辺</t>
        </is>
      </c>
      <c r="C602" t="inlineStr">
        <is>
          <t>九州</t>
        </is>
      </c>
      <c r="D602" t="inlineStr">
        <is>
          <t>Yahoo!広告</t>
        </is>
      </c>
      <c r="E602" t="inlineStr">
        <is>
          <t>P007</t>
        </is>
      </c>
      <c r="F602">
        <f>_xlfn.XLOOKUP(tbl_売上[[#This Row],[商品コード]],tbl_商品[商品コード],tbl_商品[商品名],"未登録")</f>
        <v/>
      </c>
      <c r="G602">
        <f>_xlfn.XLOOKUP(tbl_売上[[#This Row],[商品コード]],tbl_商品[商品コード],tbl_商品[カテゴリ],"未登録")</f>
        <v/>
      </c>
      <c r="H602" s="4" t="n">
        <v>1</v>
      </c>
      <c r="I602" s="5" t="n">
        <v>3240</v>
      </c>
      <c r="J602" s="5">
        <f>tbl_売上[[#This Row],[数量]]*tbl_売上[[#This Row],[単価]]</f>
        <v/>
      </c>
    </row>
    <row r="603">
      <c r="A603" s="3" t="n">
        <v>45431</v>
      </c>
      <c r="B603" t="inlineStr">
        <is>
          <t>伊藤</t>
        </is>
      </c>
      <c r="C603" t="inlineStr">
        <is>
          <t>中部</t>
        </is>
      </c>
      <c r="D603" t="inlineStr">
        <is>
          <t>Yahoo!広告</t>
        </is>
      </c>
      <c r="E603" t="inlineStr">
        <is>
          <t>P005</t>
        </is>
      </c>
      <c r="F603">
        <f>_xlfn.XLOOKUP(tbl_売上[[#This Row],[商品コード]],tbl_商品[商品コード],tbl_商品[商品名],"未登録")</f>
        <v/>
      </c>
      <c r="G603">
        <f>_xlfn.XLOOKUP(tbl_売上[[#This Row],[商品コード]],tbl_商品[商品コード],tbl_商品[カテゴリ],"未登録")</f>
        <v/>
      </c>
      <c r="H603" s="4" t="n">
        <v>1</v>
      </c>
      <c r="I603" s="5" t="n">
        <v>6980</v>
      </c>
      <c r="J603" s="5">
        <f>tbl_売上[[#This Row],[数量]]*tbl_売上[[#This Row],[単価]]</f>
        <v/>
      </c>
    </row>
    <row r="604">
      <c r="A604" s="3" t="n">
        <v>45431</v>
      </c>
      <c r="B604" t="inlineStr">
        <is>
          <t>佐藤</t>
        </is>
      </c>
      <c r="C604" t="inlineStr">
        <is>
          <t>関東</t>
        </is>
      </c>
      <c r="D604" t="inlineStr">
        <is>
          <t>Meta広告</t>
        </is>
      </c>
      <c r="E604" t="inlineStr">
        <is>
          <t>P001</t>
        </is>
      </c>
      <c r="F604">
        <f>_xlfn.XLOOKUP(tbl_売上[[#This Row],[商品コード]],tbl_商品[商品コード],tbl_商品[商品名],"未登録")</f>
        <v/>
      </c>
      <c r="G604">
        <f>_xlfn.XLOOKUP(tbl_売上[[#This Row],[商品コード]],tbl_商品[商品コード],tbl_商品[カテゴリ],"未登録")</f>
        <v/>
      </c>
      <c r="H604" s="4" t="n">
        <v>3</v>
      </c>
      <c r="I604" s="5" t="n">
        <v>8800</v>
      </c>
      <c r="J604" s="5">
        <f>tbl_売上[[#This Row],[数量]]*tbl_売上[[#This Row],[単価]]</f>
        <v/>
      </c>
    </row>
    <row r="605">
      <c r="A605" s="3" t="n">
        <v>45431</v>
      </c>
      <c r="B605" t="inlineStr">
        <is>
          <t>田中</t>
        </is>
      </c>
      <c r="C605" t="inlineStr">
        <is>
          <t>関西</t>
        </is>
      </c>
      <c r="D605" t="inlineStr">
        <is>
          <t>Meta広告</t>
        </is>
      </c>
      <c r="E605" t="inlineStr">
        <is>
          <t>P005</t>
        </is>
      </c>
      <c r="F605">
        <f>_xlfn.XLOOKUP(tbl_売上[[#This Row],[商品コード]],tbl_商品[商品コード],tbl_商品[商品名],"未登録")</f>
        <v/>
      </c>
      <c r="G605">
        <f>_xlfn.XLOOKUP(tbl_売上[[#This Row],[商品コード]],tbl_商品[商品コード],tbl_商品[カテゴリ],"未登録")</f>
        <v/>
      </c>
      <c r="H605" s="4" t="n">
        <v>1</v>
      </c>
      <c r="I605" s="5" t="n">
        <v>6980</v>
      </c>
      <c r="J605" s="5">
        <f>tbl_売上[[#This Row],[数量]]*tbl_売上[[#This Row],[単価]]</f>
        <v/>
      </c>
    </row>
    <row r="606">
      <c r="A606" s="3" t="n">
        <v>45431</v>
      </c>
      <c r="B606" t="inlineStr">
        <is>
          <t>鈴木</t>
        </is>
      </c>
      <c r="C606" t="inlineStr">
        <is>
          <t>関東</t>
        </is>
      </c>
      <c r="D606" t="inlineStr">
        <is>
          <t>Meta広告</t>
        </is>
      </c>
      <c r="E606" t="inlineStr">
        <is>
          <t>P009</t>
        </is>
      </c>
      <c r="F606">
        <f>_xlfn.XLOOKUP(tbl_売上[[#This Row],[商品コード]],tbl_商品[商品コード],tbl_商品[商品名],"未登録")</f>
        <v/>
      </c>
      <c r="G606">
        <f>_xlfn.XLOOKUP(tbl_売上[[#This Row],[商品コード]],tbl_商品[商品コード],tbl_商品[カテゴリ],"未登録")</f>
        <v/>
      </c>
      <c r="H606" s="4" t="n">
        <v>2</v>
      </c>
      <c r="I606" s="5" t="n">
        <v>3600</v>
      </c>
      <c r="J606" s="5">
        <f>tbl_売上[[#This Row],[数量]]*tbl_売上[[#This Row],[単価]]</f>
        <v/>
      </c>
    </row>
    <row r="607">
      <c r="A607" s="3" t="n">
        <v>45431</v>
      </c>
      <c r="B607" t="inlineStr">
        <is>
          <t>鈴木</t>
        </is>
      </c>
      <c r="C607" t="inlineStr">
        <is>
          <t>関東</t>
        </is>
      </c>
      <c r="D607" t="inlineStr">
        <is>
          <t>Google広告</t>
        </is>
      </c>
      <c r="E607" t="inlineStr">
        <is>
          <t>P008</t>
        </is>
      </c>
      <c r="F607">
        <f>_xlfn.XLOOKUP(tbl_売上[[#This Row],[商品コード]],tbl_商品[商品コード],tbl_商品[商品名],"未登録")</f>
        <v/>
      </c>
      <c r="G607">
        <f>_xlfn.XLOOKUP(tbl_売上[[#This Row],[商品コード]],tbl_商品[商品コード],tbl_商品[カテゴリ],"未登録")</f>
        <v/>
      </c>
      <c r="H607" s="4" t="n">
        <v>2</v>
      </c>
      <c r="I607" s="5" t="n">
        <v>2700</v>
      </c>
      <c r="J607" s="5">
        <f>tbl_売上[[#This Row],[数量]]*tbl_売上[[#This Row],[単価]]</f>
        <v/>
      </c>
    </row>
    <row r="608">
      <c r="A608" s="3" t="n">
        <v>45431</v>
      </c>
      <c r="B608" t="inlineStr">
        <is>
          <t>鈴木</t>
        </is>
      </c>
      <c r="C608" t="inlineStr">
        <is>
          <t>関東</t>
        </is>
      </c>
      <c r="D608" t="inlineStr">
        <is>
          <t>Yahoo!広告</t>
        </is>
      </c>
      <c r="E608" t="inlineStr">
        <is>
          <t>P008</t>
        </is>
      </c>
      <c r="F608">
        <f>_xlfn.XLOOKUP(tbl_売上[[#This Row],[商品コード]],tbl_商品[商品コード],tbl_商品[商品名],"未登録")</f>
        <v/>
      </c>
      <c r="G608">
        <f>_xlfn.XLOOKUP(tbl_売上[[#This Row],[商品コード]],tbl_商品[商品コード],tbl_商品[カテゴリ],"未登録")</f>
        <v/>
      </c>
      <c r="H608" s="4" t="n">
        <v>5</v>
      </c>
      <c r="I608" s="5" t="n">
        <v>2700</v>
      </c>
      <c r="J608" s="5">
        <f>tbl_売上[[#This Row],[数量]]*tbl_売上[[#This Row],[単価]]</f>
        <v/>
      </c>
    </row>
    <row r="609">
      <c r="A609" s="3" t="n">
        <v>45432</v>
      </c>
      <c r="B609" t="inlineStr">
        <is>
          <t>鈴木</t>
        </is>
      </c>
      <c r="C609" t="inlineStr">
        <is>
          <t>関東</t>
        </is>
      </c>
      <c r="D609" t="inlineStr">
        <is>
          <t>Google広告</t>
        </is>
      </c>
      <c r="E609" t="inlineStr">
        <is>
          <t>P002</t>
        </is>
      </c>
      <c r="F609">
        <f>_xlfn.XLOOKUP(tbl_売上[[#This Row],[商品コード]],tbl_商品[商品コード],tbl_商品[商品名],"未登録")</f>
        <v/>
      </c>
      <c r="G609">
        <f>_xlfn.XLOOKUP(tbl_売上[[#This Row],[商品コード]],tbl_商品[商品コード],tbl_商品[カテゴリ],"未登録")</f>
        <v/>
      </c>
      <c r="H609" s="4" t="n">
        <v>2</v>
      </c>
      <c r="I609" s="5" t="n">
        <v>3980</v>
      </c>
      <c r="J609" s="5">
        <f>tbl_売上[[#This Row],[数量]]*tbl_売上[[#This Row],[単価]]</f>
        <v/>
      </c>
    </row>
    <row r="610">
      <c r="A610" s="3" t="n">
        <v>45432</v>
      </c>
      <c r="B610" t="inlineStr">
        <is>
          <t>佐藤</t>
        </is>
      </c>
      <c r="C610" t="inlineStr">
        <is>
          <t>関東</t>
        </is>
      </c>
      <c r="D610" t="inlineStr">
        <is>
          <t>Google広告</t>
        </is>
      </c>
      <c r="E610" t="inlineStr">
        <is>
          <t>P003</t>
        </is>
      </c>
      <c r="F610">
        <f>_xlfn.XLOOKUP(tbl_売上[[#This Row],[商品コード]],tbl_商品[商品コード],tbl_商品[商品名],"未登録")</f>
        <v/>
      </c>
      <c r="G610">
        <f>_xlfn.XLOOKUP(tbl_売上[[#This Row],[商品コード]],tbl_商品[商品コード],tbl_商品[カテゴリ],"未登録")</f>
        <v/>
      </c>
      <c r="H610" s="4" t="n">
        <v>3</v>
      </c>
      <c r="I610" s="5" t="n">
        <v>19800</v>
      </c>
      <c r="J610" s="5">
        <f>tbl_売上[[#This Row],[数量]]*tbl_売上[[#This Row],[単価]]</f>
        <v/>
      </c>
    </row>
    <row r="611">
      <c r="A611" s="3" t="n">
        <v>45432</v>
      </c>
      <c r="B611" t="inlineStr">
        <is>
          <t>佐藤</t>
        </is>
      </c>
      <c r="C611" t="inlineStr">
        <is>
          <t>関東</t>
        </is>
      </c>
      <c r="D611" t="inlineStr">
        <is>
          <t>Google広告</t>
        </is>
      </c>
      <c r="E611" t="inlineStr">
        <is>
          <t>P002</t>
        </is>
      </c>
      <c r="F611">
        <f>_xlfn.XLOOKUP(tbl_売上[[#This Row],[商品コード]],tbl_商品[商品コード],tbl_商品[商品名],"未登録")</f>
        <v/>
      </c>
      <c r="G611">
        <f>_xlfn.XLOOKUP(tbl_売上[[#This Row],[商品コード]],tbl_商品[商品コード],tbl_商品[カテゴリ],"未登録")</f>
        <v/>
      </c>
      <c r="H611" s="4" t="n">
        <v>1</v>
      </c>
      <c r="I611" s="5" t="n">
        <v>3980</v>
      </c>
      <c r="J611" s="5">
        <f>tbl_売上[[#This Row],[数量]]*tbl_売上[[#This Row],[単価]]</f>
        <v/>
      </c>
    </row>
    <row r="612">
      <c r="A612" s="3" t="n">
        <v>45432</v>
      </c>
      <c r="B612" t="inlineStr">
        <is>
          <t>鈴木</t>
        </is>
      </c>
      <c r="C612" t="inlineStr">
        <is>
          <t>関東</t>
        </is>
      </c>
      <c r="D612" t="inlineStr">
        <is>
          <t>Google広告</t>
        </is>
      </c>
      <c r="E612" t="inlineStr">
        <is>
          <t>P001</t>
        </is>
      </c>
      <c r="F612">
        <f>_xlfn.XLOOKUP(tbl_売上[[#This Row],[商品コード]],tbl_商品[商品コード],tbl_商品[商品名],"未登録")</f>
        <v/>
      </c>
      <c r="G612">
        <f>_xlfn.XLOOKUP(tbl_売上[[#This Row],[商品コード]],tbl_商品[商品コード],tbl_商品[カテゴリ],"未登録")</f>
        <v/>
      </c>
      <c r="H612" s="4" t="n">
        <v>3</v>
      </c>
      <c r="I612" s="5" t="n">
        <v>8800</v>
      </c>
      <c r="J612" s="5">
        <f>tbl_売上[[#This Row],[数量]]*tbl_売上[[#This Row],[単価]]</f>
        <v/>
      </c>
    </row>
    <row r="613">
      <c r="A613" s="3" t="n">
        <v>45433</v>
      </c>
      <c r="B613" t="inlineStr">
        <is>
          <t>佐藤</t>
        </is>
      </c>
      <c r="C613" t="inlineStr">
        <is>
          <t>関東</t>
        </is>
      </c>
      <c r="D613" t="inlineStr">
        <is>
          <t>Google広告</t>
        </is>
      </c>
      <c r="E613" t="inlineStr">
        <is>
          <t>P001</t>
        </is>
      </c>
      <c r="F613">
        <f>_xlfn.XLOOKUP(tbl_売上[[#This Row],[商品コード]],tbl_商品[商品コード],tbl_商品[商品名],"未登録")</f>
        <v/>
      </c>
      <c r="G613">
        <f>_xlfn.XLOOKUP(tbl_売上[[#This Row],[商品コード]],tbl_商品[商品コード],tbl_商品[カテゴリ],"未登録")</f>
        <v/>
      </c>
      <c r="H613" s="4" t="n">
        <v>2</v>
      </c>
      <c r="I613" s="5" t="n">
        <v>8800</v>
      </c>
      <c r="J613" s="5">
        <f>tbl_売上[[#This Row],[数量]]*tbl_売上[[#This Row],[単価]]</f>
        <v/>
      </c>
    </row>
    <row r="614">
      <c r="A614" s="3" t="n">
        <v>45433</v>
      </c>
      <c r="B614" t="inlineStr">
        <is>
          <t>鈴木</t>
        </is>
      </c>
      <c r="C614" t="inlineStr">
        <is>
          <t>関東</t>
        </is>
      </c>
      <c r="D614" t="inlineStr">
        <is>
          <t>Meta広告</t>
        </is>
      </c>
      <c r="E614" t="inlineStr">
        <is>
          <t>P004</t>
        </is>
      </c>
      <c r="F614">
        <f>_xlfn.XLOOKUP(tbl_売上[[#This Row],[商品コード]],tbl_商品[商品コード],tbl_商品[商品名],"未登録")</f>
        <v/>
      </c>
      <c r="G614">
        <f>_xlfn.XLOOKUP(tbl_売上[[#This Row],[商品コード]],tbl_商品[商品コード],tbl_商品[カテゴリ],"未登録")</f>
        <v/>
      </c>
      <c r="H614" s="4" t="n">
        <v>1</v>
      </c>
      <c r="I614" s="5" t="n">
        <v>2480</v>
      </c>
      <c r="J614" s="5">
        <f>tbl_売上[[#This Row],[数量]]*tbl_売上[[#This Row],[単価]]</f>
        <v/>
      </c>
    </row>
    <row r="615">
      <c r="A615" s="3" t="n">
        <v>45433</v>
      </c>
      <c r="B615" t="inlineStr">
        <is>
          <t>伊藤</t>
        </is>
      </c>
      <c r="C615" t="inlineStr">
        <is>
          <t>中部</t>
        </is>
      </c>
      <c r="D615" t="inlineStr">
        <is>
          <t>Google広告</t>
        </is>
      </c>
      <c r="E615" t="inlineStr">
        <is>
          <t>P003</t>
        </is>
      </c>
      <c r="F615">
        <f>_xlfn.XLOOKUP(tbl_売上[[#This Row],[商品コード]],tbl_商品[商品コード],tbl_商品[商品名],"未登録")</f>
        <v/>
      </c>
      <c r="G615">
        <f>_xlfn.XLOOKUP(tbl_売上[[#This Row],[商品コード]],tbl_商品[商品コード],tbl_商品[カテゴリ],"未登録")</f>
        <v/>
      </c>
      <c r="H615" s="4" t="n">
        <v>2</v>
      </c>
      <c r="I615" s="5" t="n">
        <v>19800</v>
      </c>
      <c r="J615" s="5">
        <f>tbl_売上[[#This Row],[数量]]*tbl_売上[[#This Row],[単価]]</f>
        <v/>
      </c>
    </row>
    <row r="616">
      <c r="A616" s="3" t="n">
        <v>45434</v>
      </c>
      <c r="B616" t="inlineStr">
        <is>
          <t>鈴木</t>
        </is>
      </c>
      <c r="C616" t="inlineStr">
        <is>
          <t>関東</t>
        </is>
      </c>
      <c r="D616" t="inlineStr">
        <is>
          <t>Google広告</t>
        </is>
      </c>
      <c r="E616" t="inlineStr">
        <is>
          <t>P003</t>
        </is>
      </c>
      <c r="F616">
        <f>_xlfn.XLOOKUP(tbl_売上[[#This Row],[商品コード]],tbl_商品[商品コード],tbl_商品[商品名],"未登録")</f>
        <v/>
      </c>
      <c r="G616">
        <f>_xlfn.XLOOKUP(tbl_売上[[#This Row],[商品コード]],tbl_商品[商品コード],tbl_商品[カテゴリ],"未登録")</f>
        <v/>
      </c>
      <c r="H616" s="4" t="n">
        <v>1</v>
      </c>
      <c r="I616" s="5" t="n">
        <v>19800</v>
      </c>
      <c r="J616" s="5">
        <f>tbl_売上[[#This Row],[数量]]*tbl_売上[[#This Row],[単価]]</f>
        <v/>
      </c>
    </row>
    <row r="617">
      <c r="A617" s="3" t="n">
        <v>45434</v>
      </c>
      <c r="B617" t="inlineStr">
        <is>
          <t>渡辺</t>
        </is>
      </c>
      <c r="C617" t="inlineStr">
        <is>
          <t>九州</t>
        </is>
      </c>
      <c r="D617" t="inlineStr">
        <is>
          <t>Google広告</t>
        </is>
      </c>
      <c r="E617" t="inlineStr">
        <is>
          <t>P001</t>
        </is>
      </c>
      <c r="F617">
        <f>_xlfn.XLOOKUP(tbl_売上[[#This Row],[商品コード]],tbl_商品[商品コード],tbl_商品[商品名],"未登録")</f>
        <v/>
      </c>
      <c r="G617">
        <f>_xlfn.XLOOKUP(tbl_売上[[#This Row],[商品コード]],tbl_商品[商品コード],tbl_商品[カテゴリ],"未登録")</f>
        <v/>
      </c>
      <c r="H617" s="4" t="n">
        <v>1</v>
      </c>
      <c r="I617" s="5" t="n">
        <v>8800</v>
      </c>
      <c r="J617" s="5">
        <f>tbl_売上[[#This Row],[数量]]*tbl_売上[[#This Row],[単価]]</f>
        <v/>
      </c>
    </row>
    <row r="618">
      <c r="A618" s="3" t="n">
        <v>45434</v>
      </c>
      <c r="B618" t="inlineStr">
        <is>
          <t>鈴木</t>
        </is>
      </c>
      <c r="C618" t="inlineStr">
        <is>
          <t>関東</t>
        </is>
      </c>
      <c r="D618" t="inlineStr">
        <is>
          <t>Google広告</t>
        </is>
      </c>
      <c r="E618" t="inlineStr">
        <is>
          <t>P008</t>
        </is>
      </c>
      <c r="F618">
        <f>_xlfn.XLOOKUP(tbl_売上[[#This Row],[商品コード]],tbl_商品[商品コード],tbl_商品[商品名],"未登録")</f>
        <v/>
      </c>
      <c r="G618">
        <f>_xlfn.XLOOKUP(tbl_売上[[#This Row],[商品コード]],tbl_商品[商品コード],tbl_商品[カテゴリ],"未登録")</f>
        <v/>
      </c>
      <c r="H618" s="4" t="n">
        <v>2</v>
      </c>
      <c r="I618" s="5" t="n">
        <v>2700</v>
      </c>
      <c r="J618" s="5">
        <f>tbl_売上[[#This Row],[数量]]*tbl_売上[[#This Row],[単価]]</f>
        <v/>
      </c>
    </row>
    <row r="619">
      <c r="A619" s="3" t="n">
        <v>45434</v>
      </c>
      <c r="B619" t="inlineStr">
        <is>
          <t>鈴木</t>
        </is>
      </c>
      <c r="C619" t="inlineStr">
        <is>
          <t>関東</t>
        </is>
      </c>
      <c r="D619" t="inlineStr">
        <is>
          <t>Yahoo!広告</t>
        </is>
      </c>
      <c r="E619" t="inlineStr">
        <is>
          <t>P007</t>
        </is>
      </c>
      <c r="F619">
        <f>_xlfn.XLOOKUP(tbl_売上[[#This Row],[商品コード]],tbl_商品[商品コード],tbl_商品[商品名],"未登録")</f>
        <v/>
      </c>
      <c r="G619">
        <f>_xlfn.XLOOKUP(tbl_売上[[#This Row],[商品コード]],tbl_商品[商品コード],tbl_商品[カテゴリ],"未登録")</f>
        <v/>
      </c>
      <c r="H619" s="4" t="n">
        <v>1</v>
      </c>
      <c r="I619" s="5" t="n">
        <v>3240</v>
      </c>
      <c r="J619" s="5">
        <f>tbl_売上[[#This Row],[数量]]*tbl_売上[[#This Row],[単価]]</f>
        <v/>
      </c>
    </row>
    <row r="620">
      <c r="A620" s="3" t="n">
        <v>45435</v>
      </c>
      <c r="B620" t="inlineStr">
        <is>
          <t>渡辺</t>
        </is>
      </c>
      <c r="C620" t="inlineStr">
        <is>
          <t>九州</t>
        </is>
      </c>
      <c r="D620" t="inlineStr">
        <is>
          <t>Yahoo!広告</t>
        </is>
      </c>
      <c r="E620" t="inlineStr">
        <is>
          <t>P004</t>
        </is>
      </c>
      <c r="F620">
        <f>_xlfn.XLOOKUP(tbl_売上[[#This Row],[商品コード]],tbl_商品[商品コード],tbl_商品[商品名],"未登録")</f>
        <v/>
      </c>
      <c r="G620">
        <f>_xlfn.XLOOKUP(tbl_売上[[#This Row],[商品コード]],tbl_商品[商品コード],tbl_商品[カテゴリ],"未登録")</f>
        <v/>
      </c>
      <c r="H620" s="4" t="n">
        <v>2</v>
      </c>
      <c r="I620" s="5" t="n">
        <v>2480</v>
      </c>
      <c r="J620" s="5">
        <f>tbl_売上[[#This Row],[数量]]*tbl_売上[[#This Row],[単価]]</f>
        <v/>
      </c>
    </row>
    <row r="621">
      <c r="A621" s="3" t="n">
        <v>45435</v>
      </c>
      <c r="B621" t="inlineStr">
        <is>
          <t>高橋</t>
        </is>
      </c>
      <c r="C621" t="inlineStr">
        <is>
          <t>関西</t>
        </is>
      </c>
      <c r="D621" t="inlineStr">
        <is>
          <t>Yahoo!広告</t>
        </is>
      </c>
      <c r="E621" t="inlineStr">
        <is>
          <t>P004</t>
        </is>
      </c>
      <c r="F621">
        <f>_xlfn.XLOOKUP(tbl_売上[[#This Row],[商品コード]],tbl_商品[商品コード],tbl_商品[商品名],"未登録")</f>
        <v/>
      </c>
      <c r="G621">
        <f>_xlfn.XLOOKUP(tbl_売上[[#This Row],[商品コード]],tbl_商品[商品コード],tbl_商品[カテゴリ],"未登録")</f>
        <v/>
      </c>
      <c r="H621" s="4" t="n">
        <v>2</v>
      </c>
      <c r="I621" s="5" t="n">
        <v>2480</v>
      </c>
      <c r="J621" s="5">
        <f>tbl_売上[[#This Row],[数量]]*tbl_売上[[#This Row],[単価]]</f>
        <v/>
      </c>
    </row>
    <row r="622">
      <c r="A622" s="3" t="n">
        <v>45435</v>
      </c>
      <c r="B622" t="inlineStr">
        <is>
          <t>田中</t>
        </is>
      </c>
      <c r="C622" t="inlineStr">
        <is>
          <t>関西</t>
        </is>
      </c>
      <c r="D622" t="inlineStr">
        <is>
          <t>Google広告</t>
        </is>
      </c>
      <c r="E622" t="inlineStr">
        <is>
          <t>P003</t>
        </is>
      </c>
      <c r="F622">
        <f>_xlfn.XLOOKUP(tbl_売上[[#This Row],[商品コード]],tbl_商品[商品コード],tbl_商品[商品名],"未登録")</f>
        <v/>
      </c>
      <c r="G622">
        <f>_xlfn.XLOOKUP(tbl_売上[[#This Row],[商品コード]],tbl_商品[商品コード],tbl_商品[カテゴリ],"未登録")</f>
        <v/>
      </c>
      <c r="H622" s="4" t="n">
        <v>3</v>
      </c>
      <c r="I622" s="5" t="n">
        <v>19800</v>
      </c>
      <c r="J622" s="5">
        <f>tbl_売上[[#This Row],[数量]]*tbl_売上[[#This Row],[単価]]</f>
        <v/>
      </c>
    </row>
    <row r="623">
      <c r="A623" s="3" t="n">
        <v>45436</v>
      </c>
      <c r="B623" t="inlineStr">
        <is>
          <t>田中</t>
        </is>
      </c>
      <c r="C623" t="inlineStr">
        <is>
          <t>関西</t>
        </is>
      </c>
      <c r="D623" t="inlineStr">
        <is>
          <t>Yahoo!広告</t>
        </is>
      </c>
      <c r="E623" t="inlineStr">
        <is>
          <t>P009</t>
        </is>
      </c>
      <c r="F623">
        <f>_xlfn.XLOOKUP(tbl_売上[[#This Row],[商品コード]],tbl_商品[商品コード],tbl_商品[商品名],"未登録")</f>
        <v/>
      </c>
      <c r="G623">
        <f>_xlfn.XLOOKUP(tbl_売上[[#This Row],[商品コード]],tbl_商品[商品コード],tbl_商品[カテゴリ],"未登録")</f>
        <v/>
      </c>
      <c r="H623" s="4" t="n">
        <v>1</v>
      </c>
      <c r="I623" s="5" t="n">
        <v>3600</v>
      </c>
      <c r="J623" s="5">
        <f>tbl_売上[[#This Row],[数量]]*tbl_売上[[#This Row],[単価]]</f>
        <v/>
      </c>
    </row>
    <row r="624">
      <c r="A624" s="3" t="n">
        <v>45436</v>
      </c>
      <c r="B624" t="inlineStr">
        <is>
          <t>渡辺</t>
        </is>
      </c>
      <c r="C624" t="inlineStr">
        <is>
          <t>九州</t>
        </is>
      </c>
      <c r="D624" t="inlineStr">
        <is>
          <t>Meta広告</t>
        </is>
      </c>
      <c r="E624" t="inlineStr">
        <is>
          <t>P003</t>
        </is>
      </c>
      <c r="F624">
        <f>_xlfn.XLOOKUP(tbl_売上[[#This Row],[商品コード]],tbl_商品[商品コード],tbl_商品[商品名],"未登録")</f>
        <v/>
      </c>
      <c r="G624">
        <f>_xlfn.XLOOKUP(tbl_売上[[#This Row],[商品コード]],tbl_商品[商品コード],tbl_商品[カテゴリ],"未登録")</f>
        <v/>
      </c>
      <c r="H624" s="4" t="n">
        <v>3</v>
      </c>
      <c r="I624" s="5" t="n">
        <v>19800</v>
      </c>
      <c r="J624" s="5">
        <f>tbl_売上[[#This Row],[数量]]*tbl_売上[[#This Row],[単価]]</f>
        <v/>
      </c>
    </row>
    <row r="625">
      <c r="A625" s="3" t="n">
        <v>45436</v>
      </c>
      <c r="B625" t="inlineStr">
        <is>
          <t>佐藤</t>
        </is>
      </c>
      <c r="C625" t="inlineStr">
        <is>
          <t>関東</t>
        </is>
      </c>
      <c r="D625" t="inlineStr">
        <is>
          <t>Meta広告</t>
        </is>
      </c>
      <c r="E625" t="inlineStr">
        <is>
          <t>P001</t>
        </is>
      </c>
      <c r="F625">
        <f>_xlfn.XLOOKUP(tbl_売上[[#This Row],[商品コード]],tbl_商品[商品コード],tbl_商品[商品名],"未登録")</f>
        <v/>
      </c>
      <c r="G625">
        <f>_xlfn.XLOOKUP(tbl_売上[[#This Row],[商品コード]],tbl_商品[商品コード],tbl_商品[カテゴリ],"未登録")</f>
        <v/>
      </c>
      <c r="H625" s="4" t="n">
        <v>1</v>
      </c>
      <c r="I625" s="5" t="n">
        <v>8800</v>
      </c>
      <c r="J625" s="5">
        <f>tbl_売上[[#This Row],[数量]]*tbl_売上[[#This Row],[単価]]</f>
        <v/>
      </c>
    </row>
    <row r="626">
      <c r="A626" s="3" t="n">
        <v>45436</v>
      </c>
      <c r="B626" t="inlineStr">
        <is>
          <t>佐藤</t>
        </is>
      </c>
      <c r="C626" t="inlineStr">
        <is>
          <t>関東</t>
        </is>
      </c>
      <c r="D626" t="inlineStr">
        <is>
          <t>Google広告</t>
        </is>
      </c>
      <c r="E626" t="inlineStr">
        <is>
          <t>P007</t>
        </is>
      </c>
      <c r="F626">
        <f>_xlfn.XLOOKUP(tbl_売上[[#This Row],[商品コード]],tbl_商品[商品コード],tbl_商品[商品名],"未登録")</f>
        <v/>
      </c>
      <c r="G626">
        <f>_xlfn.XLOOKUP(tbl_売上[[#This Row],[商品コード]],tbl_商品[商品コード],tbl_商品[カテゴリ],"未登録")</f>
        <v/>
      </c>
      <c r="H626" s="4" t="n">
        <v>2</v>
      </c>
      <c r="I626" s="5" t="n">
        <v>3240</v>
      </c>
      <c r="J626" s="5">
        <f>tbl_売上[[#This Row],[数量]]*tbl_売上[[#This Row],[単価]]</f>
        <v/>
      </c>
    </row>
    <row r="627">
      <c r="A627" s="3" t="n">
        <v>45436</v>
      </c>
      <c r="B627" t="inlineStr">
        <is>
          <t>渡辺</t>
        </is>
      </c>
      <c r="C627" t="inlineStr">
        <is>
          <t>九州</t>
        </is>
      </c>
      <c r="D627" t="inlineStr">
        <is>
          <t>Yahoo!広告</t>
        </is>
      </c>
      <c r="E627" t="inlineStr">
        <is>
          <t>P002</t>
        </is>
      </c>
      <c r="F627">
        <f>_xlfn.XLOOKUP(tbl_売上[[#This Row],[商品コード]],tbl_商品[商品コード],tbl_商品[商品名],"未登録")</f>
        <v/>
      </c>
      <c r="G627">
        <f>_xlfn.XLOOKUP(tbl_売上[[#This Row],[商品コード]],tbl_商品[商品コード],tbl_商品[カテゴリ],"未登録")</f>
        <v/>
      </c>
      <c r="H627" s="4" t="n">
        <v>1</v>
      </c>
      <c r="I627" s="5" t="n">
        <v>3980</v>
      </c>
      <c r="J627" s="5">
        <f>tbl_売上[[#This Row],[数量]]*tbl_売上[[#This Row],[単価]]</f>
        <v/>
      </c>
    </row>
    <row r="628">
      <c r="A628" s="3" t="n">
        <v>45437</v>
      </c>
      <c r="B628" t="inlineStr">
        <is>
          <t>渡辺</t>
        </is>
      </c>
      <c r="C628" t="inlineStr">
        <is>
          <t>九州</t>
        </is>
      </c>
      <c r="D628" t="inlineStr">
        <is>
          <t>Meta広告</t>
        </is>
      </c>
      <c r="E628" t="inlineStr">
        <is>
          <t>P005</t>
        </is>
      </c>
      <c r="F628">
        <f>_xlfn.XLOOKUP(tbl_売上[[#This Row],[商品コード]],tbl_商品[商品コード],tbl_商品[商品名],"未登録")</f>
        <v/>
      </c>
      <c r="G628">
        <f>_xlfn.XLOOKUP(tbl_売上[[#This Row],[商品コード]],tbl_商品[商品コード],tbl_商品[カテゴリ],"未登録")</f>
        <v/>
      </c>
      <c r="H628" s="4" t="n">
        <v>1</v>
      </c>
      <c r="I628" s="5" t="n">
        <v>6980</v>
      </c>
      <c r="J628" s="5">
        <f>tbl_売上[[#This Row],[数量]]*tbl_売上[[#This Row],[単価]]</f>
        <v/>
      </c>
    </row>
    <row r="629">
      <c r="A629" s="3" t="n">
        <v>45437</v>
      </c>
      <c r="B629" t="inlineStr">
        <is>
          <t>伊藤</t>
        </is>
      </c>
      <c r="C629" t="inlineStr">
        <is>
          <t>中部</t>
        </is>
      </c>
      <c r="D629" t="inlineStr">
        <is>
          <t>Yahoo!広告</t>
        </is>
      </c>
      <c r="E629" t="inlineStr">
        <is>
          <t>P001</t>
        </is>
      </c>
      <c r="F629">
        <f>_xlfn.XLOOKUP(tbl_売上[[#This Row],[商品コード]],tbl_商品[商品コード],tbl_商品[商品名],"未登録")</f>
        <v/>
      </c>
      <c r="G629">
        <f>_xlfn.XLOOKUP(tbl_売上[[#This Row],[商品コード]],tbl_商品[商品コード],tbl_商品[カテゴリ],"未登録")</f>
        <v/>
      </c>
      <c r="H629" s="4" t="n">
        <v>1</v>
      </c>
      <c r="I629" s="5" t="n">
        <v>8800</v>
      </c>
      <c r="J629" s="5">
        <f>tbl_売上[[#This Row],[数量]]*tbl_売上[[#This Row],[単価]]</f>
        <v/>
      </c>
    </row>
    <row r="630">
      <c r="A630" s="3" t="n">
        <v>45437</v>
      </c>
      <c r="B630" t="inlineStr">
        <is>
          <t>佐藤</t>
        </is>
      </c>
      <c r="C630" t="inlineStr">
        <is>
          <t>関東</t>
        </is>
      </c>
      <c r="D630" t="inlineStr">
        <is>
          <t>Meta広告</t>
        </is>
      </c>
      <c r="E630" t="inlineStr">
        <is>
          <t>P006</t>
        </is>
      </c>
      <c r="F630">
        <f>_xlfn.XLOOKUP(tbl_売上[[#This Row],[商品コード]],tbl_商品[商品コード],tbl_商品[商品名],"未登録")</f>
        <v/>
      </c>
      <c r="G630">
        <f>_xlfn.XLOOKUP(tbl_売上[[#This Row],[商品コード]],tbl_商品[商品コード],tbl_商品[カテゴリ],"未登録")</f>
        <v/>
      </c>
      <c r="H630" s="4" t="n">
        <v>3</v>
      </c>
      <c r="I630" s="5" t="n">
        <v>3300</v>
      </c>
      <c r="J630" s="5">
        <f>tbl_売上[[#This Row],[数量]]*tbl_売上[[#This Row],[単価]]</f>
        <v/>
      </c>
    </row>
    <row r="631">
      <c r="A631" s="3" t="n">
        <v>45437</v>
      </c>
      <c r="B631" t="inlineStr">
        <is>
          <t>田中</t>
        </is>
      </c>
      <c r="C631" t="inlineStr">
        <is>
          <t>関西</t>
        </is>
      </c>
      <c r="D631" t="inlineStr">
        <is>
          <t>Google広告</t>
        </is>
      </c>
      <c r="E631" t="inlineStr">
        <is>
          <t>P009</t>
        </is>
      </c>
      <c r="F631">
        <f>_xlfn.XLOOKUP(tbl_売上[[#This Row],[商品コード]],tbl_商品[商品コード],tbl_商品[商品名],"未登録")</f>
        <v/>
      </c>
      <c r="G631">
        <f>_xlfn.XLOOKUP(tbl_売上[[#This Row],[商品コード]],tbl_商品[商品コード],tbl_商品[カテゴリ],"未登録")</f>
        <v/>
      </c>
      <c r="H631" s="4" t="n">
        <v>1</v>
      </c>
      <c r="I631" s="5" t="n">
        <v>3600</v>
      </c>
      <c r="J631" s="5">
        <f>tbl_売上[[#This Row],[数量]]*tbl_売上[[#This Row],[単価]]</f>
        <v/>
      </c>
    </row>
    <row r="632">
      <c r="A632" s="3" t="n">
        <v>45437</v>
      </c>
      <c r="B632" t="inlineStr">
        <is>
          <t>佐藤</t>
        </is>
      </c>
      <c r="C632" t="inlineStr">
        <is>
          <t>関東</t>
        </is>
      </c>
      <c r="D632" t="inlineStr">
        <is>
          <t>Meta広告</t>
        </is>
      </c>
      <c r="E632" t="inlineStr">
        <is>
          <t>P003</t>
        </is>
      </c>
      <c r="F632">
        <f>_xlfn.XLOOKUP(tbl_売上[[#This Row],[商品コード]],tbl_商品[商品コード],tbl_商品[商品名],"未登録")</f>
        <v/>
      </c>
      <c r="G632">
        <f>_xlfn.XLOOKUP(tbl_売上[[#This Row],[商品コード]],tbl_商品[商品コード],tbl_商品[カテゴリ],"未登録")</f>
        <v/>
      </c>
      <c r="H632" s="4" t="n">
        <v>3</v>
      </c>
      <c r="I632" s="5" t="n">
        <v>19800</v>
      </c>
      <c r="J632" s="5">
        <f>tbl_売上[[#This Row],[数量]]*tbl_売上[[#This Row],[単価]]</f>
        <v/>
      </c>
    </row>
    <row r="633">
      <c r="A633" s="3" t="n">
        <v>45438</v>
      </c>
      <c r="B633" t="inlineStr">
        <is>
          <t>鈴木</t>
        </is>
      </c>
      <c r="C633" t="inlineStr">
        <is>
          <t>関東</t>
        </is>
      </c>
      <c r="D633" t="inlineStr">
        <is>
          <t>Meta広告</t>
        </is>
      </c>
      <c r="E633" t="inlineStr">
        <is>
          <t>P003</t>
        </is>
      </c>
      <c r="F633">
        <f>_xlfn.XLOOKUP(tbl_売上[[#This Row],[商品コード]],tbl_商品[商品コード],tbl_商品[商品名],"未登録")</f>
        <v/>
      </c>
      <c r="G633">
        <f>_xlfn.XLOOKUP(tbl_売上[[#This Row],[商品コード]],tbl_商品[商品コード],tbl_商品[カテゴリ],"未登録")</f>
        <v/>
      </c>
      <c r="H633" s="4" t="n">
        <v>3</v>
      </c>
      <c r="I633" s="5" t="n">
        <v>19800</v>
      </c>
      <c r="J633" s="5">
        <f>tbl_売上[[#This Row],[数量]]*tbl_売上[[#This Row],[単価]]</f>
        <v/>
      </c>
    </row>
    <row r="634">
      <c r="A634" s="3" t="n">
        <v>45438</v>
      </c>
      <c r="B634" t="inlineStr">
        <is>
          <t>鈴木</t>
        </is>
      </c>
      <c r="C634" t="inlineStr">
        <is>
          <t>関東</t>
        </is>
      </c>
      <c r="D634" t="inlineStr">
        <is>
          <t>Meta広告</t>
        </is>
      </c>
      <c r="E634" t="inlineStr">
        <is>
          <t>P005</t>
        </is>
      </c>
      <c r="F634">
        <f>_xlfn.XLOOKUP(tbl_売上[[#This Row],[商品コード]],tbl_商品[商品コード],tbl_商品[商品名],"未登録")</f>
        <v/>
      </c>
      <c r="G634">
        <f>_xlfn.XLOOKUP(tbl_売上[[#This Row],[商品コード]],tbl_商品[商品コード],tbl_商品[カテゴリ],"未登録")</f>
        <v/>
      </c>
      <c r="H634" s="4" t="n">
        <v>2</v>
      </c>
      <c r="I634" s="5" t="n">
        <v>6980</v>
      </c>
      <c r="J634" s="5">
        <f>tbl_売上[[#This Row],[数量]]*tbl_売上[[#This Row],[単価]]</f>
        <v/>
      </c>
    </row>
    <row r="635">
      <c r="A635" s="3" t="n">
        <v>45438</v>
      </c>
      <c r="B635" t="inlineStr">
        <is>
          <t>佐藤</t>
        </is>
      </c>
      <c r="C635" t="inlineStr">
        <is>
          <t>関東</t>
        </is>
      </c>
      <c r="D635" t="inlineStr">
        <is>
          <t>Meta広告</t>
        </is>
      </c>
      <c r="E635" t="inlineStr">
        <is>
          <t>P002</t>
        </is>
      </c>
      <c r="F635">
        <f>_xlfn.XLOOKUP(tbl_売上[[#This Row],[商品コード]],tbl_商品[商品コード],tbl_商品[商品名],"未登録")</f>
        <v/>
      </c>
      <c r="G635">
        <f>_xlfn.XLOOKUP(tbl_売上[[#This Row],[商品コード]],tbl_商品[商品コード],tbl_商品[カテゴリ],"未登録")</f>
        <v/>
      </c>
      <c r="H635" s="4" t="n">
        <v>1</v>
      </c>
      <c r="I635" s="5" t="n">
        <v>3980</v>
      </c>
      <c r="J635" s="5">
        <f>tbl_売上[[#This Row],[数量]]*tbl_売上[[#This Row],[単価]]</f>
        <v/>
      </c>
    </row>
    <row r="636">
      <c r="A636" s="3" t="n">
        <v>45438</v>
      </c>
      <c r="B636" t="inlineStr">
        <is>
          <t>鈴木</t>
        </is>
      </c>
      <c r="C636" t="inlineStr">
        <is>
          <t>関東</t>
        </is>
      </c>
      <c r="D636" t="inlineStr">
        <is>
          <t>Meta広告</t>
        </is>
      </c>
      <c r="E636" t="inlineStr">
        <is>
          <t>P004</t>
        </is>
      </c>
      <c r="F636">
        <f>_xlfn.XLOOKUP(tbl_売上[[#This Row],[商品コード]],tbl_商品[商品コード],tbl_商品[商品名],"未登録")</f>
        <v/>
      </c>
      <c r="G636">
        <f>_xlfn.XLOOKUP(tbl_売上[[#This Row],[商品コード]],tbl_商品[商品コード],tbl_商品[カテゴリ],"未登録")</f>
        <v/>
      </c>
      <c r="H636" s="4" t="n">
        <v>3</v>
      </c>
      <c r="I636" s="5" t="n">
        <v>2480</v>
      </c>
      <c r="J636" s="5">
        <f>tbl_売上[[#This Row],[数量]]*tbl_売上[[#This Row],[単価]]</f>
        <v/>
      </c>
    </row>
    <row r="637">
      <c r="A637" s="3" t="n">
        <v>45439</v>
      </c>
      <c r="B637" t="inlineStr">
        <is>
          <t>渡辺</t>
        </is>
      </c>
      <c r="C637" t="inlineStr">
        <is>
          <t>九州</t>
        </is>
      </c>
      <c r="D637" t="inlineStr">
        <is>
          <t>Meta広告</t>
        </is>
      </c>
      <c r="E637" t="inlineStr">
        <is>
          <t>P003</t>
        </is>
      </c>
      <c r="F637">
        <f>_xlfn.XLOOKUP(tbl_売上[[#This Row],[商品コード]],tbl_商品[商品コード],tbl_商品[商品名],"未登録")</f>
        <v/>
      </c>
      <c r="G637">
        <f>_xlfn.XLOOKUP(tbl_売上[[#This Row],[商品コード]],tbl_商品[商品コード],tbl_商品[カテゴリ],"未登録")</f>
        <v/>
      </c>
      <c r="H637" s="4" t="n">
        <v>1</v>
      </c>
      <c r="I637" s="5" t="n">
        <v>19800</v>
      </c>
      <c r="J637" s="5">
        <f>tbl_売上[[#This Row],[数量]]*tbl_売上[[#This Row],[単価]]</f>
        <v/>
      </c>
    </row>
    <row r="638">
      <c r="A638" s="3" t="n">
        <v>45439</v>
      </c>
      <c r="B638" t="inlineStr">
        <is>
          <t>鈴木</t>
        </is>
      </c>
      <c r="C638" t="inlineStr">
        <is>
          <t>関東</t>
        </is>
      </c>
      <c r="D638" t="inlineStr">
        <is>
          <t>Google広告</t>
        </is>
      </c>
      <c r="E638" t="inlineStr">
        <is>
          <t>P001</t>
        </is>
      </c>
      <c r="F638">
        <f>_xlfn.XLOOKUP(tbl_売上[[#This Row],[商品コード]],tbl_商品[商品コード],tbl_商品[商品名],"未登録")</f>
        <v/>
      </c>
      <c r="G638">
        <f>_xlfn.XLOOKUP(tbl_売上[[#This Row],[商品コード]],tbl_商品[商品コード],tbl_商品[カテゴリ],"未登録")</f>
        <v/>
      </c>
      <c r="H638" s="4" t="n">
        <v>1</v>
      </c>
      <c r="I638" s="5" t="n">
        <v>8800</v>
      </c>
      <c r="J638" s="5">
        <f>tbl_売上[[#This Row],[数量]]*tbl_売上[[#This Row],[単価]]</f>
        <v/>
      </c>
    </row>
    <row r="639">
      <c r="A639" s="3" t="n">
        <v>45439</v>
      </c>
      <c r="B639" t="inlineStr">
        <is>
          <t>伊藤</t>
        </is>
      </c>
      <c r="C639" t="inlineStr">
        <is>
          <t>中部</t>
        </is>
      </c>
      <c r="D639" t="inlineStr">
        <is>
          <t>Google広告</t>
        </is>
      </c>
      <c r="E639" t="inlineStr">
        <is>
          <t>P007</t>
        </is>
      </c>
      <c r="F639">
        <f>_xlfn.XLOOKUP(tbl_売上[[#This Row],[商品コード]],tbl_商品[商品コード],tbl_商品[商品名],"未登録")</f>
        <v/>
      </c>
      <c r="G639">
        <f>_xlfn.XLOOKUP(tbl_売上[[#This Row],[商品コード]],tbl_商品[商品コード],tbl_商品[カテゴリ],"未登録")</f>
        <v/>
      </c>
      <c r="H639" s="4" t="n">
        <v>1</v>
      </c>
      <c r="I639" s="5" t="n">
        <v>3240</v>
      </c>
      <c r="J639" s="5">
        <f>tbl_売上[[#This Row],[数量]]*tbl_売上[[#This Row],[単価]]</f>
        <v/>
      </c>
    </row>
    <row r="640">
      <c r="A640" s="3" t="n">
        <v>45439</v>
      </c>
      <c r="B640" t="inlineStr">
        <is>
          <t>田中</t>
        </is>
      </c>
      <c r="C640" t="inlineStr">
        <is>
          <t>関西</t>
        </is>
      </c>
      <c r="D640" t="inlineStr">
        <is>
          <t>Meta広告</t>
        </is>
      </c>
      <c r="E640" t="inlineStr">
        <is>
          <t>P006</t>
        </is>
      </c>
      <c r="F640">
        <f>_xlfn.XLOOKUP(tbl_売上[[#This Row],[商品コード]],tbl_商品[商品コード],tbl_商品[商品名],"未登録")</f>
        <v/>
      </c>
      <c r="G640">
        <f>_xlfn.XLOOKUP(tbl_売上[[#This Row],[商品コード]],tbl_商品[商品コード],tbl_商品[カテゴリ],"未登録")</f>
        <v/>
      </c>
      <c r="H640" s="4" t="n">
        <v>2</v>
      </c>
      <c r="I640" s="5" t="n">
        <v>3300</v>
      </c>
      <c r="J640" s="5">
        <f>tbl_売上[[#This Row],[数量]]*tbl_売上[[#This Row],[単価]]</f>
        <v/>
      </c>
    </row>
    <row r="641">
      <c r="A641" s="3" t="n">
        <v>45440</v>
      </c>
      <c r="B641" t="inlineStr">
        <is>
          <t>佐藤</t>
        </is>
      </c>
      <c r="C641" t="inlineStr">
        <is>
          <t>関東</t>
        </is>
      </c>
      <c r="D641" t="inlineStr">
        <is>
          <t>Meta広告</t>
        </is>
      </c>
      <c r="E641" t="inlineStr">
        <is>
          <t>P004</t>
        </is>
      </c>
      <c r="F641">
        <f>_xlfn.XLOOKUP(tbl_売上[[#This Row],[商品コード]],tbl_商品[商品コード],tbl_商品[商品名],"未登録")</f>
        <v/>
      </c>
      <c r="G641">
        <f>_xlfn.XLOOKUP(tbl_売上[[#This Row],[商品コード]],tbl_商品[商品コード],tbl_商品[カテゴリ],"未登録")</f>
        <v/>
      </c>
      <c r="H641" s="4" t="n">
        <v>1</v>
      </c>
      <c r="I641" s="5" t="n">
        <v>2480</v>
      </c>
      <c r="J641" s="5">
        <f>tbl_売上[[#This Row],[数量]]*tbl_売上[[#This Row],[単価]]</f>
        <v/>
      </c>
    </row>
    <row r="642">
      <c r="A642" s="3" t="n">
        <v>45440</v>
      </c>
      <c r="B642" t="inlineStr">
        <is>
          <t>伊藤</t>
        </is>
      </c>
      <c r="C642" t="inlineStr">
        <is>
          <t>中部</t>
        </is>
      </c>
      <c r="D642" t="inlineStr">
        <is>
          <t>Google広告</t>
        </is>
      </c>
      <c r="E642" t="inlineStr">
        <is>
          <t>P007</t>
        </is>
      </c>
      <c r="F642">
        <f>_xlfn.XLOOKUP(tbl_売上[[#This Row],[商品コード]],tbl_商品[商品コード],tbl_商品[商品名],"未登録")</f>
        <v/>
      </c>
      <c r="G642">
        <f>_xlfn.XLOOKUP(tbl_売上[[#This Row],[商品コード]],tbl_商品[商品コード],tbl_商品[カテゴリ],"未登録")</f>
        <v/>
      </c>
      <c r="H642" s="4" t="n">
        <v>1</v>
      </c>
      <c r="I642" s="5" t="n">
        <v>3240</v>
      </c>
      <c r="J642" s="5">
        <f>tbl_売上[[#This Row],[数量]]*tbl_売上[[#This Row],[単価]]</f>
        <v/>
      </c>
    </row>
    <row r="643">
      <c r="A643" s="3" t="n">
        <v>45440</v>
      </c>
      <c r="B643" t="inlineStr">
        <is>
          <t>佐藤</t>
        </is>
      </c>
      <c r="C643" t="inlineStr">
        <is>
          <t>関東</t>
        </is>
      </c>
      <c r="D643" t="inlineStr">
        <is>
          <t>Meta広告</t>
        </is>
      </c>
      <c r="E643" t="inlineStr">
        <is>
          <t>P001</t>
        </is>
      </c>
      <c r="F643">
        <f>_xlfn.XLOOKUP(tbl_売上[[#This Row],[商品コード]],tbl_商品[商品コード],tbl_商品[商品名],"未登録")</f>
        <v/>
      </c>
      <c r="G643">
        <f>_xlfn.XLOOKUP(tbl_売上[[#This Row],[商品コード]],tbl_商品[商品コード],tbl_商品[カテゴリ],"未登録")</f>
        <v/>
      </c>
      <c r="H643" s="4" t="n">
        <v>1</v>
      </c>
      <c r="I643" s="5" t="n">
        <v>8800</v>
      </c>
      <c r="J643" s="5">
        <f>tbl_売上[[#This Row],[数量]]*tbl_売上[[#This Row],[単価]]</f>
        <v/>
      </c>
    </row>
    <row r="644">
      <c r="A644" s="3" t="n">
        <v>45440</v>
      </c>
      <c r="B644" t="inlineStr">
        <is>
          <t>伊藤</t>
        </is>
      </c>
      <c r="C644" t="inlineStr">
        <is>
          <t>中部</t>
        </is>
      </c>
      <c r="D644" t="inlineStr">
        <is>
          <t>Google広告</t>
        </is>
      </c>
      <c r="E644" t="inlineStr">
        <is>
          <t>P007</t>
        </is>
      </c>
      <c r="F644">
        <f>_xlfn.XLOOKUP(tbl_売上[[#This Row],[商品コード]],tbl_商品[商品コード],tbl_商品[商品名],"未登録")</f>
        <v/>
      </c>
      <c r="G644">
        <f>_xlfn.XLOOKUP(tbl_売上[[#This Row],[商品コード]],tbl_商品[商品コード],tbl_商品[カテゴリ],"未登録")</f>
        <v/>
      </c>
      <c r="H644" s="4" t="n">
        <v>1</v>
      </c>
      <c r="I644" s="5" t="n">
        <v>3240</v>
      </c>
      <c r="J644" s="5">
        <f>tbl_売上[[#This Row],[数量]]*tbl_売上[[#This Row],[単価]]</f>
        <v/>
      </c>
    </row>
    <row r="645">
      <c r="A645" s="3" t="n">
        <v>45440</v>
      </c>
      <c r="B645" t="inlineStr">
        <is>
          <t>佐藤</t>
        </is>
      </c>
      <c r="C645" t="inlineStr">
        <is>
          <t>関東</t>
        </is>
      </c>
      <c r="D645" t="inlineStr">
        <is>
          <t>Google広告</t>
        </is>
      </c>
      <c r="E645" t="inlineStr">
        <is>
          <t>P007</t>
        </is>
      </c>
      <c r="F645">
        <f>_xlfn.XLOOKUP(tbl_売上[[#This Row],[商品コード]],tbl_商品[商品コード],tbl_商品[商品名],"未登録")</f>
        <v/>
      </c>
      <c r="G645">
        <f>_xlfn.XLOOKUP(tbl_売上[[#This Row],[商品コード]],tbl_商品[商品コード],tbl_商品[カテゴリ],"未登録")</f>
        <v/>
      </c>
      <c r="H645" s="4" t="n">
        <v>1</v>
      </c>
      <c r="I645" s="5" t="n">
        <v>3240</v>
      </c>
      <c r="J645" s="5">
        <f>tbl_売上[[#This Row],[数量]]*tbl_売上[[#This Row],[単価]]</f>
        <v/>
      </c>
    </row>
    <row r="646">
      <c r="A646" s="3" t="n">
        <v>45440</v>
      </c>
      <c r="B646" t="inlineStr">
        <is>
          <t>渡辺</t>
        </is>
      </c>
      <c r="C646" t="inlineStr">
        <is>
          <t>九州</t>
        </is>
      </c>
      <c r="D646" t="inlineStr">
        <is>
          <t>Google広告</t>
        </is>
      </c>
      <c r="E646" t="inlineStr">
        <is>
          <t>P009</t>
        </is>
      </c>
      <c r="F646">
        <f>_xlfn.XLOOKUP(tbl_売上[[#This Row],[商品コード]],tbl_商品[商品コード],tbl_商品[商品名],"未登録")</f>
        <v/>
      </c>
      <c r="G646">
        <f>_xlfn.XLOOKUP(tbl_売上[[#This Row],[商品コード]],tbl_商品[商品コード],tbl_商品[カテゴリ],"未登録")</f>
        <v/>
      </c>
      <c r="H646" s="4" t="n">
        <v>1</v>
      </c>
      <c r="I646" s="5" t="n">
        <v>3600</v>
      </c>
      <c r="J646" s="5">
        <f>tbl_売上[[#This Row],[数量]]*tbl_売上[[#This Row],[単価]]</f>
        <v/>
      </c>
    </row>
    <row r="647">
      <c r="A647" s="3" t="n">
        <v>45441</v>
      </c>
      <c r="B647" t="inlineStr">
        <is>
          <t>佐藤</t>
        </is>
      </c>
      <c r="C647" t="inlineStr">
        <is>
          <t>関東</t>
        </is>
      </c>
      <c r="D647" t="inlineStr">
        <is>
          <t>Google広告</t>
        </is>
      </c>
      <c r="E647" t="inlineStr">
        <is>
          <t>P009</t>
        </is>
      </c>
      <c r="F647">
        <f>_xlfn.XLOOKUP(tbl_売上[[#This Row],[商品コード]],tbl_商品[商品コード],tbl_商品[商品名],"未登録")</f>
        <v/>
      </c>
      <c r="G647">
        <f>_xlfn.XLOOKUP(tbl_売上[[#This Row],[商品コード]],tbl_商品[商品コード],tbl_商品[カテゴリ],"未登録")</f>
        <v/>
      </c>
      <c r="H647" s="4" t="n">
        <v>1</v>
      </c>
      <c r="I647" s="5" t="n">
        <v>3600</v>
      </c>
      <c r="J647" s="5">
        <f>tbl_売上[[#This Row],[数量]]*tbl_売上[[#This Row],[単価]]</f>
        <v/>
      </c>
    </row>
    <row r="648">
      <c r="A648" s="3" t="n">
        <v>45441</v>
      </c>
      <c r="B648" t="inlineStr">
        <is>
          <t>鈴木</t>
        </is>
      </c>
      <c r="C648" t="inlineStr">
        <is>
          <t>関東</t>
        </is>
      </c>
      <c r="D648" t="inlineStr">
        <is>
          <t>Google広告</t>
        </is>
      </c>
      <c r="E648" t="inlineStr">
        <is>
          <t>P003</t>
        </is>
      </c>
      <c r="F648">
        <f>_xlfn.XLOOKUP(tbl_売上[[#This Row],[商品コード]],tbl_商品[商品コード],tbl_商品[商品名],"未登録")</f>
        <v/>
      </c>
      <c r="G648">
        <f>_xlfn.XLOOKUP(tbl_売上[[#This Row],[商品コード]],tbl_商品[商品コード],tbl_商品[カテゴリ],"未登録")</f>
        <v/>
      </c>
      <c r="H648" s="4" t="n">
        <v>1</v>
      </c>
      <c r="I648" s="5" t="n">
        <v>19800</v>
      </c>
      <c r="J648" s="5">
        <f>tbl_売上[[#This Row],[数量]]*tbl_売上[[#This Row],[単価]]</f>
        <v/>
      </c>
    </row>
    <row r="649">
      <c r="A649" s="3" t="n">
        <v>45441</v>
      </c>
      <c r="B649" t="inlineStr">
        <is>
          <t>伊藤</t>
        </is>
      </c>
      <c r="C649" t="inlineStr">
        <is>
          <t>中部</t>
        </is>
      </c>
      <c r="D649" t="inlineStr">
        <is>
          <t>Meta広告</t>
        </is>
      </c>
      <c r="E649" t="inlineStr">
        <is>
          <t>P002</t>
        </is>
      </c>
      <c r="F649">
        <f>_xlfn.XLOOKUP(tbl_売上[[#This Row],[商品コード]],tbl_商品[商品コード],tbl_商品[商品名],"未登録")</f>
        <v/>
      </c>
      <c r="G649">
        <f>_xlfn.XLOOKUP(tbl_売上[[#This Row],[商品コード]],tbl_商品[商品コード],tbl_商品[カテゴリ],"未登録")</f>
        <v/>
      </c>
      <c r="H649" s="4" t="n">
        <v>1</v>
      </c>
      <c r="I649" s="5" t="n">
        <v>3980</v>
      </c>
      <c r="J649" s="5">
        <f>tbl_売上[[#This Row],[数量]]*tbl_売上[[#This Row],[単価]]</f>
        <v/>
      </c>
    </row>
    <row r="650">
      <c r="A650" s="3" t="n">
        <v>45441</v>
      </c>
      <c r="B650" t="inlineStr">
        <is>
          <t>鈴木</t>
        </is>
      </c>
      <c r="C650" t="inlineStr">
        <is>
          <t>関東</t>
        </is>
      </c>
      <c r="D650" t="inlineStr">
        <is>
          <t>Meta広告</t>
        </is>
      </c>
      <c r="E650" t="inlineStr">
        <is>
          <t>P009</t>
        </is>
      </c>
      <c r="F650">
        <f>_xlfn.XLOOKUP(tbl_売上[[#This Row],[商品コード]],tbl_商品[商品コード],tbl_商品[商品名],"未登録")</f>
        <v/>
      </c>
      <c r="G650">
        <f>_xlfn.XLOOKUP(tbl_売上[[#This Row],[商品コード]],tbl_商品[商品コード],tbl_商品[カテゴリ],"未登録")</f>
        <v/>
      </c>
      <c r="H650" s="4" t="n">
        <v>3</v>
      </c>
      <c r="I650" s="5" t="n">
        <v>3600</v>
      </c>
      <c r="J650" s="5">
        <f>tbl_売上[[#This Row],[数量]]*tbl_売上[[#This Row],[単価]]</f>
        <v/>
      </c>
    </row>
    <row r="651">
      <c r="A651" s="3" t="n">
        <v>45442</v>
      </c>
      <c r="B651" t="inlineStr">
        <is>
          <t>佐藤</t>
        </is>
      </c>
      <c r="C651" t="inlineStr">
        <is>
          <t>関東</t>
        </is>
      </c>
      <c r="D651" t="inlineStr">
        <is>
          <t>Google広告</t>
        </is>
      </c>
      <c r="E651" t="inlineStr">
        <is>
          <t>P007</t>
        </is>
      </c>
      <c r="F651">
        <f>_xlfn.XLOOKUP(tbl_売上[[#This Row],[商品コード]],tbl_商品[商品コード],tbl_商品[商品名],"未登録")</f>
        <v/>
      </c>
      <c r="G651">
        <f>_xlfn.XLOOKUP(tbl_売上[[#This Row],[商品コード]],tbl_商品[商品コード],tbl_商品[カテゴリ],"未登録")</f>
        <v/>
      </c>
      <c r="H651" s="4" t="n">
        <v>2</v>
      </c>
      <c r="I651" s="5" t="n">
        <v>3240</v>
      </c>
      <c r="J651" s="5">
        <f>tbl_売上[[#This Row],[数量]]*tbl_売上[[#This Row],[単価]]</f>
        <v/>
      </c>
    </row>
    <row r="652">
      <c r="A652" s="3" t="n">
        <v>45442</v>
      </c>
      <c r="B652" t="inlineStr">
        <is>
          <t>田中</t>
        </is>
      </c>
      <c r="C652" t="inlineStr">
        <is>
          <t>関西</t>
        </is>
      </c>
      <c r="D652" t="inlineStr">
        <is>
          <t>Meta広告</t>
        </is>
      </c>
      <c r="E652" t="inlineStr">
        <is>
          <t>P002</t>
        </is>
      </c>
      <c r="F652">
        <f>_xlfn.XLOOKUP(tbl_売上[[#This Row],[商品コード]],tbl_商品[商品コード],tbl_商品[商品名],"未登録")</f>
        <v/>
      </c>
      <c r="G652">
        <f>_xlfn.XLOOKUP(tbl_売上[[#This Row],[商品コード]],tbl_商品[商品コード],tbl_商品[カテゴリ],"未登録")</f>
        <v/>
      </c>
      <c r="H652" s="4" t="n">
        <v>2</v>
      </c>
      <c r="I652" s="5" t="n">
        <v>3980</v>
      </c>
      <c r="J652" s="5">
        <f>tbl_売上[[#This Row],[数量]]*tbl_売上[[#This Row],[単価]]</f>
        <v/>
      </c>
    </row>
    <row r="653">
      <c r="A653" s="3" t="n">
        <v>45442</v>
      </c>
      <c r="B653" t="inlineStr">
        <is>
          <t>鈴木</t>
        </is>
      </c>
      <c r="C653" t="inlineStr">
        <is>
          <t>関東</t>
        </is>
      </c>
      <c r="D653" t="inlineStr">
        <is>
          <t>Yahoo!広告</t>
        </is>
      </c>
      <c r="E653" t="inlineStr">
        <is>
          <t>P008</t>
        </is>
      </c>
      <c r="F653">
        <f>_xlfn.XLOOKUP(tbl_売上[[#This Row],[商品コード]],tbl_商品[商品コード],tbl_商品[商品名],"未登録")</f>
        <v/>
      </c>
      <c r="G653">
        <f>_xlfn.XLOOKUP(tbl_売上[[#This Row],[商品コード]],tbl_商品[商品コード],tbl_商品[カテゴリ],"未登録")</f>
        <v/>
      </c>
      <c r="H653" s="4" t="n">
        <v>1</v>
      </c>
      <c r="I653" s="5" t="n">
        <v>2700</v>
      </c>
      <c r="J653" s="5">
        <f>tbl_売上[[#This Row],[数量]]*tbl_売上[[#This Row],[単価]]</f>
        <v/>
      </c>
    </row>
    <row r="654">
      <c r="A654" s="3" t="n">
        <v>45442</v>
      </c>
      <c r="B654" t="inlineStr">
        <is>
          <t>高橋</t>
        </is>
      </c>
      <c r="C654" t="inlineStr">
        <is>
          <t>関西</t>
        </is>
      </c>
      <c r="D654" t="inlineStr">
        <is>
          <t>Google広告</t>
        </is>
      </c>
      <c r="E654" t="inlineStr">
        <is>
          <t>P004</t>
        </is>
      </c>
      <c r="F654">
        <f>_xlfn.XLOOKUP(tbl_売上[[#This Row],[商品コード]],tbl_商品[商品コード],tbl_商品[商品名],"未登録")</f>
        <v/>
      </c>
      <c r="G654">
        <f>_xlfn.XLOOKUP(tbl_売上[[#This Row],[商品コード]],tbl_商品[商品コード],tbl_商品[カテゴリ],"未登録")</f>
        <v/>
      </c>
      <c r="H654" s="4" t="n">
        <v>3</v>
      </c>
      <c r="I654" s="5" t="n">
        <v>2480</v>
      </c>
      <c r="J654" s="5">
        <f>tbl_売上[[#This Row],[数量]]*tbl_売上[[#This Row],[単価]]</f>
        <v/>
      </c>
    </row>
    <row r="655">
      <c r="A655" s="3" t="n">
        <v>45442</v>
      </c>
      <c r="B655" t="inlineStr">
        <is>
          <t>田中</t>
        </is>
      </c>
      <c r="C655" t="inlineStr">
        <is>
          <t>関西</t>
        </is>
      </c>
      <c r="D655" t="inlineStr">
        <is>
          <t>Yahoo!広告</t>
        </is>
      </c>
      <c r="E655" t="inlineStr">
        <is>
          <t>P001</t>
        </is>
      </c>
      <c r="F655">
        <f>_xlfn.XLOOKUP(tbl_売上[[#This Row],[商品コード]],tbl_商品[商品コード],tbl_商品[商品名],"未登録")</f>
        <v/>
      </c>
      <c r="G655">
        <f>_xlfn.XLOOKUP(tbl_売上[[#This Row],[商品コード]],tbl_商品[商品コード],tbl_商品[カテゴリ],"未登録")</f>
        <v/>
      </c>
      <c r="H655" s="4" t="n">
        <v>1</v>
      </c>
      <c r="I655" s="5" t="n">
        <v>8800</v>
      </c>
      <c r="J655" s="5">
        <f>tbl_売上[[#This Row],[数量]]*tbl_売上[[#This Row],[単価]]</f>
        <v/>
      </c>
    </row>
    <row r="656">
      <c r="A656" s="3" t="n">
        <v>45443</v>
      </c>
      <c r="B656" t="inlineStr">
        <is>
          <t>鈴木</t>
        </is>
      </c>
      <c r="C656" t="inlineStr">
        <is>
          <t>関東</t>
        </is>
      </c>
      <c r="D656" t="inlineStr">
        <is>
          <t>Google広告</t>
        </is>
      </c>
      <c r="E656" t="inlineStr">
        <is>
          <t>P003</t>
        </is>
      </c>
      <c r="F656">
        <f>_xlfn.XLOOKUP(tbl_売上[[#This Row],[商品コード]],tbl_商品[商品コード],tbl_商品[商品名],"未登録")</f>
        <v/>
      </c>
      <c r="G656">
        <f>_xlfn.XLOOKUP(tbl_売上[[#This Row],[商品コード]],tbl_商品[商品コード],tbl_商品[カテゴリ],"未登録")</f>
        <v/>
      </c>
      <c r="H656" s="4" t="n">
        <v>3</v>
      </c>
      <c r="I656" s="5" t="n">
        <v>19800</v>
      </c>
      <c r="J656" s="5">
        <f>tbl_売上[[#This Row],[数量]]*tbl_売上[[#This Row],[単価]]</f>
        <v/>
      </c>
    </row>
    <row r="657">
      <c r="A657" s="3" t="n">
        <v>45443</v>
      </c>
      <c r="B657" t="inlineStr">
        <is>
          <t>田中</t>
        </is>
      </c>
      <c r="C657" t="inlineStr">
        <is>
          <t>関西</t>
        </is>
      </c>
      <c r="D657" t="inlineStr">
        <is>
          <t>Meta広告</t>
        </is>
      </c>
      <c r="E657" t="inlineStr">
        <is>
          <t>P007</t>
        </is>
      </c>
      <c r="F657">
        <f>_xlfn.XLOOKUP(tbl_売上[[#This Row],[商品コード]],tbl_商品[商品コード],tbl_商品[商品名],"未登録")</f>
        <v/>
      </c>
      <c r="G657">
        <f>_xlfn.XLOOKUP(tbl_売上[[#This Row],[商品コード]],tbl_商品[商品コード],tbl_商品[カテゴリ],"未登録")</f>
        <v/>
      </c>
      <c r="H657" s="4" t="n">
        <v>2</v>
      </c>
      <c r="I657" s="5" t="n">
        <v>3240</v>
      </c>
      <c r="J657" s="5">
        <f>tbl_売上[[#This Row],[数量]]*tbl_売上[[#This Row],[単価]]</f>
        <v/>
      </c>
    </row>
    <row r="658">
      <c r="A658" s="3" t="n">
        <v>45443</v>
      </c>
      <c r="B658" t="inlineStr">
        <is>
          <t>渡辺</t>
        </is>
      </c>
      <c r="C658" t="inlineStr">
        <is>
          <t>九州</t>
        </is>
      </c>
      <c r="D658" t="inlineStr">
        <is>
          <t>Meta広告</t>
        </is>
      </c>
      <c r="E658" t="inlineStr">
        <is>
          <t>P006</t>
        </is>
      </c>
      <c r="F658">
        <f>_xlfn.XLOOKUP(tbl_売上[[#This Row],[商品コード]],tbl_商品[商品コード],tbl_商品[商品名],"未登録")</f>
        <v/>
      </c>
      <c r="G658">
        <f>_xlfn.XLOOKUP(tbl_売上[[#This Row],[商品コード]],tbl_商品[商品コード],tbl_商品[カテゴリ],"未登録")</f>
        <v/>
      </c>
      <c r="H658" s="4" t="n">
        <v>1</v>
      </c>
      <c r="I658" s="5" t="n">
        <v>3300</v>
      </c>
      <c r="J658" s="5">
        <f>tbl_売上[[#This Row],[数量]]*tbl_売上[[#This Row],[単価]]</f>
        <v/>
      </c>
    </row>
    <row r="659">
      <c r="A659" s="3" t="n">
        <v>45443</v>
      </c>
      <c r="B659" t="inlineStr">
        <is>
          <t>伊藤</t>
        </is>
      </c>
      <c r="C659" t="inlineStr">
        <is>
          <t>中部</t>
        </is>
      </c>
      <c r="D659" t="inlineStr">
        <is>
          <t>Google広告</t>
        </is>
      </c>
      <c r="E659" t="inlineStr">
        <is>
          <t>P002</t>
        </is>
      </c>
      <c r="F659">
        <f>_xlfn.XLOOKUP(tbl_売上[[#This Row],[商品コード]],tbl_商品[商品コード],tbl_商品[商品名],"未登録")</f>
        <v/>
      </c>
      <c r="G659">
        <f>_xlfn.XLOOKUP(tbl_売上[[#This Row],[商品コード]],tbl_商品[商品コード],tbl_商品[カテゴリ],"未登録")</f>
        <v/>
      </c>
      <c r="H659" s="4" t="n">
        <v>1</v>
      </c>
      <c r="I659" s="5" t="n">
        <v>3980</v>
      </c>
      <c r="J659" s="5">
        <f>tbl_売上[[#This Row],[数量]]*tbl_売上[[#This Row],[単価]]</f>
        <v/>
      </c>
    </row>
    <row r="660">
      <c r="A660" s="3" t="n">
        <v>45443</v>
      </c>
      <c r="B660" t="inlineStr">
        <is>
          <t>伊藤</t>
        </is>
      </c>
      <c r="C660" t="inlineStr">
        <is>
          <t>中部</t>
        </is>
      </c>
      <c r="D660" t="inlineStr">
        <is>
          <t>Google広告</t>
        </is>
      </c>
      <c r="E660" t="inlineStr">
        <is>
          <t>P008</t>
        </is>
      </c>
      <c r="F660">
        <f>_xlfn.XLOOKUP(tbl_売上[[#This Row],[商品コード]],tbl_商品[商品コード],tbl_商品[商品名],"未登録")</f>
        <v/>
      </c>
      <c r="G660">
        <f>_xlfn.XLOOKUP(tbl_売上[[#This Row],[商品コード]],tbl_商品[商品コード],tbl_商品[カテゴリ],"未登録")</f>
        <v/>
      </c>
      <c r="H660" s="4" t="n">
        <v>3</v>
      </c>
      <c r="I660" s="5" t="n">
        <v>2700</v>
      </c>
      <c r="J660" s="5">
        <f>tbl_売上[[#This Row],[数量]]*tbl_売上[[#This Row],[単価]]</f>
        <v/>
      </c>
    </row>
    <row r="661">
      <c r="A661" s="3" t="n">
        <v>45444</v>
      </c>
      <c r="B661" t="inlineStr">
        <is>
          <t>渡辺</t>
        </is>
      </c>
      <c r="C661" t="inlineStr">
        <is>
          <t>九州</t>
        </is>
      </c>
      <c r="D661" t="inlineStr">
        <is>
          <t>Google広告</t>
        </is>
      </c>
      <c r="E661" t="inlineStr">
        <is>
          <t>P001</t>
        </is>
      </c>
      <c r="F661">
        <f>_xlfn.XLOOKUP(tbl_売上[[#This Row],[商品コード]],tbl_商品[商品コード],tbl_商品[商品名],"未登録")</f>
        <v/>
      </c>
      <c r="G661">
        <f>_xlfn.XLOOKUP(tbl_売上[[#This Row],[商品コード]],tbl_商品[商品コード],tbl_商品[カテゴリ],"未登録")</f>
        <v/>
      </c>
      <c r="H661" s="4" t="n">
        <v>2</v>
      </c>
      <c r="I661" s="5" t="n">
        <v>8800</v>
      </c>
      <c r="J661" s="5">
        <f>tbl_売上[[#This Row],[数量]]*tbl_売上[[#This Row],[単価]]</f>
        <v/>
      </c>
    </row>
    <row r="662">
      <c r="A662" s="3" t="n">
        <v>45444</v>
      </c>
      <c r="B662" t="inlineStr">
        <is>
          <t>佐藤</t>
        </is>
      </c>
      <c r="C662" t="inlineStr">
        <is>
          <t>関東</t>
        </is>
      </c>
      <c r="D662" t="inlineStr">
        <is>
          <t>Meta広告</t>
        </is>
      </c>
      <c r="E662" t="inlineStr">
        <is>
          <t>P003</t>
        </is>
      </c>
      <c r="F662">
        <f>_xlfn.XLOOKUP(tbl_売上[[#This Row],[商品コード]],tbl_商品[商品コード],tbl_商品[商品名],"未登録")</f>
        <v/>
      </c>
      <c r="G662">
        <f>_xlfn.XLOOKUP(tbl_売上[[#This Row],[商品コード]],tbl_商品[商品コード],tbl_商品[カテゴリ],"未登録")</f>
        <v/>
      </c>
      <c r="H662" s="4" t="n">
        <v>2</v>
      </c>
      <c r="I662" s="5" t="n">
        <v>19800</v>
      </c>
      <c r="J662" s="5">
        <f>tbl_売上[[#This Row],[数量]]*tbl_売上[[#This Row],[単価]]</f>
        <v/>
      </c>
    </row>
    <row r="663">
      <c r="A663" s="3" t="n">
        <v>45444</v>
      </c>
      <c r="B663" t="inlineStr">
        <is>
          <t>伊藤</t>
        </is>
      </c>
      <c r="C663" t="inlineStr">
        <is>
          <t>中部</t>
        </is>
      </c>
      <c r="D663" t="inlineStr">
        <is>
          <t>Meta広告</t>
        </is>
      </c>
      <c r="E663" t="inlineStr">
        <is>
          <t>P008</t>
        </is>
      </c>
      <c r="F663">
        <f>_xlfn.XLOOKUP(tbl_売上[[#This Row],[商品コード]],tbl_商品[商品コード],tbl_商品[商品名],"未登録")</f>
        <v/>
      </c>
      <c r="G663">
        <f>_xlfn.XLOOKUP(tbl_売上[[#This Row],[商品コード]],tbl_商品[商品コード],tbl_商品[カテゴリ],"未登録")</f>
        <v/>
      </c>
      <c r="H663" s="4" t="n">
        <v>1</v>
      </c>
      <c r="I663" s="5" t="n">
        <v>2700</v>
      </c>
      <c r="J663" s="5">
        <f>tbl_売上[[#This Row],[数量]]*tbl_売上[[#This Row],[単価]]</f>
        <v/>
      </c>
    </row>
    <row r="664">
      <c r="A664" s="3" t="n">
        <v>45444</v>
      </c>
      <c r="B664" t="inlineStr">
        <is>
          <t>佐藤</t>
        </is>
      </c>
      <c r="C664" t="inlineStr">
        <is>
          <t>関東</t>
        </is>
      </c>
      <c r="D664" t="inlineStr">
        <is>
          <t>Meta広告</t>
        </is>
      </c>
      <c r="E664" t="inlineStr">
        <is>
          <t>P006</t>
        </is>
      </c>
      <c r="F664">
        <f>_xlfn.XLOOKUP(tbl_売上[[#This Row],[商品コード]],tbl_商品[商品コード],tbl_商品[商品名],"未登録")</f>
        <v/>
      </c>
      <c r="G664">
        <f>_xlfn.XLOOKUP(tbl_売上[[#This Row],[商品コード]],tbl_商品[商品コード],tbl_商品[カテゴリ],"未登録")</f>
        <v/>
      </c>
      <c r="H664" s="4" t="n">
        <v>2</v>
      </c>
      <c r="I664" s="5" t="n">
        <v>3300</v>
      </c>
      <c r="J664" s="5">
        <f>tbl_売上[[#This Row],[数量]]*tbl_売上[[#This Row],[単価]]</f>
        <v/>
      </c>
    </row>
    <row r="665">
      <c r="A665" s="3" t="n">
        <v>45445</v>
      </c>
      <c r="B665" t="inlineStr">
        <is>
          <t>鈴木</t>
        </is>
      </c>
      <c r="C665" t="inlineStr">
        <is>
          <t>関東</t>
        </is>
      </c>
      <c r="D665" t="inlineStr">
        <is>
          <t>Google広告</t>
        </is>
      </c>
      <c r="E665" t="inlineStr">
        <is>
          <t>P002</t>
        </is>
      </c>
      <c r="F665">
        <f>_xlfn.XLOOKUP(tbl_売上[[#This Row],[商品コード]],tbl_商品[商品コード],tbl_商品[商品名],"未登録")</f>
        <v/>
      </c>
      <c r="G665">
        <f>_xlfn.XLOOKUP(tbl_売上[[#This Row],[商品コード]],tbl_商品[商品コード],tbl_商品[カテゴリ],"未登録")</f>
        <v/>
      </c>
      <c r="H665" s="4" t="n">
        <v>2</v>
      </c>
      <c r="I665" s="5" t="n">
        <v>3980</v>
      </c>
      <c r="J665" s="5">
        <f>tbl_売上[[#This Row],[数量]]*tbl_売上[[#This Row],[単価]]</f>
        <v/>
      </c>
    </row>
    <row r="666">
      <c r="A666" s="3" t="n">
        <v>45445</v>
      </c>
      <c r="B666" t="inlineStr">
        <is>
          <t>伊藤</t>
        </is>
      </c>
      <c r="C666" t="inlineStr">
        <is>
          <t>中部</t>
        </is>
      </c>
      <c r="D666" t="inlineStr">
        <is>
          <t>Google広告</t>
        </is>
      </c>
      <c r="E666" t="inlineStr">
        <is>
          <t>P001</t>
        </is>
      </c>
      <c r="F666">
        <f>_xlfn.XLOOKUP(tbl_売上[[#This Row],[商品コード]],tbl_商品[商品コード],tbl_商品[商品名],"未登録")</f>
        <v/>
      </c>
      <c r="G666">
        <f>_xlfn.XLOOKUP(tbl_売上[[#This Row],[商品コード]],tbl_商品[商品コード],tbl_商品[カテゴリ],"未登録")</f>
        <v/>
      </c>
      <c r="H666" s="4" t="n">
        <v>1</v>
      </c>
      <c r="I666" s="5" t="n">
        <v>8800</v>
      </c>
      <c r="J666" s="5">
        <f>tbl_売上[[#This Row],[数量]]*tbl_売上[[#This Row],[単価]]</f>
        <v/>
      </c>
    </row>
    <row r="667">
      <c r="A667" s="3" t="n">
        <v>45445</v>
      </c>
      <c r="B667" t="inlineStr">
        <is>
          <t>佐藤</t>
        </is>
      </c>
      <c r="C667" t="inlineStr">
        <is>
          <t>関東</t>
        </is>
      </c>
      <c r="D667" t="inlineStr">
        <is>
          <t>Google広告</t>
        </is>
      </c>
      <c r="E667" t="inlineStr">
        <is>
          <t>P002</t>
        </is>
      </c>
      <c r="F667">
        <f>_xlfn.XLOOKUP(tbl_売上[[#This Row],[商品コード]],tbl_商品[商品コード],tbl_商品[商品名],"未登録")</f>
        <v/>
      </c>
      <c r="G667">
        <f>_xlfn.XLOOKUP(tbl_売上[[#This Row],[商品コード]],tbl_商品[商品コード],tbl_商品[カテゴリ],"未登録")</f>
        <v/>
      </c>
      <c r="H667" s="4" t="n">
        <v>1</v>
      </c>
      <c r="I667" s="5" t="n">
        <v>3980</v>
      </c>
      <c r="J667" s="5">
        <f>tbl_売上[[#This Row],[数量]]*tbl_売上[[#This Row],[単価]]</f>
        <v/>
      </c>
    </row>
    <row r="668">
      <c r="A668" s="3" t="n">
        <v>45445</v>
      </c>
      <c r="B668" t="inlineStr">
        <is>
          <t>佐藤</t>
        </is>
      </c>
      <c r="C668" t="inlineStr">
        <is>
          <t>関東</t>
        </is>
      </c>
      <c r="D668" t="inlineStr">
        <is>
          <t>Google広告</t>
        </is>
      </c>
      <c r="E668" t="inlineStr">
        <is>
          <t>P007</t>
        </is>
      </c>
      <c r="F668">
        <f>_xlfn.XLOOKUP(tbl_売上[[#This Row],[商品コード]],tbl_商品[商品コード],tbl_商品[商品名],"未登録")</f>
        <v/>
      </c>
      <c r="G668">
        <f>_xlfn.XLOOKUP(tbl_売上[[#This Row],[商品コード]],tbl_商品[商品コード],tbl_商品[カテゴリ],"未登録")</f>
        <v/>
      </c>
      <c r="H668" s="4" t="n">
        <v>1</v>
      </c>
      <c r="I668" s="5" t="n">
        <v>3240</v>
      </c>
      <c r="J668" s="5">
        <f>tbl_売上[[#This Row],[数量]]*tbl_売上[[#This Row],[単価]]</f>
        <v/>
      </c>
    </row>
    <row r="669">
      <c r="A669" s="3" t="n">
        <v>45445</v>
      </c>
      <c r="B669" t="inlineStr">
        <is>
          <t>佐藤</t>
        </is>
      </c>
      <c r="C669" t="inlineStr">
        <is>
          <t>関東</t>
        </is>
      </c>
      <c r="D669" t="inlineStr">
        <is>
          <t>Google広告</t>
        </is>
      </c>
      <c r="E669" t="inlineStr">
        <is>
          <t>P005</t>
        </is>
      </c>
      <c r="F669">
        <f>_xlfn.XLOOKUP(tbl_売上[[#This Row],[商品コード]],tbl_商品[商品コード],tbl_商品[商品名],"未登録")</f>
        <v/>
      </c>
      <c r="G669">
        <f>_xlfn.XLOOKUP(tbl_売上[[#This Row],[商品コード]],tbl_商品[商品コード],tbl_商品[カテゴリ],"未登録")</f>
        <v/>
      </c>
      <c r="H669" s="4" t="n">
        <v>1</v>
      </c>
      <c r="I669" s="5" t="n">
        <v>6980</v>
      </c>
      <c r="J669" s="5">
        <f>tbl_売上[[#This Row],[数量]]*tbl_売上[[#This Row],[単価]]</f>
        <v/>
      </c>
    </row>
    <row r="670">
      <c r="A670" s="3" t="n">
        <v>45445</v>
      </c>
      <c r="B670" t="inlineStr">
        <is>
          <t>鈴木</t>
        </is>
      </c>
      <c r="C670" t="inlineStr">
        <is>
          <t>関東</t>
        </is>
      </c>
      <c r="D670" t="inlineStr">
        <is>
          <t>Google広告</t>
        </is>
      </c>
      <c r="E670" t="inlineStr">
        <is>
          <t>P003</t>
        </is>
      </c>
      <c r="F670">
        <f>_xlfn.XLOOKUP(tbl_売上[[#This Row],[商品コード]],tbl_商品[商品コード],tbl_商品[商品名],"未登録")</f>
        <v/>
      </c>
      <c r="G670">
        <f>_xlfn.XLOOKUP(tbl_売上[[#This Row],[商品コード]],tbl_商品[商品コード],tbl_商品[カテゴリ],"未登録")</f>
        <v/>
      </c>
      <c r="H670" s="4" t="n">
        <v>1</v>
      </c>
      <c r="I670" s="5" t="n">
        <v>19800</v>
      </c>
      <c r="J670" s="5">
        <f>tbl_売上[[#This Row],[数量]]*tbl_売上[[#This Row],[単価]]</f>
        <v/>
      </c>
    </row>
    <row r="671">
      <c r="A671" s="3" t="n">
        <v>45445</v>
      </c>
      <c r="B671" t="inlineStr">
        <is>
          <t>渡辺</t>
        </is>
      </c>
      <c r="C671" t="inlineStr">
        <is>
          <t>九州</t>
        </is>
      </c>
      <c r="D671" t="inlineStr">
        <is>
          <t>Yahoo!広告</t>
        </is>
      </c>
      <c r="E671" t="inlineStr">
        <is>
          <t>P004</t>
        </is>
      </c>
      <c r="F671">
        <f>_xlfn.XLOOKUP(tbl_売上[[#This Row],[商品コード]],tbl_商品[商品コード],tbl_商品[商品名],"未登録")</f>
        <v/>
      </c>
      <c r="G671">
        <f>_xlfn.XLOOKUP(tbl_売上[[#This Row],[商品コード]],tbl_商品[商品コード],tbl_商品[カテゴリ],"未登録")</f>
        <v/>
      </c>
      <c r="H671" s="4" t="n">
        <v>2</v>
      </c>
      <c r="I671" s="5" t="n">
        <v>2480</v>
      </c>
      <c r="J671" s="5">
        <f>tbl_売上[[#This Row],[数量]]*tbl_売上[[#This Row],[単価]]</f>
        <v/>
      </c>
    </row>
    <row r="672">
      <c r="A672" s="3" t="n">
        <v>45446</v>
      </c>
      <c r="B672" t="inlineStr">
        <is>
          <t>鈴木</t>
        </is>
      </c>
      <c r="C672" t="inlineStr">
        <is>
          <t>関東</t>
        </is>
      </c>
      <c r="D672" t="inlineStr">
        <is>
          <t>Yahoo!広告</t>
        </is>
      </c>
      <c r="E672" t="inlineStr">
        <is>
          <t>P001</t>
        </is>
      </c>
      <c r="F672">
        <f>_xlfn.XLOOKUP(tbl_売上[[#This Row],[商品コード]],tbl_商品[商品コード],tbl_商品[商品名],"未登録")</f>
        <v/>
      </c>
      <c r="G672">
        <f>_xlfn.XLOOKUP(tbl_売上[[#This Row],[商品コード]],tbl_商品[商品コード],tbl_商品[カテゴリ],"未登録")</f>
        <v/>
      </c>
      <c r="H672" s="4" t="n">
        <v>2</v>
      </c>
      <c r="I672" s="5" t="n">
        <v>8800</v>
      </c>
      <c r="J672" s="5">
        <f>tbl_売上[[#This Row],[数量]]*tbl_売上[[#This Row],[単価]]</f>
        <v/>
      </c>
    </row>
    <row r="673">
      <c r="A673" s="3" t="n">
        <v>45446</v>
      </c>
      <c r="B673" t="inlineStr">
        <is>
          <t>佐藤</t>
        </is>
      </c>
      <c r="C673" t="inlineStr">
        <is>
          <t>関東</t>
        </is>
      </c>
      <c r="D673" t="inlineStr">
        <is>
          <t>Google広告</t>
        </is>
      </c>
      <c r="E673" t="inlineStr">
        <is>
          <t>P003</t>
        </is>
      </c>
      <c r="F673">
        <f>_xlfn.XLOOKUP(tbl_売上[[#This Row],[商品コード]],tbl_商品[商品コード],tbl_商品[商品名],"未登録")</f>
        <v/>
      </c>
      <c r="G673">
        <f>_xlfn.XLOOKUP(tbl_売上[[#This Row],[商品コード]],tbl_商品[商品コード],tbl_商品[カテゴリ],"未登録")</f>
        <v/>
      </c>
      <c r="H673" s="4" t="n">
        <v>3</v>
      </c>
      <c r="I673" s="5" t="n">
        <v>19800</v>
      </c>
      <c r="J673" s="5">
        <f>tbl_売上[[#This Row],[数量]]*tbl_売上[[#This Row],[単価]]</f>
        <v/>
      </c>
    </row>
    <row r="674">
      <c r="A674" s="3" t="n">
        <v>45446</v>
      </c>
      <c r="B674" t="inlineStr">
        <is>
          <t>佐藤</t>
        </is>
      </c>
      <c r="C674" t="inlineStr">
        <is>
          <t>関東</t>
        </is>
      </c>
      <c r="D674" t="inlineStr">
        <is>
          <t>Google広告</t>
        </is>
      </c>
      <c r="E674" t="inlineStr">
        <is>
          <t>P004</t>
        </is>
      </c>
      <c r="F674">
        <f>_xlfn.XLOOKUP(tbl_売上[[#This Row],[商品コード]],tbl_商品[商品コード],tbl_商品[商品名],"未登録")</f>
        <v/>
      </c>
      <c r="G674">
        <f>_xlfn.XLOOKUP(tbl_売上[[#This Row],[商品コード]],tbl_商品[商品コード],tbl_商品[カテゴリ],"未登録")</f>
        <v/>
      </c>
      <c r="H674" s="4" t="n">
        <v>1</v>
      </c>
      <c r="I674" s="5" t="n">
        <v>2480</v>
      </c>
      <c r="J674" s="5">
        <f>tbl_売上[[#This Row],[数量]]*tbl_売上[[#This Row],[単価]]</f>
        <v/>
      </c>
    </row>
    <row r="675">
      <c r="A675" s="3" t="n">
        <v>45446</v>
      </c>
      <c r="B675" t="inlineStr">
        <is>
          <t>佐藤</t>
        </is>
      </c>
      <c r="C675" t="inlineStr">
        <is>
          <t>関東</t>
        </is>
      </c>
      <c r="D675" t="inlineStr">
        <is>
          <t>Meta広告</t>
        </is>
      </c>
      <c r="E675" t="inlineStr">
        <is>
          <t>P009</t>
        </is>
      </c>
      <c r="F675">
        <f>_xlfn.XLOOKUP(tbl_売上[[#This Row],[商品コード]],tbl_商品[商品コード],tbl_商品[商品名],"未登録")</f>
        <v/>
      </c>
      <c r="G675">
        <f>_xlfn.XLOOKUP(tbl_売上[[#This Row],[商品コード]],tbl_商品[商品コード],tbl_商品[カテゴリ],"未登録")</f>
        <v/>
      </c>
      <c r="H675" s="4" t="n">
        <v>1</v>
      </c>
      <c r="I675" s="5" t="n">
        <v>3600</v>
      </c>
      <c r="J675" s="5">
        <f>tbl_売上[[#This Row],[数量]]*tbl_売上[[#This Row],[単価]]</f>
        <v/>
      </c>
    </row>
    <row r="676">
      <c r="A676" s="3" t="n">
        <v>45446</v>
      </c>
      <c r="B676" t="inlineStr">
        <is>
          <t>田中</t>
        </is>
      </c>
      <c r="C676" t="inlineStr">
        <is>
          <t>関西</t>
        </is>
      </c>
      <c r="D676" t="inlineStr">
        <is>
          <t>Meta広告</t>
        </is>
      </c>
      <c r="E676" t="inlineStr">
        <is>
          <t>P002</t>
        </is>
      </c>
      <c r="F676">
        <f>_xlfn.XLOOKUP(tbl_売上[[#This Row],[商品コード]],tbl_商品[商品コード],tbl_商品[商品名],"未登録")</f>
        <v/>
      </c>
      <c r="G676">
        <f>_xlfn.XLOOKUP(tbl_売上[[#This Row],[商品コード]],tbl_商品[商品コード],tbl_商品[カテゴリ],"未登録")</f>
        <v/>
      </c>
      <c r="H676" s="4" t="n">
        <v>1</v>
      </c>
      <c r="I676" s="5" t="n">
        <v>3980</v>
      </c>
      <c r="J676" s="5">
        <f>tbl_売上[[#This Row],[数量]]*tbl_売上[[#This Row],[単価]]</f>
        <v/>
      </c>
    </row>
    <row r="677">
      <c r="A677" s="3" t="n">
        <v>45447</v>
      </c>
      <c r="B677" t="inlineStr">
        <is>
          <t>田中</t>
        </is>
      </c>
      <c r="C677" t="inlineStr">
        <is>
          <t>関西</t>
        </is>
      </c>
      <c r="D677" t="inlineStr">
        <is>
          <t>Meta広告</t>
        </is>
      </c>
      <c r="E677" t="inlineStr">
        <is>
          <t>P002</t>
        </is>
      </c>
      <c r="F677">
        <f>_xlfn.XLOOKUP(tbl_売上[[#This Row],[商品コード]],tbl_商品[商品コード],tbl_商品[商品名],"未登録")</f>
        <v/>
      </c>
      <c r="G677">
        <f>_xlfn.XLOOKUP(tbl_売上[[#This Row],[商品コード]],tbl_商品[商品コード],tbl_商品[カテゴリ],"未登録")</f>
        <v/>
      </c>
      <c r="H677" s="4" t="n">
        <v>1</v>
      </c>
      <c r="I677" s="5" t="n">
        <v>3980</v>
      </c>
      <c r="J677" s="5">
        <f>tbl_売上[[#This Row],[数量]]*tbl_売上[[#This Row],[単価]]</f>
        <v/>
      </c>
    </row>
    <row r="678">
      <c r="A678" s="3" t="n">
        <v>45447</v>
      </c>
      <c r="B678" t="inlineStr">
        <is>
          <t>高橋</t>
        </is>
      </c>
      <c r="C678" t="inlineStr">
        <is>
          <t>関西</t>
        </is>
      </c>
      <c r="D678" t="inlineStr">
        <is>
          <t>Google広告</t>
        </is>
      </c>
      <c r="E678" t="inlineStr">
        <is>
          <t>P002</t>
        </is>
      </c>
      <c r="F678">
        <f>_xlfn.XLOOKUP(tbl_売上[[#This Row],[商品コード]],tbl_商品[商品コード],tbl_商品[商品名],"未登録")</f>
        <v/>
      </c>
      <c r="G678">
        <f>_xlfn.XLOOKUP(tbl_売上[[#This Row],[商品コード]],tbl_商品[商品コード],tbl_商品[カテゴリ],"未登録")</f>
        <v/>
      </c>
      <c r="H678" s="4" t="n">
        <v>3</v>
      </c>
      <c r="I678" s="5" t="n">
        <v>3980</v>
      </c>
      <c r="J678" s="5">
        <f>tbl_売上[[#This Row],[数量]]*tbl_売上[[#This Row],[単価]]</f>
        <v/>
      </c>
    </row>
    <row r="679">
      <c r="A679" s="3" t="n">
        <v>45447</v>
      </c>
      <c r="B679" t="inlineStr">
        <is>
          <t>鈴木</t>
        </is>
      </c>
      <c r="C679" t="inlineStr">
        <is>
          <t>関東</t>
        </is>
      </c>
      <c r="D679" t="inlineStr">
        <is>
          <t>Google広告</t>
        </is>
      </c>
      <c r="E679" t="inlineStr">
        <is>
          <t>P008</t>
        </is>
      </c>
      <c r="F679">
        <f>_xlfn.XLOOKUP(tbl_売上[[#This Row],[商品コード]],tbl_商品[商品コード],tbl_商品[商品名],"未登録")</f>
        <v/>
      </c>
      <c r="G679">
        <f>_xlfn.XLOOKUP(tbl_売上[[#This Row],[商品コード]],tbl_商品[商品コード],tbl_商品[カテゴリ],"未登録")</f>
        <v/>
      </c>
      <c r="H679" s="4" t="n">
        <v>2</v>
      </c>
      <c r="I679" s="5" t="n">
        <v>2700</v>
      </c>
      <c r="J679" s="5">
        <f>tbl_売上[[#This Row],[数量]]*tbl_売上[[#This Row],[単価]]</f>
        <v/>
      </c>
    </row>
    <row r="680">
      <c r="A680" s="3" t="n">
        <v>45447</v>
      </c>
      <c r="B680" t="inlineStr">
        <is>
          <t>鈴木</t>
        </is>
      </c>
      <c r="C680" t="inlineStr">
        <is>
          <t>関東</t>
        </is>
      </c>
      <c r="D680" t="inlineStr">
        <is>
          <t>Meta広告</t>
        </is>
      </c>
      <c r="E680" t="inlineStr">
        <is>
          <t>P007</t>
        </is>
      </c>
      <c r="F680">
        <f>_xlfn.XLOOKUP(tbl_売上[[#This Row],[商品コード]],tbl_商品[商品コード],tbl_商品[商品名],"未登録")</f>
        <v/>
      </c>
      <c r="G680">
        <f>_xlfn.XLOOKUP(tbl_売上[[#This Row],[商品コード]],tbl_商品[商品コード],tbl_商品[カテゴリ],"未登録")</f>
        <v/>
      </c>
      <c r="H680" s="4" t="n">
        <v>2</v>
      </c>
      <c r="I680" s="5" t="n">
        <v>3240</v>
      </c>
      <c r="J680" s="5">
        <f>tbl_売上[[#This Row],[数量]]*tbl_売上[[#This Row],[単価]]</f>
        <v/>
      </c>
    </row>
    <row r="681">
      <c r="A681" s="3" t="n">
        <v>45447</v>
      </c>
      <c r="B681" t="inlineStr">
        <is>
          <t>鈴木</t>
        </is>
      </c>
      <c r="C681" t="inlineStr">
        <is>
          <t>関東</t>
        </is>
      </c>
      <c r="D681" t="inlineStr">
        <is>
          <t>Meta広告</t>
        </is>
      </c>
      <c r="E681" t="inlineStr">
        <is>
          <t>P008</t>
        </is>
      </c>
      <c r="F681">
        <f>_xlfn.XLOOKUP(tbl_売上[[#This Row],[商品コード]],tbl_商品[商品コード],tbl_商品[商品名],"未登録")</f>
        <v/>
      </c>
      <c r="G681">
        <f>_xlfn.XLOOKUP(tbl_売上[[#This Row],[商品コード]],tbl_商品[商品コード],tbl_商品[カテゴリ],"未登録")</f>
        <v/>
      </c>
      <c r="H681" s="4" t="n">
        <v>2</v>
      </c>
      <c r="I681" s="5" t="n">
        <v>2700</v>
      </c>
      <c r="J681" s="5">
        <f>tbl_売上[[#This Row],[数量]]*tbl_売上[[#This Row],[単価]]</f>
        <v/>
      </c>
    </row>
    <row r="682">
      <c r="A682" s="3" t="n">
        <v>45448</v>
      </c>
      <c r="B682" t="inlineStr">
        <is>
          <t>伊藤</t>
        </is>
      </c>
      <c r="C682" t="inlineStr">
        <is>
          <t>中部</t>
        </is>
      </c>
      <c r="D682" t="inlineStr">
        <is>
          <t>Google広告</t>
        </is>
      </c>
      <c r="E682" t="inlineStr">
        <is>
          <t>P002</t>
        </is>
      </c>
      <c r="F682">
        <f>_xlfn.XLOOKUP(tbl_売上[[#This Row],[商品コード]],tbl_商品[商品コード],tbl_商品[商品名],"未登録")</f>
        <v/>
      </c>
      <c r="G682">
        <f>_xlfn.XLOOKUP(tbl_売上[[#This Row],[商品コード]],tbl_商品[商品コード],tbl_商品[カテゴリ],"未登録")</f>
        <v/>
      </c>
      <c r="H682" s="4" t="n">
        <v>5</v>
      </c>
      <c r="I682" s="5" t="n">
        <v>3980</v>
      </c>
      <c r="J682" s="5">
        <f>tbl_売上[[#This Row],[数量]]*tbl_売上[[#This Row],[単価]]</f>
        <v/>
      </c>
    </row>
    <row r="683">
      <c r="A683" s="3" t="n">
        <v>45448</v>
      </c>
      <c r="B683" t="inlineStr">
        <is>
          <t>伊藤</t>
        </is>
      </c>
      <c r="C683" t="inlineStr">
        <is>
          <t>中部</t>
        </is>
      </c>
      <c r="D683" t="inlineStr">
        <is>
          <t>Meta広告</t>
        </is>
      </c>
      <c r="E683" t="inlineStr">
        <is>
          <t>P009</t>
        </is>
      </c>
      <c r="F683">
        <f>_xlfn.XLOOKUP(tbl_売上[[#This Row],[商品コード]],tbl_商品[商品コード],tbl_商品[商品名],"未登録")</f>
        <v/>
      </c>
      <c r="G683">
        <f>_xlfn.XLOOKUP(tbl_売上[[#This Row],[商品コード]],tbl_商品[商品コード],tbl_商品[カテゴリ],"未登録")</f>
        <v/>
      </c>
      <c r="H683" s="4" t="n">
        <v>2</v>
      </c>
      <c r="I683" s="5" t="n">
        <v>3600</v>
      </c>
      <c r="J683" s="5">
        <f>tbl_売上[[#This Row],[数量]]*tbl_売上[[#This Row],[単価]]</f>
        <v/>
      </c>
    </row>
    <row r="684">
      <c r="A684" s="3" t="n">
        <v>45448</v>
      </c>
      <c r="B684" t="inlineStr">
        <is>
          <t>渡辺</t>
        </is>
      </c>
      <c r="C684" t="inlineStr">
        <is>
          <t>九州</t>
        </is>
      </c>
      <c r="D684" t="inlineStr">
        <is>
          <t>Google広告</t>
        </is>
      </c>
      <c r="E684" t="inlineStr">
        <is>
          <t>P005</t>
        </is>
      </c>
      <c r="F684">
        <f>_xlfn.XLOOKUP(tbl_売上[[#This Row],[商品コード]],tbl_商品[商品コード],tbl_商品[商品名],"未登録")</f>
        <v/>
      </c>
      <c r="G684">
        <f>_xlfn.XLOOKUP(tbl_売上[[#This Row],[商品コード]],tbl_商品[商品コード],tbl_商品[カテゴリ],"未登録")</f>
        <v/>
      </c>
      <c r="H684" s="4" t="n">
        <v>1</v>
      </c>
      <c r="I684" s="5" t="n">
        <v>6980</v>
      </c>
      <c r="J684" s="5">
        <f>tbl_売上[[#This Row],[数量]]*tbl_売上[[#This Row],[単価]]</f>
        <v/>
      </c>
    </row>
    <row r="685">
      <c r="A685" s="3" t="n">
        <v>45449</v>
      </c>
      <c r="B685" t="inlineStr">
        <is>
          <t>佐藤</t>
        </is>
      </c>
      <c r="C685" t="inlineStr">
        <is>
          <t>関東</t>
        </is>
      </c>
      <c r="D685" t="inlineStr">
        <is>
          <t>Yahoo!広告</t>
        </is>
      </c>
      <c r="E685" t="inlineStr">
        <is>
          <t>P001</t>
        </is>
      </c>
      <c r="F685">
        <f>_xlfn.XLOOKUP(tbl_売上[[#This Row],[商品コード]],tbl_商品[商品コード],tbl_商品[商品名],"未登録")</f>
        <v/>
      </c>
      <c r="G685">
        <f>_xlfn.XLOOKUP(tbl_売上[[#This Row],[商品コード]],tbl_商品[商品コード],tbl_商品[カテゴリ],"未登録")</f>
        <v/>
      </c>
      <c r="H685" s="4" t="n">
        <v>1</v>
      </c>
      <c r="I685" s="5" t="n">
        <v>8800</v>
      </c>
      <c r="J685" s="5">
        <f>tbl_売上[[#This Row],[数量]]*tbl_売上[[#This Row],[単価]]</f>
        <v/>
      </c>
    </row>
    <row r="686">
      <c r="A686" s="3" t="n">
        <v>45449</v>
      </c>
      <c r="B686" t="inlineStr">
        <is>
          <t>渡辺</t>
        </is>
      </c>
      <c r="C686" t="inlineStr">
        <is>
          <t>九州</t>
        </is>
      </c>
      <c r="D686" t="inlineStr">
        <is>
          <t>Meta広告</t>
        </is>
      </c>
      <c r="E686" t="inlineStr">
        <is>
          <t>P006</t>
        </is>
      </c>
      <c r="F686">
        <f>_xlfn.XLOOKUP(tbl_売上[[#This Row],[商品コード]],tbl_商品[商品コード],tbl_商品[商品名],"未登録")</f>
        <v/>
      </c>
      <c r="G686">
        <f>_xlfn.XLOOKUP(tbl_売上[[#This Row],[商品コード]],tbl_商品[商品コード],tbl_商品[カテゴリ],"未登録")</f>
        <v/>
      </c>
      <c r="H686" s="4" t="n">
        <v>1</v>
      </c>
      <c r="I686" s="5" t="n">
        <v>3300</v>
      </c>
      <c r="J686" s="5">
        <f>tbl_売上[[#This Row],[数量]]*tbl_売上[[#This Row],[単価]]</f>
        <v/>
      </c>
    </row>
    <row r="687">
      <c r="A687" s="3" t="n">
        <v>45449</v>
      </c>
      <c r="B687" t="inlineStr">
        <is>
          <t>伊藤</t>
        </is>
      </c>
      <c r="C687" t="inlineStr">
        <is>
          <t>中部</t>
        </is>
      </c>
      <c r="D687" t="inlineStr">
        <is>
          <t>Google広告</t>
        </is>
      </c>
      <c r="E687" t="inlineStr">
        <is>
          <t>P009</t>
        </is>
      </c>
      <c r="F687">
        <f>_xlfn.XLOOKUP(tbl_売上[[#This Row],[商品コード]],tbl_商品[商品コード],tbl_商品[商品名],"未登録")</f>
        <v/>
      </c>
      <c r="G687">
        <f>_xlfn.XLOOKUP(tbl_売上[[#This Row],[商品コード]],tbl_商品[商品コード],tbl_商品[カテゴリ],"未登録")</f>
        <v/>
      </c>
      <c r="H687" s="4" t="n">
        <v>1</v>
      </c>
      <c r="I687" s="5" t="n">
        <v>3600</v>
      </c>
      <c r="J687" s="5">
        <f>tbl_売上[[#This Row],[数量]]*tbl_売上[[#This Row],[単価]]</f>
        <v/>
      </c>
    </row>
    <row r="688">
      <c r="A688" s="3" t="n">
        <v>45449</v>
      </c>
      <c r="B688" t="inlineStr">
        <is>
          <t>田中</t>
        </is>
      </c>
      <c r="C688" t="inlineStr">
        <is>
          <t>関西</t>
        </is>
      </c>
      <c r="D688" t="inlineStr">
        <is>
          <t>Meta広告</t>
        </is>
      </c>
      <c r="E688" t="inlineStr">
        <is>
          <t>P003</t>
        </is>
      </c>
      <c r="F688">
        <f>_xlfn.XLOOKUP(tbl_売上[[#This Row],[商品コード]],tbl_商品[商品コード],tbl_商品[商品名],"未登録")</f>
        <v/>
      </c>
      <c r="G688">
        <f>_xlfn.XLOOKUP(tbl_売上[[#This Row],[商品コード]],tbl_商品[商品コード],tbl_商品[カテゴリ],"未登録")</f>
        <v/>
      </c>
      <c r="H688" s="4" t="n">
        <v>1</v>
      </c>
      <c r="I688" s="5" t="n">
        <v>19800</v>
      </c>
      <c r="J688" s="5">
        <f>tbl_売上[[#This Row],[数量]]*tbl_売上[[#This Row],[単価]]</f>
        <v/>
      </c>
    </row>
    <row r="689">
      <c r="A689" s="3" t="n">
        <v>45450</v>
      </c>
      <c r="B689" t="inlineStr">
        <is>
          <t>佐藤</t>
        </is>
      </c>
      <c r="C689" t="inlineStr">
        <is>
          <t>関東</t>
        </is>
      </c>
      <c r="D689" t="inlineStr">
        <is>
          <t>Google広告</t>
        </is>
      </c>
      <c r="E689" t="inlineStr">
        <is>
          <t>P008</t>
        </is>
      </c>
      <c r="F689">
        <f>_xlfn.XLOOKUP(tbl_売上[[#This Row],[商品コード]],tbl_商品[商品コード],tbl_商品[商品名],"未登録")</f>
        <v/>
      </c>
      <c r="G689">
        <f>_xlfn.XLOOKUP(tbl_売上[[#This Row],[商品コード]],tbl_商品[商品コード],tbl_商品[カテゴリ],"未登録")</f>
        <v/>
      </c>
      <c r="H689" s="4" t="n">
        <v>1</v>
      </c>
      <c r="I689" s="5" t="n">
        <v>2700</v>
      </c>
      <c r="J689" s="5">
        <f>tbl_売上[[#This Row],[数量]]*tbl_売上[[#This Row],[単価]]</f>
        <v/>
      </c>
    </row>
    <row r="690">
      <c r="A690" s="3" t="n">
        <v>45450</v>
      </c>
      <c r="B690" t="inlineStr">
        <is>
          <t>伊藤</t>
        </is>
      </c>
      <c r="C690" t="inlineStr">
        <is>
          <t>中部</t>
        </is>
      </c>
      <c r="D690" t="inlineStr">
        <is>
          <t>Meta広告</t>
        </is>
      </c>
      <c r="E690" t="inlineStr">
        <is>
          <t>P007</t>
        </is>
      </c>
      <c r="F690">
        <f>_xlfn.XLOOKUP(tbl_売上[[#This Row],[商品コード]],tbl_商品[商品コード],tbl_商品[商品名],"未登録")</f>
        <v/>
      </c>
      <c r="G690">
        <f>_xlfn.XLOOKUP(tbl_売上[[#This Row],[商品コード]],tbl_商品[商品コード],tbl_商品[カテゴリ],"未登録")</f>
        <v/>
      </c>
      <c r="H690" s="4" t="n">
        <v>2</v>
      </c>
      <c r="I690" s="5" t="n">
        <v>3240</v>
      </c>
      <c r="J690" s="5">
        <f>tbl_売上[[#This Row],[数量]]*tbl_売上[[#This Row],[単価]]</f>
        <v/>
      </c>
    </row>
    <row r="691">
      <c r="A691" s="3" t="n">
        <v>45450</v>
      </c>
      <c r="B691" t="inlineStr">
        <is>
          <t>田中</t>
        </is>
      </c>
      <c r="C691" t="inlineStr">
        <is>
          <t>関西</t>
        </is>
      </c>
      <c r="D691" t="inlineStr">
        <is>
          <t>Meta広告</t>
        </is>
      </c>
      <c r="E691" t="inlineStr">
        <is>
          <t>P007</t>
        </is>
      </c>
      <c r="F691">
        <f>_xlfn.XLOOKUP(tbl_売上[[#This Row],[商品コード]],tbl_商品[商品コード],tbl_商品[商品名],"未登録")</f>
        <v/>
      </c>
      <c r="G691">
        <f>_xlfn.XLOOKUP(tbl_売上[[#This Row],[商品コード]],tbl_商品[商品コード],tbl_商品[カテゴリ],"未登録")</f>
        <v/>
      </c>
      <c r="H691" s="4" t="n">
        <v>1</v>
      </c>
      <c r="I691" s="5" t="n">
        <v>3240</v>
      </c>
      <c r="J691" s="5">
        <f>tbl_売上[[#This Row],[数量]]*tbl_売上[[#This Row],[単価]]</f>
        <v/>
      </c>
    </row>
    <row r="692">
      <c r="A692" s="3" t="n">
        <v>45450</v>
      </c>
      <c r="B692" t="inlineStr">
        <is>
          <t>鈴木</t>
        </is>
      </c>
      <c r="C692" t="inlineStr">
        <is>
          <t>関東</t>
        </is>
      </c>
      <c r="D692" t="inlineStr">
        <is>
          <t>Google広告</t>
        </is>
      </c>
      <c r="E692" t="inlineStr">
        <is>
          <t>P002</t>
        </is>
      </c>
      <c r="F692">
        <f>_xlfn.XLOOKUP(tbl_売上[[#This Row],[商品コード]],tbl_商品[商品コード],tbl_商品[商品名],"未登録")</f>
        <v/>
      </c>
      <c r="G692">
        <f>_xlfn.XLOOKUP(tbl_売上[[#This Row],[商品コード]],tbl_商品[商品コード],tbl_商品[カテゴリ],"未登録")</f>
        <v/>
      </c>
      <c r="H692" s="4" t="n">
        <v>1</v>
      </c>
      <c r="I692" s="5" t="n">
        <v>3980</v>
      </c>
      <c r="J692" s="5">
        <f>tbl_売上[[#This Row],[数量]]*tbl_売上[[#This Row],[単価]]</f>
        <v/>
      </c>
    </row>
    <row r="693">
      <c r="A693" s="3" t="n">
        <v>45450</v>
      </c>
      <c r="B693" t="inlineStr">
        <is>
          <t>伊藤</t>
        </is>
      </c>
      <c r="C693" t="inlineStr">
        <is>
          <t>中部</t>
        </is>
      </c>
      <c r="D693" t="inlineStr">
        <is>
          <t>Yahoo!広告</t>
        </is>
      </c>
      <c r="E693" t="inlineStr">
        <is>
          <t>P004</t>
        </is>
      </c>
      <c r="F693">
        <f>_xlfn.XLOOKUP(tbl_売上[[#This Row],[商品コード]],tbl_商品[商品コード],tbl_商品[商品名],"未登録")</f>
        <v/>
      </c>
      <c r="G693">
        <f>_xlfn.XLOOKUP(tbl_売上[[#This Row],[商品コード]],tbl_商品[商品コード],tbl_商品[カテゴリ],"未登録")</f>
        <v/>
      </c>
      <c r="H693" s="4" t="n">
        <v>1</v>
      </c>
      <c r="I693" s="5" t="n">
        <v>2480</v>
      </c>
      <c r="J693" s="5">
        <f>tbl_売上[[#This Row],[数量]]*tbl_売上[[#This Row],[単価]]</f>
        <v/>
      </c>
    </row>
    <row r="694">
      <c r="A694" s="3" t="n">
        <v>45450</v>
      </c>
      <c r="B694" t="inlineStr">
        <is>
          <t>鈴木</t>
        </is>
      </c>
      <c r="C694" t="inlineStr">
        <is>
          <t>関東</t>
        </is>
      </c>
      <c r="D694" t="inlineStr">
        <is>
          <t>Meta広告</t>
        </is>
      </c>
      <c r="E694" t="inlineStr">
        <is>
          <t>P005</t>
        </is>
      </c>
      <c r="F694">
        <f>_xlfn.XLOOKUP(tbl_売上[[#This Row],[商品コード]],tbl_商品[商品コード],tbl_商品[商品名],"未登録")</f>
        <v/>
      </c>
      <c r="G694">
        <f>_xlfn.XLOOKUP(tbl_売上[[#This Row],[商品コード]],tbl_商品[商品コード],tbl_商品[カテゴリ],"未登録")</f>
        <v/>
      </c>
      <c r="H694" s="4" t="n">
        <v>5</v>
      </c>
      <c r="I694" s="5" t="n">
        <v>6980</v>
      </c>
      <c r="J694" s="5">
        <f>tbl_売上[[#This Row],[数量]]*tbl_売上[[#This Row],[単価]]</f>
        <v/>
      </c>
    </row>
    <row r="695">
      <c r="A695" s="3" t="n">
        <v>45450</v>
      </c>
      <c r="B695" t="inlineStr">
        <is>
          <t>伊藤</t>
        </is>
      </c>
      <c r="C695" t="inlineStr">
        <is>
          <t>中部</t>
        </is>
      </c>
      <c r="D695" t="inlineStr">
        <is>
          <t>Google広告</t>
        </is>
      </c>
      <c r="E695" t="inlineStr">
        <is>
          <t>P002</t>
        </is>
      </c>
      <c r="F695">
        <f>_xlfn.XLOOKUP(tbl_売上[[#This Row],[商品コード]],tbl_商品[商品コード],tbl_商品[商品名],"未登録")</f>
        <v/>
      </c>
      <c r="G695">
        <f>_xlfn.XLOOKUP(tbl_売上[[#This Row],[商品コード]],tbl_商品[商品コード],tbl_商品[カテゴリ],"未登録")</f>
        <v/>
      </c>
      <c r="H695" s="4" t="n">
        <v>1</v>
      </c>
      <c r="I695" s="5" t="n">
        <v>3980</v>
      </c>
      <c r="J695" s="5">
        <f>tbl_売上[[#This Row],[数量]]*tbl_売上[[#This Row],[単価]]</f>
        <v/>
      </c>
    </row>
    <row r="696">
      <c r="A696" s="3" t="n">
        <v>45451</v>
      </c>
      <c r="B696" t="inlineStr">
        <is>
          <t>高橋</t>
        </is>
      </c>
      <c r="C696" t="inlineStr">
        <is>
          <t>関西</t>
        </is>
      </c>
      <c r="D696" t="inlineStr">
        <is>
          <t>Yahoo!広告</t>
        </is>
      </c>
      <c r="E696" t="inlineStr">
        <is>
          <t>P007</t>
        </is>
      </c>
      <c r="F696">
        <f>_xlfn.XLOOKUP(tbl_売上[[#This Row],[商品コード]],tbl_商品[商品コード],tbl_商品[商品名],"未登録")</f>
        <v/>
      </c>
      <c r="G696">
        <f>_xlfn.XLOOKUP(tbl_売上[[#This Row],[商品コード]],tbl_商品[商品コード],tbl_商品[カテゴリ],"未登録")</f>
        <v/>
      </c>
      <c r="H696" s="4" t="n">
        <v>1</v>
      </c>
      <c r="I696" s="5" t="n">
        <v>3240</v>
      </c>
      <c r="J696" s="5">
        <f>tbl_売上[[#This Row],[数量]]*tbl_売上[[#This Row],[単価]]</f>
        <v/>
      </c>
    </row>
    <row r="697">
      <c r="A697" s="3" t="n">
        <v>45451</v>
      </c>
      <c r="B697" t="inlineStr">
        <is>
          <t>佐藤</t>
        </is>
      </c>
      <c r="C697" t="inlineStr">
        <is>
          <t>関東</t>
        </is>
      </c>
      <c r="D697" t="inlineStr">
        <is>
          <t>Google広告</t>
        </is>
      </c>
      <c r="E697" t="inlineStr">
        <is>
          <t>P008</t>
        </is>
      </c>
      <c r="F697">
        <f>_xlfn.XLOOKUP(tbl_売上[[#This Row],[商品コード]],tbl_商品[商品コード],tbl_商品[商品名],"未登録")</f>
        <v/>
      </c>
      <c r="G697">
        <f>_xlfn.XLOOKUP(tbl_売上[[#This Row],[商品コード]],tbl_商品[商品コード],tbl_商品[カテゴリ],"未登録")</f>
        <v/>
      </c>
      <c r="H697" s="4" t="n">
        <v>1</v>
      </c>
      <c r="I697" s="5" t="n">
        <v>2700</v>
      </c>
      <c r="J697" s="5">
        <f>tbl_売上[[#This Row],[数量]]*tbl_売上[[#This Row],[単価]]</f>
        <v/>
      </c>
    </row>
    <row r="698">
      <c r="A698" s="3" t="n">
        <v>45451</v>
      </c>
      <c r="B698" t="inlineStr">
        <is>
          <t>高橋</t>
        </is>
      </c>
      <c r="C698" t="inlineStr">
        <is>
          <t>関西</t>
        </is>
      </c>
      <c r="D698" t="inlineStr">
        <is>
          <t>Google広告</t>
        </is>
      </c>
      <c r="E698" t="inlineStr">
        <is>
          <t>P005</t>
        </is>
      </c>
      <c r="F698">
        <f>_xlfn.XLOOKUP(tbl_売上[[#This Row],[商品コード]],tbl_商品[商品コード],tbl_商品[商品名],"未登録")</f>
        <v/>
      </c>
      <c r="G698">
        <f>_xlfn.XLOOKUP(tbl_売上[[#This Row],[商品コード]],tbl_商品[商品コード],tbl_商品[カテゴリ],"未登録")</f>
        <v/>
      </c>
      <c r="H698" s="4" t="n">
        <v>1</v>
      </c>
      <c r="I698" s="5" t="n">
        <v>6980</v>
      </c>
      <c r="J698" s="5">
        <f>tbl_売上[[#This Row],[数量]]*tbl_売上[[#This Row],[単価]]</f>
        <v/>
      </c>
    </row>
    <row r="699">
      <c r="A699" s="3" t="n">
        <v>45451</v>
      </c>
      <c r="B699" t="inlineStr">
        <is>
          <t>佐藤</t>
        </is>
      </c>
      <c r="C699" t="inlineStr">
        <is>
          <t>関東</t>
        </is>
      </c>
      <c r="D699" t="inlineStr">
        <is>
          <t>Google広告</t>
        </is>
      </c>
      <c r="E699" t="inlineStr">
        <is>
          <t>P008</t>
        </is>
      </c>
      <c r="F699">
        <f>_xlfn.XLOOKUP(tbl_売上[[#This Row],[商品コード]],tbl_商品[商品コード],tbl_商品[商品名],"未登録")</f>
        <v/>
      </c>
      <c r="G699">
        <f>_xlfn.XLOOKUP(tbl_売上[[#This Row],[商品コード]],tbl_商品[商品コード],tbl_商品[カテゴリ],"未登録")</f>
        <v/>
      </c>
      <c r="H699" s="4" t="n">
        <v>3</v>
      </c>
      <c r="I699" s="5" t="n">
        <v>2700</v>
      </c>
      <c r="J699" s="5">
        <f>tbl_売上[[#This Row],[数量]]*tbl_売上[[#This Row],[単価]]</f>
        <v/>
      </c>
    </row>
    <row r="700">
      <c r="A700" s="3" t="n">
        <v>45451</v>
      </c>
      <c r="B700" t="inlineStr">
        <is>
          <t>渡辺</t>
        </is>
      </c>
      <c r="C700" t="inlineStr">
        <is>
          <t>九州</t>
        </is>
      </c>
      <c r="D700" t="inlineStr">
        <is>
          <t>Google広告</t>
        </is>
      </c>
      <c r="E700" t="inlineStr">
        <is>
          <t>P007</t>
        </is>
      </c>
      <c r="F700">
        <f>_xlfn.XLOOKUP(tbl_売上[[#This Row],[商品コード]],tbl_商品[商品コード],tbl_商品[商品名],"未登録")</f>
        <v/>
      </c>
      <c r="G700">
        <f>_xlfn.XLOOKUP(tbl_売上[[#This Row],[商品コード]],tbl_商品[商品コード],tbl_商品[カテゴリ],"未登録")</f>
        <v/>
      </c>
      <c r="H700" s="4" t="n">
        <v>2</v>
      </c>
      <c r="I700" s="5" t="n">
        <v>3240</v>
      </c>
      <c r="J700" s="5">
        <f>tbl_売上[[#This Row],[数量]]*tbl_売上[[#This Row],[単価]]</f>
        <v/>
      </c>
    </row>
    <row r="701">
      <c r="A701" s="3" t="n">
        <v>45451</v>
      </c>
      <c r="B701" t="inlineStr">
        <is>
          <t>佐藤</t>
        </is>
      </c>
      <c r="C701" t="inlineStr">
        <is>
          <t>関東</t>
        </is>
      </c>
      <c r="D701" t="inlineStr">
        <is>
          <t>Google広告</t>
        </is>
      </c>
      <c r="E701" t="inlineStr">
        <is>
          <t>P006</t>
        </is>
      </c>
      <c r="F701">
        <f>_xlfn.XLOOKUP(tbl_売上[[#This Row],[商品コード]],tbl_商品[商品コード],tbl_商品[商品名],"未登録")</f>
        <v/>
      </c>
      <c r="G701">
        <f>_xlfn.XLOOKUP(tbl_売上[[#This Row],[商品コード]],tbl_商品[商品コード],tbl_商品[カテゴリ],"未登録")</f>
        <v/>
      </c>
      <c r="H701" s="4" t="n">
        <v>1</v>
      </c>
      <c r="I701" s="5" t="n">
        <v>3300</v>
      </c>
      <c r="J701" s="5">
        <f>tbl_売上[[#This Row],[数量]]*tbl_売上[[#This Row],[単価]]</f>
        <v/>
      </c>
    </row>
    <row r="702">
      <c r="A702" s="3" t="n">
        <v>45451</v>
      </c>
      <c r="B702" t="inlineStr">
        <is>
          <t>佐藤</t>
        </is>
      </c>
      <c r="C702" t="inlineStr">
        <is>
          <t>関東</t>
        </is>
      </c>
      <c r="D702" t="inlineStr">
        <is>
          <t>Yahoo!広告</t>
        </is>
      </c>
      <c r="E702" t="inlineStr">
        <is>
          <t>P002</t>
        </is>
      </c>
      <c r="F702">
        <f>_xlfn.XLOOKUP(tbl_売上[[#This Row],[商品コード]],tbl_商品[商品コード],tbl_商品[商品名],"未登録")</f>
        <v/>
      </c>
      <c r="G702">
        <f>_xlfn.XLOOKUP(tbl_売上[[#This Row],[商品コード]],tbl_商品[商品コード],tbl_商品[カテゴリ],"未登録")</f>
        <v/>
      </c>
      <c r="H702" s="4" t="n">
        <v>1</v>
      </c>
      <c r="I702" s="5" t="n">
        <v>3980</v>
      </c>
      <c r="J702" s="5">
        <f>tbl_売上[[#This Row],[数量]]*tbl_売上[[#This Row],[単価]]</f>
        <v/>
      </c>
    </row>
    <row r="703">
      <c r="A703" s="3" t="n">
        <v>45452</v>
      </c>
      <c r="B703" t="inlineStr">
        <is>
          <t>鈴木</t>
        </is>
      </c>
      <c r="C703" t="inlineStr">
        <is>
          <t>関東</t>
        </is>
      </c>
      <c r="D703" t="inlineStr">
        <is>
          <t>Meta広告</t>
        </is>
      </c>
      <c r="E703" t="inlineStr">
        <is>
          <t>P002</t>
        </is>
      </c>
      <c r="F703">
        <f>_xlfn.XLOOKUP(tbl_売上[[#This Row],[商品コード]],tbl_商品[商品コード],tbl_商品[商品名],"未登録")</f>
        <v/>
      </c>
      <c r="G703">
        <f>_xlfn.XLOOKUP(tbl_売上[[#This Row],[商品コード]],tbl_商品[商品コード],tbl_商品[カテゴリ],"未登録")</f>
        <v/>
      </c>
      <c r="H703" s="4" t="n">
        <v>1</v>
      </c>
      <c r="I703" s="5" t="n">
        <v>3980</v>
      </c>
      <c r="J703" s="5">
        <f>tbl_売上[[#This Row],[数量]]*tbl_売上[[#This Row],[単価]]</f>
        <v/>
      </c>
    </row>
    <row r="704">
      <c r="A704" s="3" t="n">
        <v>45452</v>
      </c>
      <c r="B704" t="inlineStr">
        <is>
          <t>伊藤</t>
        </is>
      </c>
      <c r="C704" t="inlineStr">
        <is>
          <t>中部</t>
        </is>
      </c>
      <c r="D704" t="inlineStr">
        <is>
          <t>Yahoo!広告</t>
        </is>
      </c>
      <c r="E704" t="inlineStr">
        <is>
          <t>P007</t>
        </is>
      </c>
      <c r="F704">
        <f>_xlfn.XLOOKUP(tbl_売上[[#This Row],[商品コード]],tbl_商品[商品コード],tbl_商品[商品名],"未登録")</f>
        <v/>
      </c>
      <c r="G704">
        <f>_xlfn.XLOOKUP(tbl_売上[[#This Row],[商品コード]],tbl_商品[商品コード],tbl_商品[カテゴリ],"未登録")</f>
        <v/>
      </c>
      <c r="H704" s="4" t="n">
        <v>2</v>
      </c>
      <c r="I704" s="5" t="n">
        <v>3240</v>
      </c>
      <c r="J704" s="5">
        <f>tbl_売上[[#This Row],[数量]]*tbl_売上[[#This Row],[単価]]</f>
        <v/>
      </c>
    </row>
    <row r="705">
      <c r="A705" s="3" t="n">
        <v>45452</v>
      </c>
      <c r="B705" t="inlineStr">
        <is>
          <t>高橋</t>
        </is>
      </c>
      <c r="C705" t="inlineStr">
        <is>
          <t>関西</t>
        </is>
      </c>
      <c r="D705" t="inlineStr">
        <is>
          <t>Meta広告</t>
        </is>
      </c>
      <c r="E705" t="inlineStr">
        <is>
          <t>P003</t>
        </is>
      </c>
      <c r="F705">
        <f>_xlfn.XLOOKUP(tbl_売上[[#This Row],[商品コード]],tbl_商品[商品コード],tbl_商品[商品名],"未登録")</f>
        <v/>
      </c>
      <c r="G705">
        <f>_xlfn.XLOOKUP(tbl_売上[[#This Row],[商品コード]],tbl_商品[商品コード],tbl_商品[カテゴリ],"未登録")</f>
        <v/>
      </c>
      <c r="H705" s="4" t="n">
        <v>1</v>
      </c>
      <c r="I705" s="5" t="n">
        <v>19800</v>
      </c>
      <c r="J705" s="5">
        <f>tbl_売上[[#This Row],[数量]]*tbl_売上[[#This Row],[単価]]</f>
        <v/>
      </c>
    </row>
    <row r="706">
      <c r="A706" s="3" t="n">
        <v>45452</v>
      </c>
      <c r="B706" t="inlineStr">
        <is>
          <t>鈴木</t>
        </is>
      </c>
      <c r="C706" t="inlineStr">
        <is>
          <t>関東</t>
        </is>
      </c>
      <c r="D706" t="inlineStr">
        <is>
          <t>Google広告</t>
        </is>
      </c>
      <c r="E706" t="inlineStr">
        <is>
          <t>P002</t>
        </is>
      </c>
      <c r="F706">
        <f>_xlfn.XLOOKUP(tbl_売上[[#This Row],[商品コード]],tbl_商品[商品コード],tbl_商品[商品名],"未登録")</f>
        <v/>
      </c>
      <c r="G706">
        <f>_xlfn.XLOOKUP(tbl_売上[[#This Row],[商品コード]],tbl_商品[商品コード],tbl_商品[カテゴリ],"未登録")</f>
        <v/>
      </c>
      <c r="H706" s="4" t="n">
        <v>1</v>
      </c>
      <c r="I706" s="5" t="n">
        <v>3980</v>
      </c>
      <c r="J706" s="5">
        <f>tbl_売上[[#This Row],[数量]]*tbl_売上[[#This Row],[単価]]</f>
        <v/>
      </c>
    </row>
    <row r="707">
      <c r="A707" s="3" t="n">
        <v>45452</v>
      </c>
      <c r="B707" t="inlineStr">
        <is>
          <t>佐藤</t>
        </is>
      </c>
      <c r="C707" t="inlineStr">
        <is>
          <t>関東</t>
        </is>
      </c>
      <c r="D707" t="inlineStr">
        <is>
          <t>Google広告</t>
        </is>
      </c>
      <c r="E707" t="inlineStr">
        <is>
          <t>P004</t>
        </is>
      </c>
      <c r="F707">
        <f>_xlfn.XLOOKUP(tbl_売上[[#This Row],[商品コード]],tbl_商品[商品コード],tbl_商品[商品名],"未登録")</f>
        <v/>
      </c>
      <c r="G707">
        <f>_xlfn.XLOOKUP(tbl_売上[[#This Row],[商品コード]],tbl_商品[商品コード],tbl_商品[カテゴリ],"未登録")</f>
        <v/>
      </c>
      <c r="H707" s="4" t="n">
        <v>1</v>
      </c>
      <c r="I707" s="5" t="n">
        <v>2480</v>
      </c>
      <c r="J707" s="5">
        <f>tbl_売上[[#This Row],[数量]]*tbl_売上[[#This Row],[単価]]</f>
        <v/>
      </c>
    </row>
    <row r="708">
      <c r="A708" s="3" t="n">
        <v>45452</v>
      </c>
      <c r="B708" t="inlineStr">
        <is>
          <t>佐藤</t>
        </is>
      </c>
      <c r="C708" t="inlineStr">
        <is>
          <t>関東</t>
        </is>
      </c>
      <c r="D708" t="inlineStr">
        <is>
          <t>Google広告</t>
        </is>
      </c>
      <c r="E708" t="inlineStr">
        <is>
          <t>P008</t>
        </is>
      </c>
      <c r="F708">
        <f>_xlfn.XLOOKUP(tbl_売上[[#This Row],[商品コード]],tbl_商品[商品コード],tbl_商品[商品名],"未登録")</f>
        <v/>
      </c>
      <c r="G708">
        <f>_xlfn.XLOOKUP(tbl_売上[[#This Row],[商品コード]],tbl_商品[商品コード],tbl_商品[カテゴリ],"未登録")</f>
        <v/>
      </c>
      <c r="H708" s="4" t="n">
        <v>2</v>
      </c>
      <c r="I708" s="5" t="n">
        <v>2700</v>
      </c>
      <c r="J708" s="5">
        <f>tbl_売上[[#This Row],[数量]]*tbl_売上[[#This Row],[単価]]</f>
        <v/>
      </c>
    </row>
    <row r="709">
      <c r="A709" s="3" t="n">
        <v>45453</v>
      </c>
      <c r="B709" t="inlineStr">
        <is>
          <t>田中</t>
        </is>
      </c>
      <c r="C709" t="inlineStr">
        <is>
          <t>関西</t>
        </is>
      </c>
      <c r="D709" t="inlineStr">
        <is>
          <t>Meta広告</t>
        </is>
      </c>
      <c r="E709" t="inlineStr">
        <is>
          <t>P001</t>
        </is>
      </c>
      <c r="F709">
        <f>_xlfn.XLOOKUP(tbl_売上[[#This Row],[商品コード]],tbl_商品[商品コード],tbl_商品[商品名],"未登録")</f>
        <v/>
      </c>
      <c r="G709">
        <f>_xlfn.XLOOKUP(tbl_売上[[#This Row],[商品コード]],tbl_商品[商品コード],tbl_商品[カテゴリ],"未登録")</f>
        <v/>
      </c>
      <c r="H709" s="4" t="n">
        <v>3</v>
      </c>
      <c r="I709" s="5" t="n">
        <v>8800</v>
      </c>
      <c r="J709" s="5">
        <f>tbl_売上[[#This Row],[数量]]*tbl_売上[[#This Row],[単価]]</f>
        <v/>
      </c>
    </row>
    <row r="710">
      <c r="A710" s="3" t="n">
        <v>45453</v>
      </c>
      <c r="B710" t="inlineStr">
        <is>
          <t>高橋</t>
        </is>
      </c>
      <c r="C710" t="inlineStr">
        <is>
          <t>関西</t>
        </is>
      </c>
      <c r="D710" t="inlineStr">
        <is>
          <t>Google広告</t>
        </is>
      </c>
      <c r="E710" t="inlineStr">
        <is>
          <t>P004</t>
        </is>
      </c>
      <c r="F710">
        <f>_xlfn.XLOOKUP(tbl_売上[[#This Row],[商品コード]],tbl_商品[商品コード],tbl_商品[商品名],"未登録")</f>
        <v/>
      </c>
      <c r="G710">
        <f>_xlfn.XLOOKUP(tbl_売上[[#This Row],[商品コード]],tbl_商品[商品コード],tbl_商品[カテゴリ],"未登録")</f>
        <v/>
      </c>
      <c r="H710" s="4" t="n">
        <v>5</v>
      </c>
      <c r="I710" s="5" t="n">
        <v>2480</v>
      </c>
      <c r="J710" s="5">
        <f>tbl_売上[[#This Row],[数量]]*tbl_売上[[#This Row],[単価]]</f>
        <v/>
      </c>
    </row>
    <row r="711">
      <c r="A711" s="3" t="n">
        <v>45453</v>
      </c>
      <c r="B711" t="inlineStr">
        <is>
          <t>渡辺</t>
        </is>
      </c>
      <c r="C711" t="inlineStr">
        <is>
          <t>九州</t>
        </is>
      </c>
      <c r="D711" t="inlineStr">
        <is>
          <t>Meta広告</t>
        </is>
      </c>
      <c r="E711" t="inlineStr">
        <is>
          <t>P005</t>
        </is>
      </c>
      <c r="F711">
        <f>_xlfn.XLOOKUP(tbl_売上[[#This Row],[商品コード]],tbl_商品[商品コード],tbl_商品[商品名],"未登録")</f>
        <v/>
      </c>
      <c r="G711">
        <f>_xlfn.XLOOKUP(tbl_売上[[#This Row],[商品コード]],tbl_商品[商品コード],tbl_商品[カテゴリ],"未登録")</f>
        <v/>
      </c>
      <c r="H711" s="4" t="n">
        <v>2</v>
      </c>
      <c r="I711" s="5" t="n">
        <v>6980</v>
      </c>
      <c r="J711" s="5">
        <f>tbl_売上[[#This Row],[数量]]*tbl_売上[[#This Row],[単価]]</f>
        <v/>
      </c>
    </row>
    <row r="712">
      <c r="A712" s="3" t="n">
        <v>45453</v>
      </c>
      <c r="B712" t="inlineStr">
        <is>
          <t>伊藤</t>
        </is>
      </c>
      <c r="C712" t="inlineStr">
        <is>
          <t>中部</t>
        </is>
      </c>
      <c r="D712" t="inlineStr">
        <is>
          <t>Yahoo!広告</t>
        </is>
      </c>
      <c r="E712" t="inlineStr">
        <is>
          <t>P006</t>
        </is>
      </c>
      <c r="F712">
        <f>_xlfn.XLOOKUP(tbl_売上[[#This Row],[商品コード]],tbl_商品[商品コード],tbl_商品[商品名],"未登録")</f>
        <v/>
      </c>
      <c r="G712">
        <f>_xlfn.XLOOKUP(tbl_売上[[#This Row],[商品コード]],tbl_商品[商品コード],tbl_商品[カテゴリ],"未登録")</f>
        <v/>
      </c>
      <c r="H712" s="4" t="n">
        <v>1</v>
      </c>
      <c r="I712" s="5" t="n">
        <v>3300</v>
      </c>
      <c r="J712" s="5">
        <f>tbl_売上[[#This Row],[数量]]*tbl_売上[[#This Row],[単価]]</f>
        <v/>
      </c>
    </row>
    <row r="713">
      <c r="A713" s="3" t="n">
        <v>45453</v>
      </c>
      <c r="B713" t="inlineStr">
        <is>
          <t>鈴木</t>
        </is>
      </c>
      <c r="C713" t="inlineStr">
        <is>
          <t>関東</t>
        </is>
      </c>
      <c r="D713" t="inlineStr">
        <is>
          <t>Yahoo!広告</t>
        </is>
      </c>
      <c r="E713" t="inlineStr">
        <is>
          <t>P006</t>
        </is>
      </c>
      <c r="F713">
        <f>_xlfn.XLOOKUP(tbl_売上[[#This Row],[商品コード]],tbl_商品[商品コード],tbl_商品[商品名],"未登録")</f>
        <v/>
      </c>
      <c r="G713">
        <f>_xlfn.XLOOKUP(tbl_売上[[#This Row],[商品コード]],tbl_商品[商品コード],tbl_商品[カテゴリ],"未登録")</f>
        <v/>
      </c>
      <c r="H713" s="4" t="n">
        <v>2</v>
      </c>
      <c r="I713" s="5" t="n">
        <v>3300</v>
      </c>
      <c r="J713" s="5">
        <f>tbl_売上[[#This Row],[数量]]*tbl_売上[[#This Row],[単価]]</f>
        <v/>
      </c>
    </row>
    <row r="714">
      <c r="A714" s="3" t="n">
        <v>45454</v>
      </c>
      <c r="B714" t="inlineStr">
        <is>
          <t>佐藤</t>
        </is>
      </c>
      <c r="C714" t="inlineStr">
        <is>
          <t>関東</t>
        </is>
      </c>
      <c r="D714" t="inlineStr">
        <is>
          <t>Meta広告</t>
        </is>
      </c>
      <c r="E714" t="inlineStr">
        <is>
          <t>P001</t>
        </is>
      </c>
      <c r="F714">
        <f>_xlfn.XLOOKUP(tbl_売上[[#This Row],[商品コード]],tbl_商品[商品コード],tbl_商品[商品名],"未登録")</f>
        <v/>
      </c>
      <c r="G714">
        <f>_xlfn.XLOOKUP(tbl_売上[[#This Row],[商品コード]],tbl_商品[商品コード],tbl_商品[カテゴリ],"未登録")</f>
        <v/>
      </c>
      <c r="H714" s="4" t="n">
        <v>1</v>
      </c>
      <c r="I714" s="5" t="n">
        <v>8800</v>
      </c>
      <c r="J714" s="5">
        <f>tbl_売上[[#This Row],[数量]]*tbl_売上[[#This Row],[単価]]</f>
        <v/>
      </c>
    </row>
    <row r="715">
      <c r="A715" s="3" t="n">
        <v>45454</v>
      </c>
      <c r="B715" t="inlineStr">
        <is>
          <t>伊藤</t>
        </is>
      </c>
      <c r="C715" t="inlineStr">
        <is>
          <t>中部</t>
        </is>
      </c>
      <c r="D715" t="inlineStr">
        <is>
          <t>Google広告</t>
        </is>
      </c>
      <c r="E715" t="inlineStr">
        <is>
          <t>P004</t>
        </is>
      </c>
      <c r="F715">
        <f>_xlfn.XLOOKUP(tbl_売上[[#This Row],[商品コード]],tbl_商品[商品コード],tbl_商品[商品名],"未登録")</f>
        <v/>
      </c>
      <c r="G715">
        <f>_xlfn.XLOOKUP(tbl_売上[[#This Row],[商品コード]],tbl_商品[商品コード],tbl_商品[カテゴリ],"未登録")</f>
        <v/>
      </c>
      <c r="H715" s="4" t="n">
        <v>1</v>
      </c>
      <c r="I715" s="5" t="n">
        <v>2480</v>
      </c>
      <c r="J715" s="5">
        <f>tbl_売上[[#This Row],[数量]]*tbl_売上[[#This Row],[単価]]</f>
        <v/>
      </c>
    </row>
    <row r="716">
      <c r="A716" s="3" t="n">
        <v>45454</v>
      </c>
      <c r="B716" t="inlineStr">
        <is>
          <t>佐藤</t>
        </is>
      </c>
      <c r="C716" t="inlineStr">
        <is>
          <t>関東</t>
        </is>
      </c>
      <c r="D716" t="inlineStr">
        <is>
          <t>Meta広告</t>
        </is>
      </c>
      <c r="E716" t="inlineStr">
        <is>
          <t>P006</t>
        </is>
      </c>
      <c r="F716">
        <f>_xlfn.XLOOKUP(tbl_売上[[#This Row],[商品コード]],tbl_商品[商品コード],tbl_商品[商品名],"未登録")</f>
        <v/>
      </c>
      <c r="G716">
        <f>_xlfn.XLOOKUP(tbl_売上[[#This Row],[商品コード]],tbl_商品[商品コード],tbl_商品[カテゴリ],"未登録")</f>
        <v/>
      </c>
      <c r="H716" s="4" t="n">
        <v>1</v>
      </c>
      <c r="I716" s="5" t="n">
        <v>3300</v>
      </c>
      <c r="J716" s="5">
        <f>tbl_売上[[#This Row],[数量]]*tbl_売上[[#This Row],[単価]]</f>
        <v/>
      </c>
    </row>
    <row r="717">
      <c r="A717" s="3" t="n">
        <v>45454</v>
      </c>
      <c r="B717" t="inlineStr">
        <is>
          <t>田中</t>
        </is>
      </c>
      <c r="C717" t="inlineStr">
        <is>
          <t>関西</t>
        </is>
      </c>
      <c r="D717" t="inlineStr">
        <is>
          <t>Google広告</t>
        </is>
      </c>
      <c r="E717" t="inlineStr">
        <is>
          <t>P005</t>
        </is>
      </c>
      <c r="F717">
        <f>_xlfn.XLOOKUP(tbl_売上[[#This Row],[商品コード]],tbl_商品[商品コード],tbl_商品[商品名],"未登録")</f>
        <v/>
      </c>
      <c r="G717">
        <f>_xlfn.XLOOKUP(tbl_売上[[#This Row],[商品コード]],tbl_商品[商品コード],tbl_商品[カテゴリ],"未登録")</f>
        <v/>
      </c>
      <c r="H717" s="4" t="n">
        <v>2</v>
      </c>
      <c r="I717" s="5" t="n">
        <v>6980</v>
      </c>
      <c r="J717" s="5">
        <f>tbl_売上[[#This Row],[数量]]*tbl_売上[[#This Row],[単価]]</f>
        <v/>
      </c>
    </row>
    <row r="718">
      <c r="A718" s="3" t="n">
        <v>45454</v>
      </c>
      <c r="B718" t="inlineStr">
        <is>
          <t>鈴木</t>
        </is>
      </c>
      <c r="C718" t="inlineStr">
        <is>
          <t>関東</t>
        </is>
      </c>
      <c r="D718" t="inlineStr">
        <is>
          <t>Google広告</t>
        </is>
      </c>
      <c r="E718" t="inlineStr">
        <is>
          <t>P008</t>
        </is>
      </c>
      <c r="F718">
        <f>_xlfn.XLOOKUP(tbl_売上[[#This Row],[商品コード]],tbl_商品[商品コード],tbl_商品[商品名],"未登録")</f>
        <v/>
      </c>
      <c r="G718">
        <f>_xlfn.XLOOKUP(tbl_売上[[#This Row],[商品コード]],tbl_商品[商品コード],tbl_商品[カテゴリ],"未登録")</f>
        <v/>
      </c>
      <c r="H718" s="4" t="n">
        <v>5</v>
      </c>
      <c r="I718" s="5" t="n">
        <v>2700</v>
      </c>
      <c r="J718" s="5">
        <f>tbl_売上[[#This Row],[数量]]*tbl_売上[[#This Row],[単価]]</f>
        <v/>
      </c>
    </row>
    <row r="719">
      <c r="A719" s="3" t="n">
        <v>45455</v>
      </c>
      <c r="B719" t="inlineStr">
        <is>
          <t>伊藤</t>
        </is>
      </c>
      <c r="C719" t="inlineStr">
        <is>
          <t>中部</t>
        </is>
      </c>
      <c r="D719" t="inlineStr">
        <is>
          <t>Google広告</t>
        </is>
      </c>
      <c r="E719" t="inlineStr">
        <is>
          <t>P005</t>
        </is>
      </c>
      <c r="F719">
        <f>_xlfn.XLOOKUP(tbl_売上[[#This Row],[商品コード]],tbl_商品[商品コード],tbl_商品[商品名],"未登録")</f>
        <v/>
      </c>
      <c r="G719">
        <f>_xlfn.XLOOKUP(tbl_売上[[#This Row],[商品コード]],tbl_商品[商品コード],tbl_商品[カテゴリ],"未登録")</f>
        <v/>
      </c>
      <c r="H719" s="4" t="n">
        <v>2</v>
      </c>
      <c r="I719" s="5" t="n">
        <v>6980</v>
      </c>
      <c r="J719" s="5">
        <f>tbl_売上[[#This Row],[数量]]*tbl_売上[[#This Row],[単価]]</f>
        <v/>
      </c>
    </row>
    <row r="720">
      <c r="A720" s="3" t="n">
        <v>45455</v>
      </c>
      <c r="B720" t="inlineStr">
        <is>
          <t>伊藤</t>
        </is>
      </c>
      <c r="C720" t="inlineStr">
        <is>
          <t>中部</t>
        </is>
      </c>
      <c r="D720" t="inlineStr">
        <is>
          <t>Yahoo!広告</t>
        </is>
      </c>
      <c r="E720" t="inlineStr">
        <is>
          <t>P006</t>
        </is>
      </c>
      <c r="F720">
        <f>_xlfn.XLOOKUP(tbl_売上[[#This Row],[商品コード]],tbl_商品[商品コード],tbl_商品[商品名],"未登録")</f>
        <v/>
      </c>
      <c r="G720">
        <f>_xlfn.XLOOKUP(tbl_売上[[#This Row],[商品コード]],tbl_商品[商品コード],tbl_商品[カテゴリ],"未登録")</f>
        <v/>
      </c>
      <c r="H720" s="4" t="n">
        <v>1</v>
      </c>
      <c r="I720" s="5" t="n">
        <v>3300</v>
      </c>
      <c r="J720" s="5">
        <f>tbl_売上[[#This Row],[数量]]*tbl_売上[[#This Row],[単価]]</f>
        <v/>
      </c>
    </row>
    <row r="721">
      <c r="A721" s="3" t="n">
        <v>45455</v>
      </c>
      <c r="B721" t="inlineStr">
        <is>
          <t>渡辺</t>
        </is>
      </c>
      <c r="C721" t="inlineStr">
        <is>
          <t>九州</t>
        </is>
      </c>
      <c r="D721" t="inlineStr">
        <is>
          <t>Google広告</t>
        </is>
      </c>
      <c r="E721" t="inlineStr">
        <is>
          <t>P007</t>
        </is>
      </c>
      <c r="F721">
        <f>_xlfn.XLOOKUP(tbl_売上[[#This Row],[商品コード]],tbl_商品[商品コード],tbl_商品[商品名],"未登録")</f>
        <v/>
      </c>
      <c r="G721">
        <f>_xlfn.XLOOKUP(tbl_売上[[#This Row],[商品コード]],tbl_商品[商品コード],tbl_商品[カテゴリ],"未登録")</f>
        <v/>
      </c>
      <c r="H721" s="4" t="n">
        <v>2</v>
      </c>
      <c r="I721" s="5" t="n">
        <v>3240</v>
      </c>
      <c r="J721" s="5">
        <f>tbl_売上[[#This Row],[数量]]*tbl_売上[[#This Row],[単価]]</f>
        <v/>
      </c>
    </row>
    <row r="722">
      <c r="A722" s="3" t="n">
        <v>45456</v>
      </c>
      <c r="B722" t="inlineStr">
        <is>
          <t>佐藤</t>
        </is>
      </c>
      <c r="C722" t="inlineStr">
        <is>
          <t>関東</t>
        </is>
      </c>
      <c r="D722" t="inlineStr">
        <is>
          <t>Meta広告</t>
        </is>
      </c>
      <c r="E722" t="inlineStr">
        <is>
          <t>P001</t>
        </is>
      </c>
      <c r="F722">
        <f>_xlfn.XLOOKUP(tbl_売上[[#This Row],[商品コード]],tbl_商品[商品コード],tbl_商品[商品名],"未登録")</f>
        <v/>
      </c>
      <c r="G722">
        <f>_xlfn.XLOOKUP(tbl_売上[[#This Row],[商品コード]],tbl_商品[商品コード],tbl_商品[カテゴリ],"未登録")</f>
        <v/>
      </c>
      <c r="H722" s="4" t="n">
        <v>1</v>
      </c>
      <c r="I722" s="5" t="n">
        <v>8800</v>
      </c>
      <c r="J722" s="5">
        <f>tbl_売上[[#This Row],[数量]]*tbl_売上[[#This Row],[単価]]</f>
        <v/>
      </c>
    </row>
    <row r="723">
      <c r="A723" s="3" t="n">
        <v>45456</v>
      </c>
      <c r="B723" t="inlineStr">
        <is>
          <t>伊藤</t>
        </is>
      </c>
      <c r="C723" t="inlineStr">
        <is>
          <t>中部</t>
        </is>
      </c>
      <c r="D723" t="inlineStr">
        <is>
          <t>Yahoo!広告</t>
        </is>
      </c>
      <c r="E723" t="inlineStr">
        <is>
          <t>P009</t>
        </is>
      </c>
      <c r="F723">
        <f>_xlfn.XLOOKUP(tbl_売上[[#This Row],[商品コード]],tbl_商品[商品コード],tbl_商品[商品名],"未登録")</f>
        <v/>
      </c>
      <c r="G723">
        <f>_xlfn.XLOOKUP(tbl_売上[[#This Row],[商品コード]],tbl_商品[商品コード],tbl_商品[カテゴリ],"未登録")</f>
        <v/>
      </c>
      <c r="H723" s="4" t="n">
        <v>1</v>
      </c>
      <c r="I723" s="5" t="n">
        <v>3600</v>
      </c>
      <c r="J723" s="5">
        <f>tbl_売上[[#This Row],[数量]]*tbl_売上[[#This Row],[単価]]</f>
        <v/>
      </c>
    </row>
    <row r="724">
      <c r="A724" s="3" t="n">
        <v>45456</v>
      </c>
      <c r="B724" t="inlineStr">
        <is>
          <t>高橋</t>
        </is>
      </c>
      <c r="C724" t="inlineStr">
        <is>
          <t>関西</t>
        </is>
      </c>
      <c r="D724" t="inlineStr">
        <is>
          <t>Google広告</t>
        </is>
      </c>
      <c r="E724" t="inlineStr">
        <is>
          <t>P001</t>
        </is>
      </c>
      <c r="F724">
        <f>_xlfn.XLOOKUP(tbl_売上[[#This Row],[商品コード]],tbl_商品[商品コード],tbl_商品[商品名],"未登録")</f>
        <v/>
      </c>
      <c r="G724">
        <f>_xlfn.XLOOKUP(tbl_売上[[#This Row],[商品コード]],tbl_商品[商品コード],tbl_商品[カテゴリ],"未登録")</f>
        <v/>
      </c>
      <c r="H724" s="4" t="n">
        <v>1</v>
      </c>
      <c r="I724" s="5" t="n">
        <v>8800</v>
      </c>
      <c r="J724" s="5">
        <f>tbl_売上[[#This Row],[数量]]*tbl_売上[[#This Row],[単価]]</f>
        <v/>
      </c>
    </row>
    <row r="725">
      <c r="A725" s="3" t="n">
        <v>45456</v>
      </c>
      <c r="B725" t="inlineStr">
        <is>
          <t>渡辺</t>
        </is>
      </c>
      <c r="C725" t="inlineStr">
        <is>
          <t>九州</t>
        </is>
      </c>
      <c r="D725" t="inlineStr">
        <is>
          <t>Google広告</t>
        </is>
      </c>
      <c r="E725" t="inlineStr">
        <is>
          <t>P009</t>
        </is>
      </c>
      <c r="F725">
        <f>_xlfn.XLOOKUP(tbl_売上[[#This Row],[商品コード]],tbl_商品[商品コード],tbl_商品[商品名],"未登録")</f>
        <v/>
      </c>
      <c r="G725">
        <f>_xlfn.XLOOKUP(tbl_売上[[#This Row],[商品コード]],tbl_商品[商品コード],tbl_商品[カテゴリ],"未登録")</f>
        <v/>
      </c>
      <c r="H725" s="4" t="n">
        <v>2</v>
      </c>
      <c r="I725" s="5" t="n">
        <v>3600</v>
      </c>
      <c r="J725" s="5">
        <f>tbl_売上[[#This Row],[数量]]*tbl_売上[[#This Row],[単価]]</f>
        <v/>
      </c>
    </row>
    <row r="726">
      <c r="A726" s="3" t="n">
        <v>45457</v>
      </c>
      <c r="B726" t="inlineStr">
        <is>
          <t>鈴木</t>
        </is>
      </c>
      <c r="C726" t="inlineStr">
        <is>
          <t>関東</t>
        </is>
      </c>
      <c r="D726" t="inlineStr">
        <is>
          <t>Meta広告</t>
        </is>
      </c>
      <c r="E726" t="inlineStr">
        <is>
          <t>P006</t>
        </is>
      </c>
      <c r="F726">
        <f>_xlfn.XLOOKUP(tbl_売上[[#This Row],[商品コード]],tbl_商品[商品コード],tbl_商品[商品名],"未登録")</f>
        <v/>
      </c>
      <c r="G726">
        <f>_xlfn.XLOOKUP(tbl_売上[[#This Row],[商品コード]],tbl_商品[商品コード],tbl_商品[カテゴリ],"未登録")</f>
        <v/>
      </c>
      <c r="H726" s="4" t="n">
        <v>1</v>
      </c>
      <c r="I726" s="5" t="n">
        <v>3300</v>
      </c>
      <c r="J726" s="5">
        <f>tbl_売上[[#This Row],[数量]]*tbl_売上[[#This Row],[単価]]</f>
        <v/>
      </c>
    </row>
    <row r="727">
      <c r="A727" s="3" t="n">
        <v>45457</v>
      </c>
      <c r="B727" t="inlineStr">
        <is>
          <t>佐藤</t>
        </is>
      </c>
      <c r="C727" t="inlineStr">
        <is>
          <t>関東</t>
        </is>
      </c>
      <c r="D727" t="inlineStr">
        <is>
          <t>Yahoo!広告</t>
        </is>
      </c>
      <c r="E727" t="inlineStr">
        <is>
          <t>P001</t>
        </is>
      </c>
      <c r="F727">
        <f>_xlfn.XLOOKUP(tbl_売上[[#This Row],[商品コード]],tbl_商品[商品コード],tbl_商品[商品名],"未登録")</f>
        <v/>
      </c>
      <c r="G727">
        <f>_xlfn.XLOOKUP(tbl_売上[[#This Row],[商品コード]],tbl_商品[商品コード],tbl_商品[カテゴリ],"未登録")</f>
        <v/>
      </c>
      <c r="H727" s="4" t="n">
        <v>2</v>
      </c>
      <c r="I727" s="5" t="n">
        <v>8800</v>
      </c>
      <c r="J727" s="5">
        <f>tbl_売上[[#This Row],[数量]]*tbl_売上[[#This Row],[単価]]</f>
        <v/>
      </c>
    </row>
    <row r="728">
      <c r="A728" s="3" t="n">
        <v>45457</v>
      </c>
      <c r="B728" t="inlineStr">
        <is>
          <t>伊藤</t>
        </is>
      </c>
      <c r="C728" t="inlineStr">
        <is>
          <t>中部</t>
        </is>
      </c>
      <c r="D728" t="inlineStr">
        <is>
          <t>Google広告</t>
        </is>
      </c>
      <c r="E728" t="inlineStr">
        <is>
          <t>P001</t>
        </is>
      </c>
      <c r="F728">
        <f>_xlfn.XLOOKUP(tbl_売上[[#This Row],[商品コード]],tbl_商品[商品コード],tbl_商品[商品名],"未登録")</f>
        <v/>
      </c>
      <c r="G728">
        <f>_xlfn.XLOOKUP(tbl_売上[[#This Row],[商品コード]],tbl_商品[商品コード],tbl_商品[カテゴリ],"未登録")</f>
        <v/>
      </c>
      <c r="H728" s="4" t="n">
        <v>3</v>
      </c>
      <c r="I728" s="5" t="n">
        <v>8800</v>
      </c>
      <c r="J728" s="5">
        <f>tbl_売上[[#This Row],[数量]]*tbl_売上[[#This Row],[単価]]</f>
        <v/>
      </c>
    </row>
    <row r="729">
      <c r="A729" s="3" t="n">
        <v>45457</v>
      </c>
      <c r="B729" t="inlineStr">
        <is>
          <t>田中</t>
        </is>
      </c>
      <c r="C729" t="inlineStr">
        <is>
          <t>関西</t>
        </is>
      </c>
      <c r="D729" t="inlineStr">
        <is>
          <t>Meta広告</t>
        </is>
      </c>
      <c r="E729" t="inlineStr">
        <is>
          <t>P006</t>
        </is>
      </c>
      <c r="F729">
        <f>_xlfn.XLOOKUP(tbl_売上[[#This Row],[商品コード]],tbl_商品[商品コード],tbl_商品[商品名],"未登録")</f>
        <v/>
      </c>
      <c r="G729">
        <f>_xlfn.XLOOKUP(tbl_売上[[#This Row],[商品コード]],tbl_商品[商品コード],tbl_商品[カテゴリ],"未登録")</f>
        <v/>
      </c>
      <c r="H729" s="4" t="n">
        <v>1</v>
      </c>
      <c r="I729" s="5" t="n">
        <v>3300</v>
      </c>
      <c r="J729" s="5">
        <f>tbl_売上[[#This Row],[数量]]*tbl_売上[[#This Row],[単価]]</f>
        <v/>
      </c>
    </row>
    <row r="730">
      <c r="A730" s="3" t="n">
        <v>45458</v>
      </c>
      <c r="B730" t="inlineStr">
        <is>
          <t>伊藤</t>
        </is>
      </c>
      <c r="C730" t="inlineStr">
        <is>
          <t>中部</t>
        </is>
      </c>
      <c r="D730" t="inlineStr">
        <is>
          <t>Meta広告</t>
        </is>
      </c>
      <c r="E730" t="inlineStr">
        <is>
          <t>P001</t>
        </is>
      </c>
      <c r="F730">
        <f>_xlfn.XLOOKUP(tbl_売上[[#This Row],[商品コード]],tbl_商品[商品コード],tbl_商品[商品名],"未登録")</f>
        <v/>
      </c>
      <c r="G730">
        <f>_xlfn.XLOOKUP(tbl_売上[[#This Row],[商品コード]],tbl_商品[商品コード],tbl_商品[カテゴリ],"未登録")</f>
        <v/>
      </c>
      <c r="H730" s="4" t="n">
        <v>5</v>
      </c>
      <c r="I730" s="5" t="n">
        <v>8800</v>
      </c>
      <c r="J730" s="5">
        <f>tbl_売上[[#This Row],[数量]]*tbl_売上[[#This Row],[単価]]</f>
        <v/>
      </c>
    </row>
    <row r="731">
      <c r="A731" s="3" t="n">
        <v>45458</v>
      </c>
      <c r="B731" t="inlineStr">
        <is>
          <t>佐藤</t>
        </is>
      </c>
      <c r="C731" t="inlineStr">
        <is>
          <t>関東</t>
        </is>
      </c>
      <c r="D731" t="inlineStr">
        <is>
          <t>Google広告</t>
        </is>
      </c>
      <c r="E731" t="inlineStr">
        <is>
          <t>P005</t>
        </is>
      </c>
      <c r="F731">
        <f>_xlfn.XLOOKUP(tbl_売上[[#This Row],[商品コード]],tbl_商品[商品コード],tbl_商品[商品名],"未登録")</f>
        <v/>
      </c>
      <c r="G731">
        <f>_xlfn.XLOOKUP(tbl_売上[[#This Row],[商品コード]],tbl_商品[商品コード],tbl_商品[カテゴリ],"未登録")</f>
        <v/>
      </c>
      <c r="H731" s="4" t="n">
        <v>3</v>
      </c>
      <c r="I731" s="5" t="n">
        <v>6980</v>
      </c>
      <c r="J731" s="5">
        <f>tbl_売上[[#This Row],[数量]]*tbl_売上[[#This Row],[単価]]</f>
        <v/>
      </c>
    </row>
    <row r="732">
      <c r="A732" s="3" t="n">
        <v>45458</v>
      </c>
      <c r="B732" t="inlineStr">
        <is>
          <t>伊藤</t>
        </is>
      </c>
      <c r="C732" t="inlineStr">
        <is>
          <t>中部</t>
        </is>
      </c>
      <c r="D732" t="inlineStr">
        <is>
          <t>Meta広告</t>
        </is>
      </c>
      <c r="E732" t="inlineStr">
        <is>
          <t>P009</t>
        </is>
      </c>
      <c r="F732">
        <f>_xlfn.XLOOKUP(tbl_売上[[#This Row],[商品コード]],tbl_商品[商品コード],tbl_商品[商品名],"未登録")</f>
        <v/>
      </c>
      <c r="G732">
        <f>_xlfn.XLOOKUP(tbl_売上[[#This Row],[商品コード]],tbl_商品[商品コード],tbl_商品[カテゴリ],"未登録")</f>
        <v/>
      </c>
      <c r="H732" s="4" t="n">
        <v>3</v>
      </c>
      <c r="I732" s="5" t="n">
        <v>3600</v>
      </c>
      <c r="J732" s="5">
        <f>tbl_売上[[#This Row],[数量]]*tbl_売上[[#This Row],[単価]]</f>
        <v/>
      </c>
    </row>
    <row r="733">
      <c r="A733" s="3" t="n">
        <v>45458</v>
      </c>
      <c r="B733" t="inlineStr">
        <is>
          <t>高橋</t>
        </is>
      </c>
      <c r="C733" t="inlineStr">
        <is>
          <t>関西</t>
        </is>
      </c>
      <c r="D733" t="inlineStr">
        <is>
          <t>Meta広告</t>
        </is>
      </c>
      <c r="E733" t="inlineStr">
        <is>
          <t>P003</t>
        </is>
      </c>
      <c r="F733">
        <f>_xlfn.XLOOKUP(tbl_売上[[#This Row],[商品コード]],tbl_商品[商品コード],tbl_商品[商品名],"未登録")</f>
        <v/>
      </c>
      <c r="G733">
        <f>_xlfn.XLOOKUP(tbl_売上[[#This Row],[商品コード]],tbl_商品[商品コード],tbl_商品[カテゴリ],"未登録")</f>
        <v/>
      </c>
      <c r="H733" s="4" t="n">
        <v>2</v>
      </c>
      <c r="I733" s="5" t="n">
        <v>19800</v>
      </c>
      <c r="J733" s="5">
        <f>tbl_売上[[#This Row],[数量]]*tbl_売上[[#This Row],[単価]]</f>
        <v/>
      </c>
    </row>
    <row r="734">
      <c r="A734" s="3" t="n">
        <v>45458</v>
      </c>
      <c r="B734" t="inlineStr">
        <is>
          <t>鈴木</t>
        </is>
      </c>
      <c r="C734" t="inlineStr">
        <is>
          <t>関東</t>
        </is>
      </c>
      <c r="D734" t="inlineStr">
        <is>
          <t>Meta広告</t>
        </is>
      </c>
      <c r="E734" t="inlineStr">
        <is>
          <t>P007</t>
        </is>
      </c>
      <c r="F734">
        <f>_xlfn.XLOOKUP(tbl_売上[[#This Row],[商品コード]],tbl_商品[商品コード],tbl_商品[商品名],"未登録")</f>
        <v/>
      </c>
      <c r="G734">
        <f>_xlfn.XLOOKUP(tbl_売上[[#This Row],[商品コード]],tbl_商品[商品コード],tbl_商品[カテゴリ],"未登録")</f>
        <v/>
      </c>
      <c r="H734" s="4" t="n">
        <v>1</v>
      </c>
      <c r="I734" s="5" t="n">
        <v>3240</v>
      </c>
      <c r="J734" s="5">
        <f>tbl_売上[[#This Row],[数量]]*tbl_売上[[#This Row],[単価]]</f>
        <v/>
      </c>
    </row>
    <row r="735">
      <c r="A735" s="3" t="n">
        <v>45459</v>
      </c>
      <c r="B735" t="inlineStr">
        <is>
          <t>伊藤</t>
        </is>
      </c>
      <c r="C735" t="inlineStr">
        <is>
          <t>中部</t>
        </is>
      </c>
      <c r="D735" t="inlineStr">
        <is>
          <t>Meta広告</t>
        </is>
      </c>
      <c r="E735" t="inlineStr">
        <is>
          <t>P004</t>
        </is>
      </c>
      <c r="F735">
        <f>_xlfn.XLOOKUP(tbl_売上[[#This Row],[商品コード]],tbl_商品[商品コード],tbl_商品[商品名],"未登録")</f>
        <v/>
      </c>
      <c r="G735">
        <f>_xlfn.XLOOKUP(tbl_売上[[#This Row],[商品コード]],tbl_商品[商品コード],tbl_商品[カテゴリ],"未登録")</f>
        <v/>
      </c>
      <c r="H735" s="4" t="n">
        <v>1</v>
      </c>
      <c r="I735" s="5" t="n">
        <v>2480</v>
      </c>
      <c r="J735" s="5">
        <f>tbl_売上[[#This Row],[数量]]*tbl_売上[[#This Row],[単価]]</f>
        <v/>
      </c>
    </row>
    <row r="736">
      <c r="A736" s="3" t="n">
        <v>45459</v>
      </c>
      <c r="B736" t="inlineStr">
        <is>
          <t>鈴木</t>
        </is>
      </c>
      <c r="C736" t="inlineStr">
        <is>
          <t>関東</t>
        </is>
      </c>
      <c r="D736" t="inlineStr">
        <is>
          <t>Yahoo!広告</t>
        </is>
      </c>
      <c r="E736" t="inlineStr">
        <is>
          <t>P001</t>
        </is>
      </c>
      <c r="F736">
        <f>_xlfn.XLOOKUP(tbl_売上[[#This Row],[商品コード]],tbl_商品[商品コード],tbl_商品[商品名],"未登録")</f>
        <v/>
      </c>
      <c r="G736">
        <f>_xlfn.XLOOKUP(tbl_売上[[#This Row],[商品コード]],tbl_商品[商品コード],tbl_商品[カテゴリ],"未登録")</f>
        <v/>
      </c>
      <c r="H736" s="4" t="n">
        <v>1</v>
      </c>
      <c r="I736" s="5" t="n">
        <v>8800</v>
      </c>
      <c r="J736" s="5">
        <f>tbl_売上[[#This Row],[数量]]*tbl_売上[[#This Row],[単価]]</f>
        <v/>
      </c>
    </row>
    <row r="737">
      <c r="A737" s="3" t="n">
        <v>45459</v>
      </c>
      <c r="B737" t="inlineStr">
        <is>
          <t>田中</t>
        </is>
      </c>
      <c r="C737" t="inlineStr">
        <is>
          <t>関西</t>
        </is>
      </c>
      <c r="D737" t="inlineStr">
        <is>
          <t>Meta広告</t>
        </is>
      </c>
      <c r="E737" t="inlineStr">
        <is>
          <t>P003</t>
        </is>
      </c>
      <c r="F737">
        <f>_xlfn.XLOOKUP(tbl_売上[[#This Row],[商品コード]],tbl_商品[商品コード],tbl_商品[商品名],"未登録")</f>
        <v/>
      </c>
      <c r="G737">
        <f>_xlfn.XLOOKUP(tbl_売上[[#This Row],[商品コード]],tbl_商品[商品コード],tbl_商品[カテゴリ],"未登録")</f>
        <v/>
      </c>
      <c r="H737" s="4" t="n">
        <v>2</v>
      </c>
      <c r="I737" s="5" t="n">
        <v>19800</v>
      </c>
      <c r="J737" s="5">
        <f>tbl_売上[[#This Row],[数量]]*tbl_売上[[#This Row],[単価]]</f>
        <v/>
      </c>
    </row>
    <row r="738">
      <c r="A738" s="3" t="n">
        <v>45459</v>
      </c>
      <c r="B738" t="inlineStr">
        <is>
          <t>渡辺</t>
        </is>
      </c>
      <c r="C738" t="inlineStr">
        <is>
          <t>九州</t>
        </is>
      </c>
      <c r="D738" t="inlineStr">
        <is>
          <t>Meta広告</t>
        </is>
      </c>
      <c r="E738" t="inlineStr">
        <is>
          <t>P007</t>
        </is>
      </c>
      <c r="F738">
        <f>_xlfn.XLOOKUP(tbl_売上[[#This Row],[商品コード]],tbl_商品[商品コード],tbl_商品[商品名],"未登録")</f>
        <v/>
      </c>
      <c r="G738">
        <f>_xlfn.XLOOKUP(tbl_売上[[#This Row],[商品コード]],tbl_商品[商品コード],tbl_商品[カテゴリ],"未登録")</f>
        <v/>
      </c>
      <c r="H738" s="4" t="n">
        <v>1</v>
      </c>
      <c r="I738" s="5" t="n">
        <v>3240</v>
      </c>
      <c r="J738" s="5">
        <f>tbl_売上[[#This Row],[数量]]*tbl_売上[[#This Row],[単価]]</f>
        <v/>
      </c>
    </row>
    <row r="739">
      <c r="A739" s="3" t="n">
        <v>45459</v>
      </c>
      <c r="B739" t="inlineStr">
        <is>
          <t>鈴木</t>
        </is>
      </c>
      <c r="C739" t="inlineStr">
        <is>
          <t>関東</t>
        </is>
      </c>
      <c r="D739" t="inlineStr">
        <is>
          <t>Google広告</t>
        </is>
      </c>
      <c r="E739" t="inlineStr">
        <is>
          <t>P007</t>
        </is>
      </c>
      <c r="F739">
        <f>_xlfn.XLOOKUP(tbl_売上[[#This Row],[商品コード]],tbl_商品[商品コード],tbl_商品[商品名],"未登録")</f>
        <v/>
      </c>
      <c r="G739">
        <f>_xlfn.XLOOKUP(tbl_売上[[#This Row],[商品コード]],tbl_商品[商品コード],tbl_商品[カテゴリ],"未登録")</f>
        <v/>
      </c>
      <c r="H739" s="4" t="n">
        <v>1</v>
      </c>
      <c r="I739" s="5" t="n">
        <v>3240</v>
      </c>
      <c r="J739" s="5">
        <f>tbl_売上[[#This Row],[数量]]*tbl_売上[[#This Row],[単価]]</f>
        <v/>
      </c>
    </row>
    <row r="740">
      <c r="A740" s="3" t="n">
        <v>45459</v>
      </c>
      <c r="B740" t="inlineStr">
        <is>
          <t>佐藤</t>
        </is>
      </c>
      <c r="C740" t="inlineStr">
        <is>
          <t>関東</t>
        </is>
      </c>
      <c r="D740" t="inlineStr">
        <is>
          <t>Google広告</t>
        </is>
      </c>
      <c r="E740" t="inlineStr">
        <is>
          <t>P004</t>
        </is>
      </c>
      <c r="F740">
        <f>_xlfn.XLOOKUP(tbl_売上[[#This Row],[商品コード]],tbl_商品[商品コード],tbl_商品[商品名],"未登録")</f>
        <v/>
      </c>
      <c r="G740">
        <f>_xlfn.XLOOKUP(tbl_売上[[#This Row],[商品コード]],tbl_商品[商品コード],tbl_商品[カテゴリ],"未登録")</f>
        <v/>
      </c>
      <c r="H740" s="4" t="n">
        <v>2</v>
      </c>
      <c r="I740" s="5" t="n">
        <v>2480</v>
      </c>
      <c r="J740" s="5">
        <f>tbl_売上[[#This Row],[数量]]*tbl_売上[[#This Row],[単価]]</f>
        <v/>
      </c>
    </row>
    <row r="741">
      <c r="A741" s="3" t="n">
        <v>45460</v>
      </c>
      <c r="B741" t="inlineStr">
        <is>
          <t>伊藤</t>
        </is>
      </c>
      <c r="C741" t="inlineStr">
        <is>
          <t>中部</t>
        </is>
      </c>
      <c r="D741" t="inlineStr">
        <is>
          <t>Google広告</t>
        </is>
      </c>
      <c r="E741" t="inlineStr">
        <is>
          <t>P008</t>
        </is>
      </c>
      <c r="F741">
        <f>_xlfn.XLOOKUP(tbl_売上[[#This Row],[商品コード]],tbl_商品[商品コード],tbl_商品[商品名],"未登録")</f>
        <v/>
      </c>
      <c r="G741">
        <f>_xlfn.XLOOKUP(tbl_売上[[#This Row],[商品コード]],tbl_商品[商品コード],tbl_商品[カテゴリ],"未登録")</f>
        <v/>
      </c>
      <c r="H741" s="4" t="n">
        <v>2</v>
      </c>
      <c r="I741" s="5" t="n">
        <v>2700</v>
      </c>
      <c r="J741" s="5">
        <f>tbl_売上[[#This Row],[数量]]*tbl_売上[[#This Row],[単価]]</f>
        <v/>
      </c>
    </row>
    <row r="742">
      <c r="A742" s="3" t="n">
        <v>45460</v>
      </c>
      <c r="B742" t="inlineStr">
        <is>
          <t>鈴木</t>
        </is>
      </c>
      <c r="C742" t="inlineStr">
        <is>
          <t>関東</t>
        </is>
      </c>
      <c r="D742" t="inlineStr">
        <is>
          <t>Yahoo!広告</t>
        </is>
      </c>
      <c r="E742" t="inlineStr">
        <is>
          <t>P001</t>
        </is>
      </c>
      <c r="F742">
        <f>_xlfn.XLOOKUP(tbl_売上[[#This Row],[商品コード]],tbl_商品[商品コード],tbl_商品[商品名],"未登録")</f>
        <v/>
      </c>
      <c r="G742">
        <f>_xlfn.XLOOKUP(tbl_売上[[#This Row],[商品コード]],tbl_商品[商品コード],tbl_商品[カテゴリ],"未登録")</f>
        <v/>
      </c>
      <c r="H742" s="4" t="n">
        <v>2</v>
      </c>
      <c r="I742" s="5" t="n">
        <v>8800</v>
      </c>
      <c r="J742" s="5">
        <f>tbl_売上[[#This Row],[数量]]*tbl_売上[[#This Row],[単価]]</f>
        <v/>
      </c>
    </row>
    <row r="743">
      <c r="A743" s="3" t="n">
        <v>45460</v>
      </c>
      <c r="B743" t="inlineStr">
        <is>
          <t>渡辺</t>
        </is>
      </c>
      <c r="C743" t="inlineStr">
        <is>
          <t>九州</t>
        </is>
      </c>
      <c r="D743" t="inlineStr">
        <is>
          <t>Yahoo!広告</t>
        </is>
      </c>
      <c r="E743" t="inlineStr">
        <is>
          <t>P006</t>
        </is>
      </c>
      <c r="F743">
        <f>_xlfn.XLOOKUP(tbl_売上[[#This Row],[商品コード]],tbl_商品[商品コード],tbl_商品[商品名],"未登録")</f>
        <v/>
      </c>
      <c r="G743">
        <f>_xlfn.XLOOKUP(tbl_売上[[#This Row],[商品コード]],tbl_商品[商品コード],tbl_商品[カテゴリ],"未登録")</f>
        <v/>
      </c>
      <c r="H743" s="4" t="n">
        <v>2</v>
      </c>
      <c r="I743" s="5" t="n">
        <v>3300</v>
      </c>
      <c r="J743" s="5">
        <f>tbl_売上[[#This Row],[数量]]*tbl_売上[[#This Row],[単価]]</f>
        <v/>
      </c>
    </row>
    <row r="744">
      <c r="A744" s="3" t="n">
        <v>45460</v>
      </c>
      <c r="B744" t="inlineStr">
        <is>
          <t>高橋</t>
        </is>
      </c>
      <c r="C744" t="inlineStr">
        <is>
          <t>関西</t>
        </is>
      </c>
      <c r="D744" t="inlineStr">
        <is>
          <t>Yahoo!広告</t>
        </is>
      </c>
      <c r="E744" t="inlineStr">
        <is>
          <t>P002</t>
        </is>
      </c>
      <c r="F744">
        <f>_xlfn.XLOOKUP(tbl_売上[[#This Row],[商品コード]],tbl_商品[商品コード],tbl_商品[商品名],"未登録")</f>
        <v/>
      </c>
      <c r="G744">
        <f>_xlfn.XLOOKUP(tbl_売上[[#This Row],[商品コード]],tbl_商品[商品コード],tbl_商品[カテゴリ],"未登録")</f>
        <v/>
      </c>
      <c r="H744" s="4" t="n">
        <v>2</v>
      </c>
      <c r="I744" s="5" t="n">
        <v>3980</v>
      </c>
      <c r="J744" s="5">
        <f>tbl_売上[[#This Row],[数量]]*tbl_売上[[#This Row],[単価]]</f>
        <v/>
      </c>
    </row>
    <row r="745">
      <c r="A745" s="3" t="n">
        <v>45460</v>
      </c>
      <c r="B745" t="inlineStr">
        <is>
          <t>伊藤</t>
        </is>
      </c>
      <c r="C745" t="inlineStr">
        <is>
          <t>中部</t>
        </is>
      </c>
      <c r="D745" t="inlineStr">
        <is>
          <t>Google広告</t>
        </is>
      </c>
      <c r="E745" t="inlineStr">
        <is>
          <t>P006</t>
        </is>
      </c>
      <c r="F745">
        <f>_xlfn.XLOOKUP(tbl_売上[[#This Row],[商品コード]],tbl_商品[商品コード],tbl_商品[商品名],"未登録")</f>
        <v/>
      </c>
      <c r="G745">
        <f>_xlfn.XLOOKUP(tbl_売上[[#This Row],[商品コード]],tbl_商品[商品コード],tbl_商品[カテゴリ],"未登録")</f>
        <v/>
      </c>
      <c r="H745" s="4" t="n">
        <v>5</v>
      </c>
      <c r="I745" s="5" t="n">
        <v>3300</v>
      </c>
      <c r="J745" s="5">
        <f>tbl_売上[[#This Row],[数量]]*tbl_売上[[#This Row],[単価]]</f>
        <v/>
      </c>
    </row>
    <row r="746">
      <c r="A746" s="3" t="n">
        <v>45461</v>
      </c>
      <c r="B746" t="inlineStr">
        <is>
          <t>鈴木</t>
        </is>
      </c>
      <c r="C746" t="inlineStr">
        <is>
          <t>関東</t>
        </is>
      </c>
      <c r="D746" t="inlineStr">
        <is>
          <t>Meta広告</t>
        </is>
      </c>
      <c r="E746" t="inlineStr">
        <is>
          <t>P007</t>
        </is>
      </c>
      <c r="F746">
        <f>_xlfn.XLOOKUP(tbl_売上[[#This Row],[商品コード]],tbl_商品[商品コード],tbl_商品[商品名],"未登録")</f>
        <v/>
      </c>
      <c r="G746">
        <f>_xlfn.XLOOKUP(tbl_売上[[#This Row],[商品コード]],tbl_商品[商品コード],tbl_商品[カテゴリ],"未登録")</f>
        <v/>
      </c>
      <c r="H746" s="4" t="n">
        <v>1</v>
      </c>
      <c r="I746" s="5" t="n">
        <v>3240</v>
      </c>
      <c r="J746" s="5">
        <f>tbl_売上[[#This Row],[数量]]*tbl_売上[[#This Row],[単価]]</f>
        <v/>
      </c>
    </row>
    <row r="747">
      <c r="A747" s="3" t="n">
        <v>45461</v>
      </c>
      <c r="B747" t="inlineStr">
        <is>
          <t>鈴木</t>
        </is>
      </c>
      <c r="C747" t="inlineStr">
        <is>
          <t>関東</t>
        </is>
      </c>
      <c r="D747" t="inlineStr">
        <is>
          <t>Yahoo!広告</t>
        </is>
      </c>
      <c r="E747" t="inlineStr">
        <is>
          <t>P001</t>
        </is>
      </c>
      <c r="F747">
        <f>_xlfn.XLOOKUP(tbl_売上[[#This Row],[商品コード]],tbl_商品[商品コード],tbl_商品[商品名],"未登録")</f>
        <v/>
      </c>
      <c r="G747">
        <f>_xlfn.XLOOKUP(tbl_売上[[#This Row],[商品コード]],tbl_商品[商品コード],tbl_商品[カテゴリ],"未登録")</f>
        <v/>
      </c>
      <c r="H747" s="4" t="n">
        <v>1</v>
      </c>
      <c r="I747" s="5" t="n">
        <v>8800</v>
      </c>
      <c r="J747" s="5">
        <f>tbl_売上[[#This Row],[数量]]*tbl_売上[[#This Row],[単価]]</f>
        <v/>
      </c>
    </row>
    <row r="748">
      <c r="A748" s="3" t="n">
        <v>45461</v>
      </c>
      <c r="B748" t="inlineStr">
        <is>
          <t>高橋</t>
        </is>
      </c>
      <c r="C748" t="inlineStr">
        <is>
          <t>関西</t>
        </is>
      </c>
      <c r="D748" t="inlineStr">
        <is>
          <t>Google広告</t>
        </is>
      </c>
      <c r="E748" t="inlineStr">
        <is>
          <t>P001</t>
        </is>
      </c>
      <c r="F748">
        <f>_xlfn.XLOOKUP(tbl_売上[[#This Row],[商品コード]],tbl_商品[商品コード],tbl_商品[商品名],"未登録")</f>
        <v/>
      </c>
      <c r="G748">
        <f>_xlfn.XLOOKUP(tbl_売上[[#This Row],[商品コード]],tbl_商品[商品コード],tbl_商品[カテゴリ],"未登録")</f>
        <v/>
      </c>
      <c r="H748" s="4" t="n">
        <v>1</v>
      </c>
      <c r="I748" s="5" t="n">
        <v>8800</v>
      </c>
      <c r="J748" s="5">
        <f>tbl_売上[[#This Row],[数量]]*tbl_売上[[#This Row],[単価]]</f>
        <v/>
      </c>
    </row>
    <row r="749">
      <c r="A749" s="3" t="n">
        <v>45461</v>
      </c>
      <c r="B749" t="inlineStr">
        <is>
          <t>伊藤</t>
        </is>
      </c>
      <c r="C749" t="inlineStr">
        <is>
          <t>中部</t>
        </is>
      </c>
      <c r="D749" t="inlineStr">
        <is>
          <t>Meta広告</t>
        </is>
      </c>
      <c r="E749" t="inlineStr">
        <is>
          <t>P002</t>
        </is>
      </c>
      <c r="F749">
        <f>_xlfn.XLOOKUP(tbl_売上[[#This Row],[商品コード]],tbl_商品[商品コード],tbl_商品[商品名],"未登録")</f>
        <v/>
      </c>
      <c r="G749">
        <f>_xlfn.XLOOKUP(tbl_売上[[#This Row],[商品コード]],tbl_商品[商品コード],tbl_商品[カテゴリ],"未登録")</f>
        <v/>
      </c>
      <c r="H749" s="4" t="n">
        <v>1</v>
      </c>
      <c r="I749" s="5" t="n">
        <v>3980</v>
      </c>
      <c r="J749" s="5">
        <f>tbl_売上[[#This Row],[数量]]*tbl_売上[[#This Row],[単価]]</f>
        <v/>
      </c>
    </row>
    <row r="750">
      <c r="A750" s="3" t="n">
        <v>45461</v>
      </c>
      <c r="B750" t="inlineStr">
        <is>
          <t>田中</t>
        </is>
      </c>
      <c r="C750" t="inlineStr">
        <is>
          <t>関西</t>
        </is>
      </c>
      <c r="D750" t="inlineStr">
        <is>
          <t>Meta広告</t>
        </is>
      </c>
      <c r="E750" t="inlineStr">
        <is>
          <t>P006</t>
        </is>
      </c>
      <c r="F750">
        <f>_xlfn.XLOOKUP(tbl_売上[[#This Row],[商品コード]],tbl_商品[商品コード],tbl_商品[商品名],"未登録")</f>
        <v/>
      </c>
      <c r="G750">
        <f>_xlfn.XLOOKUP(tbl_売上[[#This Row],[商品コード]],tbl_商品[商品コード],tbl_商品[カテゴリ],"未登録")</f>
        <v/>
      </c>
      <c r="H750" s="4" t="n">
        <v>1</v>
      </c>
      <c r="I750" s="5" t="n">
        <v>3300</v>
      </c>
      <c r="J750" s="5">
        <f>tbl_売上[[#This Row],[数量]]*tbl_売上[[#This Row],[単価]]</f>
        <v/>
      </c>
    </row>
    <row r="751">
      <c r="A751" s="3" t="n">
        <v>45461</v>
      </c>
      <c r="B751" t="inlineStr">
        <is>
          <t>田中</t>
        </is>
      </c>
      <c r="C751" t="inlineStr">
        <is>
          <t>関西</t>
        </is>
      </c>
      <c r="D751" t="inlineStr">
        <is>
          <t>Google広告</t>
        </is>
      </c>
      <c r="E751" t="inlineStr">
        <is>
          <t>P004</t>
        </is>
      </c>
      <c r="F751">
        <f>_xlfn.XLOOKUP(tbl_売上[[#This Row],[商品コード]],tbl_商品[商品コード],tbl_商品[商品名],"未登録")</f>
        <v/>
      </c>
      <c r="G751">
        <f>_xlfn.XLOOKUP(tbl_売上[[#This Row],[商品コード]],tbl_商品[商品コード],tbl_商品[カテゴリ],"未登録")</f>
        <v/>
      </c>
      <c r="H751" s="4" t="n">
        <v>5</v>
      </c>
      <c r="I751" s="5" t="n">
        <v>2480</v>
      </c>
      <c r="J751" s="5">
        <f>tbl_売上[[#This Row],[数量]]*tbl_売上[[#This Row],[単価]]</f>
        <v/>
      </c>
    </row>
    <row r="752">
      <c r="A752" s="3" t="n">
        <v>45462</v>
      </c>
      <c r="B752" t="inlineStr">
        <is>
          <t>鈴木</t>
        </is>
      </c>
      <c r="C752" t="inlineStr">
        <is>
          <t>関東</t>
        </is>
      </c>
      <c r="D752" t="inlineStr">
        <is>
          <t>Google広告</t>
        </is>
      </c>
      <c r="E752" t="inlineStr">
        <is>
          <t>P004</t>
        </is>
      </c>
      <c r="F752">
        <f>_xlfn.XLOOKUP(tbl_売上[[#This Row],[商品コード]],tbl_商品[商品コード],tbl_商品[商品名],"未登録")</f>
        <v/>
      </c>
      <c r="G752">
        <f>_xlfn.XLOOKUP(tbl_売上[[#This Row],[商品コード]],tbl_商品[商品コード],tbl_商品[カテゴリ],"未登録")</f>
        <v/>
      </c>
      <c r="H752" s="4" t="n">
        <v>2</v>
      </c>
      <c r="I752" s="5" t="n">
        <v>2480</v>
      </c>
      <c r="J752" s="5">
        <f>tbl_売上[[#This Row],[数量]]*tbl_売上[[#This Row],[単価]]</f>
        <v/>
      </c>
    </row>
    <row r="753">
      <c r="A753" s="3" t="n">
        <v>45462</v>
      </c>
      <c r="B753" t="inlineStr">
        <is>
          <t>高橋</t>
        </is>
      </c>
      <c r="C753" t="inlineStr">
        <is>
          <t>関西</t>
        </is>
      </c>
      <c r="D753" t="inlineStr">
        <is>
          <t>Meta広告</t>
        </is>
      </c>
      <c r="E753" t="inlineStr">
        <is>
          <t>P006</t>
        </is>
      </c>
      <c r="F753">
        <f>_xlfn.XLOOKUP(tbl_売上[[#This Row],[商品コード]],tbl_商品[商品コード],tbl_商品[商品名],"未登録")</f>
        <v/>
      </c>
      <c r="G753">
        <f>_xlfn.XLOOKUP(tbl_売上[[#This Row],[商品コード]],tbl_商品[商品コード],tbl_商品[カテゴリ],"未登録")</f>
        <v/>
      </c>
      <c r="H753" s="4" t="n">
        <v>1</v>
      </c>
      <c r="I753" s="5" t="n">
        <v>3300</v>
      </c>
      <c r="J753" s="5">
        <f>tbl_売上[[#This Row],[数量]]*tbl_売上[[#This Row],[単価]]</f>
        <v/>
      </c>
    </row>
    <row r="754">
      <c r="A754" s="3" t="n">
        <v>45462</v>
      </c>
      <c r="B754" t="inlineStr">
        <is>
          <t>渡辺</t>
        </is>
      </c>
      <c r="C754" t="inlineStr">
        <is>
          <t>九州</t>
        </is>
      </c>
      <c r="D754" t="inlineStr">
        <is>
          <t>Google広告</t>
        </is>
      </c>
      <c r="E754" t="inlineStr">
        <is>
          <t>P007</t>
        </is>
      </c>
      <c r="F754">
        <f>_xlfn.XLOOKUP(tbl_売上[[#This Row],[商品コード]],tbl_商品[商品コード],tbl_商品[商品名],"未登録")</f>
        <v/>
      </c>
      <c r="G754">
        <f>_xlfn.XLOOKUP(tbl_売上[[#This Row],[商品コード]],tbl_商品[商品コード],tbl_商品[カテゴリ],"未登録")</f>
        <v/>
      </c>
      <c r="H754" s="4" t="n">
        <v>1</v>
      </c>
      <c r="I754" s="5" t="n">
        <v>3240</v>
      </c>
      <c r="J754" s="5">
        <f>tbl_売上[[#This Row],[数量]]*tbl_売上[[#This Row],[単価]]</f>
        <v/>
      </c>
    </row>
    <row r="755">
      <c r="A755" s="3" t="n">
        <v>45462</v>
      </c>
      <c r="B755" t="inlineStr">
        <is>
          <t>田中</t>
        </is>
      </c>
      <c r="C755" t="inlineStr">
        <is>
          <t>関西</t>
        </is>
      </c>
      <c r="D755" t="inlineStr">
        <is>
          <t>Yahoo!広告</t>
        </is>
      </c>
      <c r="E755" t="inlineStr">
        <is>
          <t>P002</t>
        </is>
      </c>
      <c r="F755">
        <f>_xlfn.XLOOKUP(tbl_売上[[#This Row],[商品コード]],tbl_商品[商品コード],tbl_商品[商品名],"未登録")</f>
        <v/>
      </c>
      <c r="G755">
        <f>_xlfn.XLOOKUP(tbl_売上[[#This Row],[商品コード]],tbl_商品[商品コード],tbl_商品[カテゴリ],"未登録")</f>
        <v/>
      </c>
      <c r="H755" s="4" t="n">
        <v>2</v>
      </c>
      <c r="I755" s="5" t="n">
        <v>3980</v>
      </c>
      <c r="J755" s="5">
        <f>tbl_売上[[#This Row],[数量]]*tbl_売上[[#This Row],[単価]]</f>
        <v/>
      </c>
    </row>
    <row r="756">
      <c r="A756" s="3" t="n">
        <v>45462</v>
      </c>
      <c r="B756" t="inlineStr">
        <is>
          <t>田中</t>
        </is>
      </c>
      <c r="C756" t="inlineStr">
        <is>
          <t>関西</t>
        </is>
      </c>
      <c r="D756" t="inlineStr">
        <is>
          <t>Meta広告</t>
        </is>
      </c>
      <c r="E756" t="inlineStr">
        <is>
          <t>P001</t>
        </is>
      </c>
      <c r="F756">
        <f>_xlfn.XLOOKUP(tbl_売上[[#This Row],[商品コード]],tbl_商品[商品コード],tbl_商品[商品名],"未登録")</f>
        <v/>
      </c>
      <c r="G756">
        <f>_xlfn.XLOOKUP(tbl_売上[[#This Row],[商品コード]],tbl_商品[商品コード],tbl_商品[カテゴリ],"未登録")</f>
        <v/>
      </c>
      <c r="H756" s="4" t="n">
        <v>3</v>
      </c>
      <c r="I756" s="5" t="n">
        <v>8800</v>
      </c>
      <c r="J756" s="5">
        <f>tbl_売上[[#This Row],[数量]]*tbl_売上[[#This Row],[単価]]</f>
        <v/>
      </c>
    </row>
    <row r="757">
      <c r="A757" s="3" t="n">
        <v>45463</v>
      </c>
      <c r="B757" t="inlineStr">
        <is>
          <t>高橋</t>
        </is>
      </c>
      <c r="C757" t="inlineStr">
        <is>
          <t>関西</t>
        </is>
      </c>
      <c r="D757" t="inlineStr">
        <is>
          <t>Meta広告</t>
        </is>
      </c>
      <c r="E757" t="inlineStr">
        <is>
          <t>P001</t>
        </is>
      </c>
      <c r="F757">
        <f>_xlfn.XLOOKUP(tbl_売上[[#This Row],[商品コード]],tbl_商品[商品コード],tbl_商品[商品名],"未登録")</f>
        <v/>
      </c>
      <c r="G757">
        <f>_xlfn.XLOOKUP(tbl_売上[[#This Row],[商品コード]],tbl_商品[商品コード],tbl_商品[カテゴリ],"未登録")</f>
        <v/>
      </c>
      <c r="H757" s="4" t="n">
        <v>5</v>
      </c>
      <c r="I757" s="5" t="n">
        <v>8800</v>
      </c>
      <c r="J757" s="5">
        <f>tbl_売上[[#This Row],[数量]]*tbl_売上[[#This Row],[単価]]</f>
        <v/>
      </c>
    </row>
    <row r="758">
      <c r="A758" s="3" t="n">
        <v>45463</v>
      </c>
      <c r="B758" t="inlineStr">
        <is>
          <t>鈴木</t>
        </is>
      </c>
      <c r="C758" t="inlineStr">
        <is>
          <t>関東</t>
        </is>
      </c>
      <c r="D758" t="inlineStr">
        <is>
          <t>Meta広告</t>
        </is>
      </c>
      <c r="E758" t="inlineStr">
        <is>
          <t>P005</t>
        </is>
      </c>
      <c r="F758">
        <f>_xlfn.XLOOKUP(tbl_売上[[#This Row],[商品コード]],tbl_商品[商品コード],tbl_商品[商品名],"未登録")</f>
        <v/>
      </c>
      <c r="G758">
        <f>_xlfn.XLOOKUP(tbl_売上[[#This Row],[商品コード]],tbl_商品[商品コード],tbl_商品[カテゴリ],"未登録")</f>
        <v/>
      </c>
      <c r="H758" s="4" t="n">
        <v>1</v>
      </c>
      <c r="I758" s="5" t="n">
        <v>6980</v>
      </c>
      <c r="J758" s="5">
        <f>tbl_売上[[#This Row],[数量]]*tbl_売上[[#This Row],[単価]]</f>
        <v/>
      </c>
    </row>
    <row r="759">
      <c r="A759" s="3" t="n">
        <v>45463</v>
      </c>
      <c r="B759" t="inlineStr">
        <is>
          <t>伊藤</t>
        </is>
      </c>
      <c r="C759" t="inlineStr">
        <is>
          <t>中部</t>
        </is>
      </c>
      <c r="D759" t="inlineStr">
        <is>
          <t>Google広告</t>
        </is>
      </c>
      <c r="E759" t="inlineStr">
        <is>
          <t>P004</t>
        </is>
      </c>
      <c r="F759">
        <f>_xlfn.XLOOKUP(tbl_売上[[#This Row],[商品コード]],tbl_商品[商品コード],tbl_商品[商品名],"未登録")</f>
        <v/>
      </c>
      <c r="G759">
        <f>_xlfn.XLOOKUP(tbl_売上[[#This Row],[商品コード]],tbl_商品[商品コード],tbl_商品[カテゴリ],"未登録")</f>
        <v/>
      </c>
      <c r="H759" s="4" t="n">
        <v>1</v>
      </c>
      <c r="I759" s="5" t="n">
        <v>2480</v>
      </c>
      <c r="J759" s="5">
        <f>tbl_売上[[#This Row],[数量]]*tbl_売上[[#This Row],[単価]]</f>
        <v/>
      </c>
    </row>
    <row r="760">
      <c r="A760" s="3" t="n">
        <v>45463</v>
      </c>
      <c r="B760" t="inlineStr">
        <is>
          <t>渡辺</t>
        </is>
      </c>
      <c r="C760" t="inlineStr">
        <is>
          <t>九州</t>
        </is>
      </c>
      <c r="D760" t="inlineStr">
        <is>
          <t>Meta広告</t>
        </is>
      </c>
      <c r="E760" t="inlineStr">
        <is>
          <t>P001</t>
        </is>
      </c>
      <c r="F760">
        <f>_xlfn.XLOOKUP(tbl_売上[[#This Row],[商品コード]],tbl_商品[商品コード],tbl_商品[商品名],"未登録")</f>
        <v/>
      </c>
      <c r="G760">
        <f>_xlfn.XLOOKUP(tbl_売上[[#This Row],[商品コード]],tbl_商品[商品コード],tbl_商品[カテゴリ],"未登録")</f>
        <v/>
      </c>
      <c r="H760" s="4" t="n">
        <v>1</v>
      </c>
      <c r="I760" s="5" t="n">
        <v>8800</v>
      </c>
      <c r="J760" s="5">
        <f>tbl_売上[[#This Row],[数量]]*tbl_売上[[#This Row],[単価]]</f>
        <v/>
      </c>
    </row>
    <row r="761">
      <c r="A761" s="3" t="n">
        <v>45463</v>
      </c>
      <c r="B761" t="inlineStr">
        <is>
          <t>鈴木</t>
        </is>
      </c>
      <c r="C761" t="inlineStr">
        <is>
          <t>関東</t>
        </is>
      </c>
      <c r="D761" t="inlineStr">
        <is>
          <t>Meta広告</t>
        </is>
      </c>
      <c r="E761" t="inlineStr">
        <is>
          <t>P004</t>
        </is>
      </c>
      <c r="F761">
        <f>_xlfn.XLOOKUP(tbl_売上[[#This Row],[商品コード]],tbl_商品[商品コード],tbl_商品[商品名],"未登録")</f>
        <v/>
      </c>
      <c r="G761">
        <f>_xlfn.XLOOKUP(tbl_売上[[#This Row],[商品コード]],tbl_商品[商品コード],tbl_商品[カテゴリ],"未登録")</f>
        <v/>
      </c>
      <c r="H761" s="4" t="n">
        <v>1</v>
      </c>
      <c r="I761" s="5" t="n">
        <v>2480</v>
      </c>
      <c r="J761" s="5">
        <f>tbl_売上[[#This Row],[数量]]*tbl_売上[[#This Row],[単価]]</f>
        <v/>
      </c>
    </row>
    <row r="762">
      <c r="A762" s="3" t="n">
        <v>45463</v>
      </c>
      <c r="B762" t="inlineStr">
        <is>
          <t>高橋</t>
        </is>
      </c>
      <c r="C762" t="inlineStr">
        <is>
          <t>関西</t>
        </is>
      </c>
      <c r="D762" t="inlineStr">
        <is>
          <t>Google広告</t>
        </is>
      </c>
      <c r="E762" t="inlineStr">
        <is>
          <t>P001</t>
        </is>
      </c>
      <c r="F762">
        <f>_xlfn.XLOOKUP(tbl_売上[[#This Row],[商品コード]],tbl_商品[商品コード],tbl_商品[商品名],"未登録")</f>
        <v/>
      </c>
      <c r="G762">
        <f>_xlfn.XLOOKUP(tbl_売上[[#This Row],[商品コード]],tbl_商品[商品コード],tbl_商品[カテゴリ],"未登録")</f>
        <v/>
      </c>
      <c r="H762" s="4" t="n">
        <v>2</v>
      </c>
      <c r="I762" s="5" t="n">
        <v>8800</v>
      </c>
      <c r="J762" s="5">
        <f>tbl_売上[[#This Row],[数量]]*tbl_売上[[#This Row],[単価]]</f>
        <v/>
      </c>
    </row>
    <row r="763">
      <c r="A763" s="3" t="n">
        <v>45463</v>
      </c>
      <c r="B763" t="inlineStr">
        <is>
          <t>佐藤</t>
        </is>
      </c>
      <c r="C763" t="inlineStr">
        <is>
          <t>関東</t>
        </is>
      </c>
      <c r="D763" t="inlineStr">
        <is>
          <t>Meta広告</t>
        </is>
      </c>
      <c r="E763" t="inlineStr">
        <is>
          <t>P007</t>
        </is>
      </c>
      <c r="F763">
        <f>_xlfn.XLOOKUP(tbl_売上[[#This Row],[商品コード]],tbl_商品[商品コード],tbl_商品[商品名],"未登録")</f>
        <v/>
      </c>
      <c r="G763">
        <f>_xlfn.XLOOKUP(tbl_売上[[#This Row],[商品コード]],tbl_商品[商品コード],tbl_商品[カテゴリ],"未登録")</f>
        <v/>
      </c>
      <c r="H763" s="4" t="n">
        <v>2</v>
      </c>
      <c r="I763" s="5" t="n">
        <v>3240</v>
      </c>
      <c r="J763" s="5">
        <f>tbl_売上[[#This Row],[数量]]*tbl_売上[[#This Row],[単価]]</f>
        <v/>
      </c>
    </row>
    <row r="764">
      <c r="A764" s="3" t="n">
        <v>45464</v>
      </c>
      <c r="B764" t="inlineStr">
        <is>
          <t>渡辺</t>
        </is>
      </c>
      <c r="C764" t="inlineStr">
        <is>
          <t>九州</t>
        </is>
      </c>
      <c r="D764" t="inlineStr">
        <is>
          <t>Google広告</t>
        </is>
      </c>
      <c r="E764" t="inlineStr">
        <is>
          <t>P004</t>
        </is>
      </c>
      <c r="F764">
        <f>_xlfn.XLOOKUP(tbl_売上[[#This Row],[商品コード]],tbl_商品[商品コード],tbl_商品[商品名],"未登録")</f>
        <v/>
      </c>
      <c r="G764">
        <f>_xlfn.XLOOKUP(tbl_売上[[#This Row],[商品コード]],tbl_商品[商品コード],tbl_商品[カテゴリ],"未登録")</f>
        <v/>
      </c>
      <c r="H764" s="4" t="n">
        <v>1</v>
      </c>
      <c r="I764" s="5" t="n">
        <v>2480</v>
      </c>
      <c r="J764" s="5">
        <f>tbl_売上[[#This Row],[数量]]*tbl_売上[[#This Row],[単価]]</f>
        <v/>
      </c>
    </row>
    <row r="765">
      <c r="A765" s="3" t="n">
        <v>45464</v>
      </c>
      <c r="B765" t="inlineStr">
        <is>
          <t>伊藤</t>
        </is>
      </c>
      <c r="C765" t="inlineStr">
        <is>
          <t>中部</t>
        </is>
      </c>
      <c r="D765" t="inlineStr">
        <is>
          <t>Meta広告</t>
        </is>
      </c>
      <c r="E765" t="inlineStr">
        <is>
          <t>P002</t>
        </is>
      </c>
      <c r="F765">
        <f>_xlfn.XLOOKUP(tbl_売上[[#This Row],[商品コード]],tbl_商品[商品コード],tbl_商品[商品名],"未登録")</f>
        <v/>
      </c>
      <c r="G765">
        <f>_xlfn.XLOOKUP(tbl_売上[[#This Row],[商品コード]],tbl_商品[商品コード],tbl_商品[カテゴリ],"未登録")</f>
        <v/>
      </c>
      <c r="H765" s="4" t="n">
        <v>1</v>
      </c>
      <c r="I765" s="5" t="n">
        <v>3980</v>
      </c>
      <c r="J765" s="5">
        <f>tbl_売上[[#This Row],[数量]]*tbl_売上[[#This Row],[単価]]</f>
        <v/>
      </c>
    </row>
    <row r="766">
      <c r="A766" s="3" t="n">
        <v>45464</v>
      </c>
      <c r="B766" t="inlineStr">
        <is>
          <t>佐藤</t>
        </is>
      </c>
      <c r="C766" t="inlineStr">
        <is>
          <t>関東</t>
        </is>
      </c>
      <c r="D766" t="inlineStr">
        <is>
          <t>Google広告</t>
        </is>
      </c>
      <c r="E766" t="inlineStr">
        <is>
          <t>P003</t>
        </is>
      </c>
      <c r="F766">
        <f>_xlfn.XLOOKUP(tbl_売上[[#This Row],[商品コード]],tbl_商品[商品コード],tbl_商品[商品名],"未登録")</f>
        <v/>
      </c>
      <c r="G766">
        <f>_xlfn.XLOOKUP(tbl_売上[[#This Row],[商品コード]],tbl_商品[商品コード],tbl_商品[カテゴリ],"未登録")</f>
        <v/>
      </c>
      <c r="H766" s="4" t="n">
        <v>1</v>
      </c>
      <c r="I766" s="5" t="n">
        <v>19800</v>
      </c>
      <c r="J766" s="5">
        <f>tbl_売上[[#This Row],[数量]]*tbl_売上[[#This Row],[単価]]</f>
        <v/>
      </c>
    </row>
    <row r="767">
      <c r="A767" s="3" t="n">
        <v>45464</v>
      </c>
      <c r="B767" t="inlineStr">
        <is>
          <t>伊藤</t>
        </is>
      </c>
      <c r="C767" t="inlineStr">
        <is>
          <t>中部</t>
        </is>
      </c>
      <c r="D767" t="inlineStr">
        <is>
          <t>Google広告</t>
        </is>
      </c>
      <c r="E767" t="inlineStr">
        <is>
          <t>P004</t>
        </is>
      </c>
      <c r="F767">
        <f>_xlfn.XLOOKUP(tbl_売上[[#This Row],[商品コード]],tbl_商品[商品コード],tbl_商品[商品名],"未登録")</f>
        <v/>
      </c>
      <c r="G767">
        <f>_xlfn.XLOOKUP(tbl_売上[[#This Row],[商品コード]],tbl_商品[商品コード],tbl_商品[カテゴリ],"未登録")</f>
        <v/>
      </c>
      <c r="H767" s="4" t="n">
        <v>3</v>
      </c>
      <c r="I767" s="5" t="n">
        <v>2480</v>
      </c>
      <c r="J767" s="5">
        <f>tbl_売上[[#This Row],[数量]]*tbl_売上[[#This Row],[単価]]</f>
        <v/>
      </c>
    </row>
    <row r="768">
      <c r="A768" s="3" t="n">
        <v>45464</v>
      </c>
      <c r="B768" t="inlineStr">
        <is>
          <t>高橋</t>
        </is>
      </c>
      <c r="C768" t="inlineStr">
        <is>
          <t>関西</t>
        </is>
      </c>
      <c r="D768" t="inlineStr">
        <is>
          <t>Meta広告</t>
        </is>
      </c>
      <c r="E768" t="inlineStr">
        <is>
          <t>P009</t>
        </is>
      </c>
      <c r="F768">
        <f>_xlfn.XLOOKUP(tbl_売上[[#This Row],[商品コード]],tbl_商品[商品コード],tbl_商品[商品名],"未登録")</f>
        <v/>
      </c>
      <c r="G768">
        <f>_xlfn.XLOOKUP(tbl_売上[[#This Row],[商品コード]],tbl_商品[商品コード],tbl_商品[カテゴリ],"未登録")</f>
        <v/>
      </c>
      <c r="H768" s="4" t="n">
        <v>1</v>
      </c>
      <c r="I768" s="5" t="n">
        <v>3600</v>
      </c>
      <c r="J768" s="5">
        <f>tbl_売上[[#This Row],[数量]]*tbl_売上[[#This Row],[単価]]</f>
        <v/>
      </c>
    </row>
    <row r="769">
      <c r="A769" s="3" t="n">
        <v>45464</v>
      </c>
      <c r="B769" t="inlineStr">
        <is>
          <t>佐藤</t>
        </is>
      </c>
      <c r="C769" t="inlineStr">
        <is>
          <t>関東</t>
        </is>
      </c>
      <c r="D769" t="inlineStr">
        <is>
          <t>Yahoo!広告</t>
        </is>
      </c>
      <c r="E769" t="inlineStr">
        <is>
          <t>P004</t>
        </is>
      </c>
      <c r="F769">
        <f>_xlfn.XLOOKUP(tbl_売上[[#This Row],[商品コード]],tbl_商品[商品コード],tbl_商品[商品名],"未登録")</f>
        <v/>
      </c>
      <c r="G769">
        <f>_xlfn.XLOOKUP(tbl_売上[[#This Row],[商品コード]],tbl_商品[商品コード],tbl_商品[カテゴリ],"未登録")</f>
        <v/>
      </c>
      <c r="H769" s="4" t="n">
        <v>3</v>
      </c>
      <c r="I769" s="5" t="n">
        <v>2480</v>
      </c>
      <c r="J769" s="5">
        <f>tbl_売上[[#This Row],[数量]]*tbl_売上[[#This Row],[単価]]</f>
        <v/>
      </c>
    </row>
    <row r="770">
      <c r="A770" s="3" t="n">
        <v>45464</v>
      </c>
      <c r="B770" t="inlineStr">
        <is>
          <t>高橋</t>
        </is>
      </c>
      <c r="C770" t="inlineStr">
        <is>
          <t>関西</t>
        </is>
      </c>
      <c r="D770" t="inlineStr">
        <is>
          <t>Google広告</t>
        </is>
      </c>
      <c r="E770" t="inlineStr">
        <is>
          <t>P001</t>
        </is>
      </c>
      <c r="F770">
        <f>_xlfn.XLOOKUP(tbl_売上[[#This Row],[商品コード]],tbl_商品[商品コード],tbl_商品[商品名],"未登録")</f>
        <v/>
      </c>
      <c r="G770">
        <f>_xlfn.XLOOKUP(tbl_売上[[#This Row],[商品コード]],tbl_商品[商品コード],tbl_商品[カテゴリ],"未登録")</f>
        <v/>
      </c>
      <c r="H770" s="4" t="n">
        <v>2</v>
      </c>
      <c r="I770" s="5" t="n">
        <v>8800</v>
      </c>
      <c r="J770" s="5">
        <f>tbl_売上[[#This Row],[数量]]*tbl_売上[[#This Row],[単価]]</f>
        <v/>
      </c>
    </row>
    <row r="771">
      <c r="A771" s="3" t="n">
        <v>45465</v>
      </c>
      <c r="B771" t="inlineStr">
        <is>
          <t>鈴木</t>
        </is>
      </c>
      <c r="C771" t="inlineStr">
        <is>
          <t>関東</t>
        </is>
      </c>
      <c r="D771" t="inlineStr">
        <is>
          <t>Meta広告</t>
        </is>
      </c>
      <c r="E771" t="inlineStr">
        <is>
          <t>P004</t>
        </is>
      </c>
      <c r="F771">
        <f>_xlfn.XLOOKUP(tbl_売上[[#This Row],[商品コード]],tbl_商品[商品コード],tbl_商品[商品名],"未登録")</f>
        <v/>
      </c>
      <c r="G771">
        <f>_xlfn.XLOOKUP(tbl_売上[[#This Row],[商品コード]],tbl_商品[商品コード],tbl_商品[カテゴリ],"未登録")</f>
        <v/>
      </c>
      <c r="H771" s="4" t="n">
        <v>3</v>
      </c>
      <c r="I771" s="5" t="n">
        <v>2480</v>
      </c>
      <c r="J771" s="5">
        <f>tbl_売上[[#This Row],[数量]]*tbl_売上[[#This Row],[単価]]</f>
        <v/>
      </c>
    </row>
    <row r="772">
      <c r="A772" s="3" t="n">
        <v>45465</v>
      </c>
      <c r="B772" t="inlineStr">
        <is>
          <t>佐藤</t>
        </is>
      </c>
      <c r="C772" t="inlineStr">
        <is>
          <t>関東</t>
        </is>
      </c>
      <c r="D772" t="inlineStr">
        <is>
          <t>Yahoo!広告</t>
        </is>
      </c>
      <c r="E772" t="inlineStr">
        <is>
          <t>P005</t>
        </is>
      </c>
      <c r="F772">
        <f>_xlfn.XLOOKUP(tbl_売上[[#This Row],[商品コード]],tbl_商品[商品コード],tbl_商品[商品名],"未登録")</f>
        <v/>
      </c>
      <c r="G772">
        <f>_xlfn.XLOOKUP(tbl_売上[[#This Row],[商品コード]],tbl_商品[商品コード],tbl_商品[カテゴリ],"未登録")</f>
        <v/>
      </c>
      <c r="H772" s="4" t="n">
        <v>1</v>
      </c>
      <c r="I772" s="5" t="n">
        <v>6980</v>
      </c>
      <c r="J772" s="5">
        <f>tbl_売上[[#This Row],[数量]]*tbl_売上[[#This Row],[単価]]</f>
        <v/>
      </c>
    </row>
    <row r="773">
      <c r="A773" s="3" t="n">
        <v>45465</v>
      </c>
      <c r="B773" t="inlineStr">
        <is>
          <t>渡辺</t>
        </is>
      </c>
      <c r="C773" t="inlineStr">
        <is>
          <t>九州</t>
        </is>
      </c>
      <c r="D773" t="inlineStr">
        <is>
          <t>Meta広告</t>
        </is>
      </c>
      <c r="E773" t="inlineStr">
        <is>
          <t>P002</t>
        </is>
      </c>
      <c r="F773">
        <f>_xlfn.XLOOKUP(tbl_売上[[#This Row],[商品コード]],tbl_商品[商品コード],tbl_商品[商品名],"未登録")</f>
        <v/>
      </c>
      <c r="G773">
        <f>_xlfn.XLOOKUP(tbl_売上[[#This Row],[商品コード]],tbl_商品[商品コード],tbl_商品[カテゴリ],"未登録")</f>
        <v/>
      </c>
      <c r="H773" s="4" t="n">
        <v>1</v>
      </c>
      <c r="I773" s="5" t="n">
        <v>3980</v>
      </c>
      <c r="J773" s="5">
        <f>tbl_売上[[#This Row],[数量]]*tbl_売上[[#This Row],[単価]]</f>
        <v/>
      </c>
    </row>
    <row r="774">
      <c r="A774" s="3" t="n">
        <v>45465</v>
      </c>
      <c r="B774" t="inlineStr">
        <is>
          <t>伊藤</t>
        </is>
      </c>
      <c r="C774" t="inlineStr">
        <is>
          <t>中部</t>
        </is>
      </c>
      <c r="D774" t="inlineStr">
        <is>
          <t>Yahoo!広告</t>
        </is>
      </c>
      <c r="E774" t="inlineStr">
        <is>
          <t>P001</t>
        </is>
      </c>
      <c r="F774">
        <f>_xlfn.XLOOKUP(tbl_売上[[#This Row],[商品コード]],tbl_商品[商品コード],tbl_商品[商品名],"未登録")</f>
        <v/>
      </c>
      <c r="G774">
        <f>_xlfn.XLOOKUP(tbl_売上[[#This Row],[商品コード]],tbl_商品[商品コード],tbl_商品[カテゴリ],"未登録")</f>
        <v/>
      </c>
      <c r="H774" s="4" t="n">
        <v>2</v>
      </c>
      <c r="I774" s="5" t="n">
        <v>8800</v>
      </c>
      <c r="J774" s="5">
        <f>tbl_売上[[#This Row],[数量]]*tbl_売上[[#This Row],[単価]]</f>
        <v/>
      </c>
    </row>
    <row r="775">
      <c r="A775" s="3" t="n">
        <v>45466</v>
      </c>
      <c r="B775" t="inlineStr">
        <is>
          <t>田中</t>
        </is>
      </c>
      <c r="C775" t="inlineStr">
        <is>
          <t>関西</t>
        </is>
      </c>
      <c r="D775" t="inlineStr">
        <is>
          <t>Meta広告</t>
        </is>
      </c>
      <c r="E775" t="inlineStr">
        <is>
          <t>P005</t>
        </is>
      </c>
      <c r="F775">
        <f>_xlfn.XLOOKUP(tbl_売上[[#This Row],[商品コード]],tbl_商品[商品コード],tbl_商品[商品名],"未登録")</f>
        <v/>
      </c>
      <c r="G775">
        <f>_xlfn.XLOOKUP(tbl_売上[[#This Row],[商品コード]],tbl_商品[商品コード],tbl_商品[カテゴリ],"未登録")</f>
        <v/>
      </c>
      <c r="H775" s="4" t="n">
        <v>2</v>
      </c>
      <c r="I775" s="5" t="n">
        <v>6980</v>
      </c>
      <c r="J775" s="5">
        <f>tbl_売上[[#This Row],[数量]]*tbl_売上[[#This Row],[単価]]</f>
        <v/>
      </c>
    </row>
    <row r="776">
      <c r="A776" s="3" t="n">
        <v>45466</v>
      </c>
      <c r="B776" t="inlineStr">
        <is>
          <t>田中</t>
        </is>
      </c>
      <c r="C776" t="inlineStr">
        <is>
          <t>関西</t>
        </is>
      </c>
      <c r="D776" t="inlineStr">
        <is>
          <t>Yahoo!広告</t>
        </is>
      </c>
      <c r="E776" t="inlineStr">
        <is>
          <t>P004</t>
        </is>
      </c>
      <c r="F776">
        <f>_xlfn.XLOOKUP(tbl_売上[[#This Row],[商品コード]],tbl_商品[商品コード],tbl_商品[商品名],"未登録")</f>
        <v/>
      </c>
      <c r="G776">
        <f>_xlfn.XLOOKUP(tbl_売上[[#This Row],[商品コード]],tbl_商品[商品コード],tbl_商品[カテゴリ],"未登録")</f>
        <v/>
      </c>
      <c r="H776" s="4" t="n">
        <v>2</v>
      </c>
      <c r="I776" s="5" t="n">
        <v>2480</v>
      </c>
      <c r="J776" s="5">
        <f>tbl_売上[[#This Row],[数量]]*tbl_売上[[#This Row],[単価]]</f>
        <v/>
      </c>
    </row>
    <row r="777">
      <c r="A777" s="3" t="n">
        <v>45466</v>
      </c>
      <c r="B777" t="inlineStr">
        <is>
          <t>伊藤</t>
        </is>
      </c>
      <c r="C777" t="inlineStr">
        <is>
          <t>中部</t>
        </is>
      </c>
      <c r="D777" t="inlineStr">
        <is>
          <t>Meta広告</t>
        </is>
      </c>
      <c r="E777" t="inlineStr">
        <is>
          <t>P008</t>
        </is>
      </c>
      <c r="F777">
        <f>_xlfn.XLOOKUP(tbl_売上[[#This Row],[商品コード]],tbl_商品[商品コード],tbl_商品[商品名],"未登録")</f>
        <v/>
      </c>
      <c r="G777">
        <f>_xlfn.XLOOKUP(tbl_売上[[#This Row],[商品コード]],tbl_商品[商品コード],tbl_商品[カテゴリ],"未登録")</f>
        <v/>
      </c>
      <c r="H777" s="4" t="n">
        <v>1</v>
      </c>
      <c r="I777" s="5" t="n">
        <v>2700</v>
      </c>
      <c r="J777" s="5">
        <f>tbl_売上[[#This Row],[数量]]*tbl_売上[[#This Row],[単価]]</f>
        <v/>
      </c>
    </row>
    <row r="778">
      <c r="A778" s="3" t="n">
        <v>45467</v>
      </c>
      <c r="B778" t="inlineStr">
        <is>
          <t>伊藤</t>
        </is>
      </c>
      <c r="C778" t="inlineStr">
        <is>
          <t>中部</t>
        </is>
      </c>
      <c r="D778" t="inlineStr">
        <is>
          <t>Google広告</t>
        </is>
      </c>
      <c r="E778" t="inlineStr">
        <is>
          <t>P004</t>
        </is>
      </c>
      <c r="F778">
        <f>_xlfn.XLOOKUP(tbl_売上[[#This Row],[商品コード]],tbl_商品[商品コード],tbl_商品[商品名],"未登録")</f>
        <v/>
      </c>
      <c r="G778">
        <f>_xlfn.XLOOKUP(tbl_売上[[#This Row],[商品コード]],tbl_商品[商品コード],tbl_商品[カテゴリ],"未登録")</f>
        <v/>
      </c>
      <c r="H778" s="4" t="n">
        <v>1</v>
      </c>
      <c r="I778" s="5" t="n">
        <v>2480</v>
      </c>
      <c r="J778" s="5">
        <f>tbl_売上[[#This Row],[数量]]*tbl_売上[[#This Row],[単価]]</f>
        <v/>
      </c>
    </row>
    <row r="779">
      <c r="A779" s="3" t="n">
        <v>45467</v>
      </c>
      <c r="B779" t="inlineStr">
        <is>
          <t>高橋</t>
        </is>
      </c>
      <c r="C779" t="inlineStr">
        <is>
          <t>関西</t>
        </is>
      </c>
      <c r="D779" t="inlineStr">
        <is>
          <t>Google広告</t>
        </is>
      </c>
      <c r="E779" t="inlineStr">
        <is>
          <t>P009</t>
        </is>
      </c>
      <c r="F779">
        <f>_xlfn.XLOOKUP(tbl_売上[[#This Row],[商品コード]],tbl_商品[商品コード],tbl_商品[商品名],"未登録")</f>
        <v/>
      </c>
      <c r="G779">
        <f>_xlfn.XLOOKUP(tbl_売上[[#This Row],[商品コード]],tbl_商品[商品コード],tbl_商品[カテゴリ],"未登録")</f>
        <v/>
      </c>
      <c r="H779" s="4" t="n">
        <v>1</v>
      </c>
      <c r="I779" s="5" t="n">
        <v>3600</v>
      </c>
      <c r="J779" s="5">
        <f>tbl_売上[[#This Row],[数量]]*tbl_売上[[#This Row],[単価]]</f>
        <v/>
      </c>
    </row>
    <row r="780">
      <c r="A780" s="3" t="n">
        <v>45467</v>
      </c>
      <c r="B780" t="inlineStr">
        <is>
          <t>佐藤</t>
        </is>
      </c>
      <c r="C780" t="inlineStr">
        <is>
          <t>関東</t>
        </is>
      </c>
      <c r="D780" t="inlineStr">
        <is>
          <t>Meta広告</t>
        </is>
      </c>
      <c r="E780" t="inlineStr">
        <is>
          <t>P002</t>
        </is>
      </c>
      <c r="F780">
        <f>_xlfn.XLOOKUP(tbl_売上[[#This Row],[商品コード]],tbl_商品[商品コード],tbl_商品[商品名],"未登録")</f>
        <v/>
      </c>
      <c r="G780">
        <f>_xlfn.XLOOKUP(tbl_売上[[#This Row],[商品コード]],tbl_商品[商品コード],tbl_商品[カテゴリ],"未登録")</f>
        <v/>
      </c>
      <c r="H780" s="4" t="n">
        <v>1</v>
      </c>
      <c r="I780" s="5" t="n">
        <v>3980</v>
      </c>
      <c r="J780" s="5">
        <f>tbl_売上[[#This Row],[数量]]*tbl_売上[[#This Row],[単価]]</f>
        <v/>
      </c>
    </row>
    <row r="781">
      <c r="A781" s="3" t="n">
        <v>45467</v>
      </c>
      <c r="B781" t="inlineStr">
        <is>
          <t>鈴木</t>
        </is>
      </c>
      <c r="C781" t="inlineStr">
        <is>
          <t>関東</t>
        </is>
      </c>
      <c r="D781" t="inlineStr">
        <is>
          <t>Meta広告</t>
        </is>
      </c>
      <c r="E781" t="inlineStr">
        <is>
          <t>P008</t>
        </is>
      </c>
      <c r="F781">
        <f>_xlfn.XLOOKUP(tbl_売上[[#This Row],[商品コード]],tbl_商品[商品コード],tbl_商品[商品名],"未登録")</f>
        <v/>
      </c>
      <c r="G781">
        <f>_xlfn.XLOOKUP(tbl_売上[[#This Row],[商品コード]],tbl_商品[商品コード],tbl_商品[カテゴリ],"未登録")</f>
        <v/>
      </c>
      <c r="H781" s="4" t="n">
        <v>1</v>
      </c>
      <c r="I781" s="5" t="n">
        <v>2700</v>
      </c>
      <c r="J781" s="5">
        <f>tbl_売上[[#This Row],[数量]]*tbl_売上[[#This Row],[単価]]</f>
        <v/>
      </c>
    </row>
    <row r="782">
      <c r="A782" s="3" t="n">
        <v>45467</v>
      </c>
      <c r="B782" t="inlineStr">
        <is>
          <t>渡辺</t>
        </is>
      </c>
      <c r="C782" t="inlineStr">
        <is>
          <t>九州</t>
        </is>
      </c>
      <c r="D782" t="inlineStr">
        <is>
          <t>Meta広告</t>
        </is>
      </c>
      <c r="E782" t="inlineStr">
        <is>
          <t>P001</t>
        </is>
      </c>
      <c r="F782">
        <f>_xlfn.XLOOKUP(tbl_売上[[#This Row],[商品コード]],tbl_商品[商品コード],tbl_商品[商品名],"未登録")</f>
        <v/>
      </c>
      <c r="G782">
        <f>_xlfn.XLOOKUP(tbl_売上[[#This Row],[商品コード]],tbl_商品[商品コード],tbl_商品[カテゴリ],"未登録")</f>
        <v/>
      </c>
      <c r="H782" s="4" t="n">
        <v>3</v>
      </c>
      <c r="I782" s="5" t="n">
        <v>8800</v>
      </c>
      <c r="J782" s="5">
        <f>tbl_売上[[#This Row],[数量]]*tbl_売上[[#This Row],[単価]]</f>
        <v/>
      </c>
    </row>
    <row r="783">
      <c r="A783" s="3" t="n">
        <v>45467</v>
      </c>
      <c r="B783" t="inlineStr">
        <is>
          <t>伊藤</t>
        </is>
      </c>
      <c r="C783" t="inlineStr">
        <is>
          <t>中部</t>
        </is>
      </c>
      <c r="D783" t="inlineStr">
        <is>
          <t>Google広告</t>
        </is>
      </c>
      <c r="E783" t="inlineStr">
        <is>
          <t>P007</t>
        </is>
      </c>
      <c r="F783">
        <f>_xlfn.XLOOKUP(tbl_売上[[#This Row],[商品コード]],tbl_商品[商品コード],tbl_商品[商品名],"未登録")</f>
        <v/>
      </c>
      <c r="G783">
        <f>_xlfn.XLOOKUP(tbl_売上[[#This Row],[商品コード]],tbl_商品[商品コード],tbl_商品[カテゴリ],"未登録")</f>
        <v/>
      </c>
      <c r="H783" s="4" t="n">
        <v>1</v>
      </c>
      <c r="I783" s="5" t="n">
        <v>3240</v>
      </c>
      <c r="J783" s="5">
        <f>tbl_売上[[#This Row],[数量]]*tbl_売上[[#This Row],[単価]]</f>
        <v/>
      </c>
    </row>
    <row r="784">
      <c r="A784" s="3" t="n">
        <v>45468</v>
      </c>
      <c r="B784" t="inlineStr">
        <is>
          <t>伊藤</t>
        </is>
      </c>
      <c r="C784" t="inlineStr">
        <is>
          <t>中部</t>
        </is>
      </c>
      <c r="D784" t="inlineStr">
        <is>
          <t>Google広告</t>
        </is>
      </c>
      <c r="E784" t="inlineStr">
        <is>
          <t>P002</t>
        </is>
      </c>
      <c r="F784">
        <f>_xlfn.XLOOKUP(tbl_売上[[#This Row],[商品コード]],tbl_商品[商品コード],tbl_商品[商品名],"未登録")</f>
        <v/>
      </c>
      <c r="G784">
        <f>_xlfn.XLOOKUP(tbl_売上[[#This Row],[商品コード]],tbl_商品[商品コード],tbl_商品[カテゴリ],"未登録")</f>
        <v/>
      </c>
      <c r="H784" s="4" t="n">
        <v>3</v>
      </c>
      <c r="I784" s="5" t="n">
        <v>3980</v>
      </c>
      <c r="J784" s="5">
        <f>tbl_売上[[#This Row],[数量]]*tbl_売上[[#This Row],[単価]]</f>
        <v/>
      </c>
    </row>
    <row r="785">
      <c r="A785" s="3" t="n">
        <v>45468</v>
      </c>
      <c r="B785" t="inlineStr">
        <is>
          <t>佐藤</t>
        </is>
      </c>
      <c r="C785" t="inlineStr">
        <is>
          <t>関東</t>
        </is>
      </c>
      <c r="D785" t="inlineStr">
        <is>
          <t>Meta広告</t>
        </is>
      </c>
      <c r="E785" t="inlineStr">
        <is>
          <t>P007</t>
        </is>
      </c>
      <c r="F785">
        <f>_xlfn.XLOOKUP(tbl_売上[[#This Row],[商品コード]],tbl_商品[商品コード],tbl_商品[商品名],"未登録")</f>
        <v/>
      </c>
      <c r="G785">
        <f>_xlfn.XLOOKUP(tbl_売上[[#This Row],[商品コード]],tbl_商品[商品コード],tbl_商品[カテゴリ],"未登録")</f>
        <v/>
      </c>
      <c r="H785" s="4" t="n">
        <v>1</v>
      </c>
      <c r="I785" s="5" t="n">
        <v>3240</v>
      </c>
      <c r="J785" s="5">
        <f>tbl_売上[[#This Row],[数量]]*tbl_売上[[#This Row],[単価]]</f>
        <v/>
      </c>
    </row>
    <row r="786">
      <c r="A786" s="3" t="n">
        <v>45468</v>
      </c>
      <c r="B786" t="inlineStr">
        <is>
          <t>佐藤</t>
        </is>
      </c>
      <c r="C786" t="inlineStr">
        <is>
          <t>関東</t>
        </is>
      </c>
      <c r="D786" t="inlineStr">
        <is>
          <t>Yahoo!広告</t>
        </is>
      </c>
      <c r="E786" t="inlineStr">
        <is>
          <t>P009</t>
        </is>
      </c>
      <c r="F786">
        <f>_xlfn.XLOOKUP(tbl_売上[[#This Row],[商品コード]],tbl_商品[商品コード],tbl_商品[商品名],"未登録")</f>
        <v/>
      </c>
      <c r="G786">
        <f>_xlfn.XLOOKUP(tbl_売上[[#This Row],[商品コード]],tbl_商品[商品コード],tbl_商品[カテゴリ],"未登録")</f>
        <v/>
      </c>
      <c r="H786" s="4" t="n">
        <v>2</v>
      </c>
      <c r="I786" s="5" t="n">
        <v>3600</v>
      </c>
      <c r="J786" s="5">
        <f>tbl_売上[[#This Row],[数量]]*tbl_売上[[#This Row],[単価]]</f>
        <v/>
      </c>
    </row>
    <row r="787">
      <c r="A787" s="3" t="n">
        <v>45469</v>
      </c>
      <c r="B787" t="inlineStr">
        <is>
          <t>佐藤</t>
        </is>
      </c>
      <c r="C787" t="inlineStr">
        <is>
          <t>関東</t>
        </is>
      </c>
      <c r="D787" t="inlineStr">
        <is>
          <t>Meta広告</t>
        </is>
      </c>
      <c r="E787" t="inlineStr">
        <is>
          <t>P004</t>
        </is>
      </c>
      <c r="F787">
        <f>_xlfn.XLOOKUP(tbl_売上[[#This Row],[商品コード]],tbl_商品[商品コード],tbl_商品[商品名],"未登録")</f>
        <v/>
      </c>
      <c r="G787">
        <f>_xlfn.XLOOKUP(tbl_売上[[#This Row],[商品コード]],tbl_商品[商品コード],tbl_商品[カテゴリ],"未登録")</f>
        <v/>
      </c>
      <c r="H787" s="4" t="n">
        <v>2</v>
      </c>
      <c r="I787" s="5" t="n">
        <v>2480</v>
      </c>
      <c r="J787" s="5">
        <f>tbl_売上[[#This Row],[数量]]*tbl_売上[[#This Row],[単価]]</f>
        <v/>
      </c>
    </row>
    <row r="788">
      <c r="A788" s="3" t="n">
        <v>45469</v>
      </c>
      <c r="B788" t="inlineStr">
        <is>
          <t>田中</t>
        </is>
      </c>
      <c r="C788" t="inlineStr">
        <is>
          <t>関西</t>
        </is>
      </c>
      <c r="D788" t="inlineStr">
        <is>
          <t>Meta広告</t>
        </is>
      </c>
      <c r="E788" t="inlineStr">
        <is>
          <t>P004</t>
        </is>
      </c>
      <c r="F788">
        <f>_xlfn.XLOOKUP(tbl_売上[[#This Row],[商品コード]],tbl_商品[商品コード],tbl_商品[商品名],"未登録")</f>
        <v/>
      </c>
      <c r="G788">
        <f>_xlfn.XLOOKUP(tbl_売上[[#This Row],[商品コード]],tbl_商品[商品コード],tbl_商品[カテゴリ],"未登録")</f>
        <v/>
      </c>
      <c r="H788" s="4" t="n">
        <v>3</v>
      </c>
      <c r="I788" s="5" t="n">
        <v>2480</v>
      </c>
      <c r="J788" s="5">
        <f>tbl_売上[[#This Row],[数量]]*tbl_売上[[#This Row],[単価]]</f>
        <v/>
      </c>
    </row>
    <row r="789">
      <c r="A789" s="3" t="n">
        <v>45469</v>
      </c>
      <c r="B789" t="inlineStr">
        <is>
          <t>渡辺</t>
        </is>
      </c>
      <c r="C789" t="inlineStr">
        <is>
          <t>九州</t>
        </is>
      </c>
      <c r="D789" t="inlineStr">
        <is>
          <t>Meta広告</t>
        </is>
      </c>
      <c r="E789" t="inlineStr">
        <is>
          <t>P006</t>
        </is>
      </c>
      <c r="F789">
        <f>_xlfn.XLOOKUP(tbl_売上[[#This Row],[商品コード]],tbl_商品[商品コード],tbl_商品[商品名],"未登録")</f>
        <v/>
      </c>
      <c r="G789">
        <f>_xlfn.XLOOKUP(tbl_売上[[#This Row],[商品コード]],tbl_商品[商品コード],tbl_商品[カテゴリ],"未登録")</f>
        <v/>
      </c>
      <c r="H789" s="4" t="n">
        <v>1</v>
      </c>
      <c r="I789" s="5" t="n">
        <v>3300</v>
      </c>
      <c r="J789" s="5">
        <f>tbl_売上[[#This Row],[数量]]*tbl_売上[[#This Row],[単価]]</f>
        <v/>
      </c>
    </row>
    <row r="790">
      <c r="A790" s="3" t="n">
        <v>45469</v>
      </c>
      <c r="B790" t="inlineStr">
        <is>
          <t>高橋</t>
        </is>
      </c>
      <c r="C790" t="inlineStr">
        <is>
          <t>関西</t>
        </is>
      </c>
      <c r="D790" t="inlineStr">
        <is>
          <t>Google広告</t>
        </is>
      </c>
      <c r="E790" t="inlineStr">
        <is>
          <t>P004</t>
        </is>
      </c>
      <c r="F790">
        <f>_xlfn.XLOOKUP(tbl_売上[[#This Row],[商品コード]],tbl_商品[商品コード],tbl_商品[商品名],"未登録")</f>
        <v/>
      </c>
      <c r="G790">
        <f>_xlfn.XLOOKUP(tbl_売上[[#This Row],[商品コード]],tbl_商品[商品コード],tbl_商品[カテゴリ],"未登録")</f>
        <v/>
      </c>
      <c r="H790" s="4" t="n">
        <v>1</v>
      </c>
      <c r="I790" s="5" t="n">
        <v>2480</v>
      </c>
      <c r="J790" s="5">
        <f>tbl_売上[[#This Row],[数量]]*tbl_売上[[#This Row],[単価]]</f>
        <v/>
      </c>
    </row>
    <row r="791">
      <c r="A791" s="3" t="n">
        <v>45469</v>
      </c>
      <c r="B791" t="inlineStr">
        <is>
          <t>高橋</t>
        </is>
      </c>
      <c r="C791" t="inlineStr">
        <is>
          <t>関西</t>
        </is>
      </c>
      <c r="D791" t="inlineStr">
        <is>
          <t>Meta広告</t>
        </is>
      </c>
      <c r="E791" t="inlineStr">
        <is>
          <t>P008</t>
        </is>
      </c>
      <c r="F791">
        <f>_xlfn.XLOOKUP(tbl_売上[[#This Row],[商品コード]],tbl_商品[商品コード],tbl_商品[商品名],"未登録")</f>
        <v/>
      </c>
      <c r="G791">
        <f>_xlfn.XLOOKUP(tbl_売上[[#This Row],[商品コード]],tbl_商品[商品コード],tbl_商品[カテゴリ],"未登録")</f>
        <v/>
      </c>
      <c r="H791" s="4" t="n">
        <v>1</v>
      </c>
      <c r="I791" s="5" t="n">
        <v>2700</v>
      </c>
      <c r="J791" s="5">
        <f>tbl_売上[[#This Row],[数量]]*tbl_売上[[#This Row],[単価]]</f>
        <v/>
      </c>
    </row>
    <row r="792">
      <c r="A792" s="3" t="n">
        <v>45469</v>
      </c>
      <c r="B792" t="inlineStr">
        <is>
          <t>渡辺</t>
        </is>
      </c>
      <c r="C792" t="inlineStr">
        <is>
          <t>九州</t>
        </is>
      </c>
      <c r="D792" t="inlineStr">
        <is>
          <t>Google広告</t>
        </is>
      </c>
      <c r="E792" t="inlineStr">
        <is>
          <t>P001</t>
        </is>
      </c>
      <c r="F792">
        <f>_xlfn.XLOOKUP(tbl_売上[[#This Row],[商品コード]],tbl_商品[商品コード],tbl_商品[商品名],"未登録")</f>
        <v/>
      </c>
      <c r="G792">
        <f>_xlfn.XLOOKUP(tbl_売上[[#This Row],[商品コード]],tbl_商品[商品コード],tbl_商品[カテゴリ],"未登録")</f>
        <v/>
      </c>
      <c r="H792" s="4" t="n">
        <v>1</v>
      </c>
      <c r="I792" s="5" t="n">
        <v>8800</v>
      </c>
      <c r="J792" s="5">
        <f>tbl_売上[[#This Row],[数量]]*tbl_売上[[#This Row],[単価]]</f>
        <v/>
      </c>
    </row>
    <row r="793">
      <c r="A793" s="3" t="n">
        <v>45470</v>
      </c>
      <c r="B793" t="inlineStr">
        <is>
          <t>渡辺</t>
        </is>
      </c>
      <c r="C793" t="inlineStr">
        <is>
          <t>九州</t>
        </is>
      </c>
      <c r="D793" t="inlineStr">
        <is>
          <t>Google広告</t>
        </is>
      </c>
      <c r="E793" t="inlineStr">
        <is>
          <t>P006</t>
        </is>
      </c>
      <c r="F793">
        <f>_xlfn.XLOOKUP(tbl_売上[[#This Row],[商品コード]],tbl_商品[商品コード],tbl_商品[商品名],"未登録")</f>
        <v/>
      </c>
      <c r="G793">
        <f>_xlfn.XLOOKUP(tbl_売上[[#This Row],[商品コード]],tbl_商品[商品コード],tbl_商品[カテゴリ],"未登録")</f>
        <v/>
      </c>
      <c r="H793" s="4" t="n">
        <v>1</v>
      </c>
      <c r="I793" s="5" t="n">
        <v>3300</v>
      </c>
      <c r="J793" s="5">
        <f>tbl_売上[[#This Row],[数量]]*tbl_売上[[#This Row],[単価]]</f>
        <v/>
      </c>
    </row>
    <row r="794">
      <c r="A794" s="3" t="n">
        <v>45470</v>
      </c>
      <c r="B794" t="inlineStr">
        <is>
          <t>伊藤</t>
        </is>
      </c>
      <c r="C794" t="inlineStr">
        <is>
          <t>中部</t>
        </is>
      </c>
      <c r="D794" t="inlineStr">
        <is>
          <t>Google広告</t>
        </is>
      </c>
      <c r="E794" t="inlineStr">
        <is>
          <t>P009</t>
        </is>
      </c>
      <c r="F794">
        <f>_xlfn.XLOOKUP(tbl_売上[[#This Row],[商品コード]],tbl_商品[商品コード],tbl_商品[商品名],"未登録")</f>
        <v/>
      </c>
      <c r="G794">
        <f>_xlfn.XLOOKUP(tbl_売上[[#This Row],[商品コード]],tbl_商品[商品コード],tbl_商品[カテゴリ],"未登録")</f>
        <v/>
      </c>
      <c r="H794" s="4" t="n">
        <v>1</v>
      </c>
      <c r="I794" s="5" t="n">
        <v>3600</v>
      </c>
      <c r="J794" s="5">
        <f>tbl_売上[[#This Row],[数量]]*tbl_売上[[#This Row],[単価]]</f>
        <v/>
      </c>
    </row>
    <row r="795">
      <c r="A795" s="3" t="n">
        <v>45470</v>
      </c>
      <c r="B795" t="inlineStr">
        <is>
          <t>佐藤</t>
        </is>
      </c>
      <c r="C795" t="inlineStr">
        <is>
          <t>関東</t>
        </is>
      </c>
      <c r="D795" t="inlineStr">
        <is>
          <t>Google広告</t>
        </is>
      </c>
      <c r="E795" t="inlineStr">
        <is>
          <t>P004</t>
        </is>
      </c>
      <c r="F795">
        <f>_xlfn.XLOOKUP(tbl_売上[[#This Row],[商品コード]],tbl_商品[商品コード],tbl_商品[商品名],"未登録")</f>
        <v/>
      </c>
      <c r="G795">
        <f>_xlfn.XLOOKUP(tbl_売上[[#This Row],[商品コード]],tbl_商品[商品コード],tbl_商品[カテゴリ],"未登録")</f>
        <v/>
      </c>
      <c r="H795" s="4" t="n">
        <v>2</v>
      </c>
      <c r="I795" s="5" t="n">
        <v>2480</v>
      </c>
      <c r="J795" s="5">
        <f>tbl_売上[[#This Row],[数量]]*tbl_売上[[#This Row],[単価]]</f>
        <v/>
      </c>
    </row>
    <row r="796">
      <c r="A796" s="3" t="n">
        <v>45470</v>
      </c>
      <c r="B796" t="inlineStr">
        <is>
          <t>高橋</t>
        </is>
      </c>
      <c r="C796" t="inlineStr">
        <is>
          <t>関西</t>
        </is>
      </c>
      <c r="D796" t="inlineStr">
        <is>
          <t>Google広告</t>
        </is>
      </c>
      <c r="E796" t="inlineStr">
        <is>
          <t>P009</t>
        </is>
      </c>
      <c r="F796">
        <f>_xlfn.XLOOKUP(tbl_売上[[#This Row],[商品コード]],tbl_商品[商品コード],tbl_商品[商品名],"未登録")</f>
        <v/>
      </c>
      <c r="G796">
        <f>_xlfn.XLOOKUP(tbl_売上[[#This Row],[商品コード]],tbl_商品[商品コード],tbl_商品[カテゴリ],"未登録")</f>
        <v/>
      </c>
      <c r="H796" s="4" t="n">
        <v>1</v>
      </c>
      <c r="I796" s="5" t="n">
        <v>3600</v>
      </c>
      <c r="J796" s="5">
        <f>tbl_売上[[#This Row],[数量]]*tbl_売上[[#This Row],[単価]]</f>
        <v/>
      </c>
    </row>
    <row r="797">
      <c r="A797" s="3" t="n">
        <v>45470</v>
      </c>
      <c r="B797" t="inlineStr">
        <is>
          <t>佐藤</t>
        </is>
      </c>
      <c r="C797" t="inlineStr">
        <is>
          <t>関東</t>
        </is>
      </c>
      <c r="D797" t="inlineStr">
        <is>
          <t>Meta広告</t>
        </is>
      </c>
      <c r="E797" t="inlineStr">
        <is>
          <t>P004</t>
        </is>
      </c>
      <c r="F797">
        <f>_xlfn.XLOOKUP(tbl_売上[[#This Row],[商品コード]],tbl_商品[商品コード],tbl_商品[商品名],"未登録")</f>
        <v/>
      </c>
      <c r="G797">
        <f>_xlfn.XLOOKUP(tbl_売上[[#This Row],[商品コード]],tbl_商品[商品コード],tbl_商品[カテゴリ],"未登録")</f>
        <v/>
      </c>
      <c r="H797" s="4" t="n">
        <v>2</v>
      </c>
      <c r="I797" s="5" t="n">
        <v>2480</v>
      </c>
      <c r="J797" s="5">
        <f>tbl_売上[[#This Row],[数量]]*tbl_売上[[#This Row],[単価]]</f>
        <v/>
      </c>
    </row>
    <row r="798">
      <c r="A798" s="3" t="n">
        <v>45471</v>
      </c>
      <c r="B798" t="inlineStr">
        <is>
          <t>佐藤</t>
        </is>
      </c>
      <c r="C798" t="inlineStr">
        <is>
          <t>関東</t>
        </is>
      </c>
      <c r="D798" t="inlineStr">
        <is>
          <t>Yahoo!広告</t>
        </is>
      </c>
      <c r="E798" t="inlineStr">
        <is>
          <t>P003</t>
        </is>
      </c>
      <c r="F798">
        <f>_xlfn.XLOOKUP(tbl_売上[[#This Row],[商品コード]],tbl_商品[商品コード],tbl_商品[商品名],"未登録")</f>
        <v/>
      </c>
      <c r="G798">
        <f>_xlfn.XLOOKUP(tbl_売上[[#This Row],[商品コード]],tbl_商品[商品コード],tbl_商品[カテゴリ],"未登録")</f>
        <v/>
      </c>
      <c r="H798" s="4" t="n">
        <v>1</v>
      </c>
      <c r="I798" s="5" t="n">
        <v>19800</v>
      </c>
      <c r="J798" s="5">
        <f>tbl_売上[[#This Row],[数量]]*tbl_売上[[#This Row],[単価]]</f>
        <v/>
      </c>
    </row>
    <row r="799">
      <c r="A799" s="3" t="n">
        <v>45471</v>
      </c>
      <c r="B799" t="inlineStr">
        <is>
          <t>高橋</t>
        </is>
      </c>
      <c r="C799" t="inlineStr">
        <is>
          <t>関西</t>
        </is>
      </c>
      <c r="D799" t="inlineStr">
        <is>
          <t>Meta広告</t>
        </is>
      </c>
      <c r="E799" t="inlineStr">
        <is>
          <t>P008</t>
        </is>
      </c>
      <c r="F799">
        <f>_xlfn.XLOOKUP(tbl_売上[[#This Row],[商品コード]],tbl_商品[商品コード],tbl_商品[商品名],"未登録")</f>
        <v/>
      </c>
      <c r="G799">
        <f>_xlfn.XLOOKUP(tbl_売上[[#This Row],[商品コード]],tbl_商品[商品コード],tbl_商品[カテゴリ],"未登録")</f>
        <v/>
      </c>
      <c r="H799" s="4" t="n">
        <v>5</v>
      </c>
      <c r="I799" s="5" t="n">
        <v>2700</v>
      </c>
      <c r="J799" s="5">
        <f>tbl_売上[[#This Row],[数量]]*tbl_売上[[#This Row],[単価]]</f>
        <v/>
      </c>
    </row>
    <row r="800">
      <c r="A800" s="3" t="n">
        <v>45471</v>
      </c>
      <c r="B800" t="inlineStr">
        <is>
          <t>鈴木</t>
        </is>
      </c>
      <c r="C800" t="inlineStr">
        <is>
          <t>関東</t>
        </is>
      </c>
      <c r="D800" t="inlineStr">
        <is>
          <t>Google広告</t>
        </is>
      </c>
      <c r="E800" t="inlineStr">
        <is>
          <t>P006</t>
        </is>
      </c>
      <c r="F800">
        <f>_xlfn.XLOOKUP(tbl_売上[[#This Row],[商品コード]],tbl_商品[商品コード],tbl_商品[商品名],"未登録")</f>
        <v/>
      </c>
      <c r="G800">
        <f>_xlfn.XLOOKUP(tbl_売上[[#This Row],[商品コード]],tbl_商品[商品コード],tbl_商品[カテゴリ],"未登録")</f>
        <v/>
      </c>
      <c r="H800" s="4" t="n">
        <v>5</v>
      </c>
      <c r="I800" s="5" t="n">
        <v>3300</v>
      </c>
      <c r="J800" s="5">
        <f>tbl_売上[[#This Row],[数量]]*tbl_売上[[#This Row],[単価]]</f>
        <v/>
      </c>
    </row>
    <row r="801">
      <c r="A801" s="3" t="n">
        <v>45471</v>
      </c>
      <c r="B801" t="inlineStr">
        <is>
          <t>鈴木</t>
        </is>
      </c>
      <c r="C801" t="inlineStr">
        <is>
          <t>関東</t>
        </is>
      </c>
      <c r="D801" t="inlineStr">
        <is>
          <t>Meta広告</t>
        </is>
      </c>
      <c r="E801" t="inlineStr">
        <is>
          <t>P006</t>
        </is>
      </c>
      <c r="F801">
        <f>_xlfn.XLOOKUP(tbl_売上[[#This Row],[商品コード]],tbl_商品[商品コード],tbl_商品[商品名],"未登録")</f>
        <v/>
      </c>
      <c r="G801">
        <f>_xlfn.XLOOKUP(tbl_売上[[#This Row],[商品コード]],tbl_商品[商品コード],tbl_商品[カテゴリ],"未登録")</f>
        <v/>
      </c>
      <c r="H801" s="4" t="n">
        <v>1</v>
      </c>
      <c r="I801" s="5" t="n">
        <v>3300</v>
      </c>
      <c r="J801" s="5">
        <f>tbl_売上[[#This Row],[数量]]*tbl_売上[[#This Row],[単価]]</f>
        <v/>
      </c>
    </row>
    <row r="802">
      <c r="A802" s="3" t="n">
        <v>45471</v>
      </c>
      <c r="B802" t="inlineStr">
        <is>
          <t>鈴木</t>
        </is>
      </c>
      <c r="C802" t="inlineStr">
        <is>
          <t>関東</t>
        </is>
      </c>
      <c r="D802" t="inlineStr">
        <is>
          <t>Google広告</t>
        </is>
      </c>
      <c r="E802" t="inlineStr">
        <is>
          <t>P006</t>
        </is>
      </c>
      <c r="F802">
        <f>_xlfn.XLOOKUP(tbl_売上[[#This Row],[商品コード]],tbl_商品[商品コード],tbl_商品[商品名],"未登録")</f>
        <v/>
      </c>
      <c r="G802">
        <f>_xlfn.XLOOKUP(tbl_売上[[#This Row],[商品コード]],tbl_商品[商品コード],tbl_商品[カテゴリ],"未登録")</f>
        <v/>
      </c>
      <c r="H802" s="4" t="n">
        <v>3</v>
      </c>
      <c r="I802" s="5" t="n">
        <v>3300</v>
      </c>
      <c r="J802" s="5">
        <f>tbl_売上[[#This Row],[数量]]*tbl_売上[[#This Row],[単価]]</f>
        <v/>
      </c>
    </row>
    <row r="803">
      <c r="A803" s="3" t="n">
        <v>45472</v>
      </c>
      <c r="B803" t="inlineStr">
        <is>
          <t>佐藤</t>
        </is>
      </c>
      <c r="C803" t="inlineStr">
        <is>
          <t>関東</t>
        </is>
      </c>
      <c r="D803" t="inlineStr">
        <is>
          <t>Yahoo!広告</t>
        </is>
      </c>
      <c r="E803" t="inlineStr">
        <is>
          <t>P001</t>
        </is>
      </c>
      <c r="F803">
        <f>_xlfn.XLOOKUP(tbl_売上[[#This Row],[商品コード]],tbl_商品[商品コード],tbl_商品[商品名],"未登録")</f>
        <v/>
      </c>
      <c r="G803">
        <f>_xlfn.XLOOKUP(tbl_売上[[#This Row],[商品コード]],tbl_商品[商品コード],tbl_商品[カテゴリ],"未登録")</f>
        <v/>
      </c>
      <c r="H803" s="4" t="n">
        <v>2</v>
      </c>
      <c r="I803" s="5" t="n">
        <v>8800</v>
      </c>
      <c r="J803" s="5">
        <f>tbl_売上[[#This Row],[数量]]*tbl_売上[[#This Row],[単価]]</f>
        <v/>
      </c>
    </row>
    <row r="804">
      <c r="A804" s="3" t="n">
        <v>45472</v>
      </c>
      <c r="B804" t="inlineStr">
        <is>
          <t>伊藤</t>
        </is>
      </c>
      <c r="C804" t="inlineStr">
        <is>
          <t>中部</t>
        </is>
      </c>
      <c r="D804" t="inlineStr">
        <is>
          <t>Meta広告</t>
        </is>
      </c>
      <c r="E804" t="inlineStr">
        <is>
          <t>P009</t>
        </is>
      </c>
      <c r="F804">
        <f>_xlfn.XLOOKUP(tbl_売上[[#This Row],[商品コード]],tbl_商品[商品コード],tbl_商品[商品名],"未登録")</f>
        <v/>
      </c>
      <c r="G804">
        <f>_xlfn.XLOOKUP(tbl_売上[[#This Row],[商品コード]],tbl_商品[商品コード],tbl_商品[カテゴリ],"未登録")</f>
        <v/>
      </c>
      <c r="H804" s="4" t="n">
        <v>2</v>
      </c>
      <c r="I804" s="5" t="n">
        <v>3600</v>
      </c>
      <c r="J804" s="5">
        <f>tbl_売上[[#This Row],[数量]]*tbl_売上[[#This Row],[単価]]</f>
        <v/>
      </c>
    </row>
    <row r="805">
      <c r="A805" s="3" t="n">
        <v>45472</v>
      </c>
      <c r="B805" t="inlineStr">
        <is>
          <t>渡辺</t>
        </is>
      </c>
      <c r="C805" t="inlineStr">
        <is>
          <t>九州</t>
        </is>
      </c>
      <c r="D805" t="inlineStr">
        <is>
          <t>Google広告</t>
        </is>
      </c>
      <c r="E805" t="inlineStr">
        <is>
          <t>P004</t>
        </is>
      </c>
      <c r="F805">
        <f>_xlfn.XLOOKUP(tbl_売上[[#This Row],[商品コード]],tbl_商品[商品コード],tbl_商品[商品名],"未登録")</f>
        <v/>
      </c>
      <c r="G805">
        <f>_xlfn.XLOOKUP(tbl_売上[[#This Row],[商品コード]],tbl_商品[商品コード],tbl_商品[カテゴリ],"未登録")</f>
        <v/>
      </c>
      <c r="H805" s="4" t="n">
        <v>1</v>
      </c>
      <c r="I805" s="5" t="n">
        <v>2480</v>
      </c>
      <c r="J805" s="5">
        <f>tbl_売上[[#This Row],[数量]]*tbl_売上[[#This Row],[単価]]</f>
        <v/>
      </c>
    </row>
    <row r="806">
      <c r="A806" s="3" t="n">
        <v>45472</v>
      </c>
      <c r="B806" t="inlineStr">
        <is>
          <t>渡辺</t>
        </is>
      </c>
      <c r="C806" t="inlineStr">
        <is>
          <t>九州</t>
        </is>
      </c>
      <c r="D806" t="inlineStr">
        <is>
          <t>Google広告</t>
        </is>
      </c>
      <c r="E806" t="inlineStr">
        <is>
          <t>P001</t>
        </is>
      </c>
      <c r="F806">
        <f>_xlfn.XLOOKUP(tbl_売上[[#This Row],[商品コード]],tbl_商品[商品コード],tbl_商品[商品名],"未登録")</f>
        <v/>
      </c>
      <c r="G806">
        <f>_xlfn.XLOOKUP(tbl_売上[[#This Row],[商品コード]],tbl_商品[商品コード],tbl_商品[カテゴリ],"未登録")</f>
        <v/>
      </c>
      <c r="H806" s="4" t="n">
        <v>3</v>
      </c>
      <c r="I806" s="5" t="n">
        <v>8800</v>
      </c>
      <c r="J806" s="5">
        <f>tbl_売上[[#This Row],[数量]]*tbl_売上[[#This Row],[単価]]</f>
        <v/>
      </c>
    </row>
    <row r="807">
      <c r="A807" s="3" t="n">
        <v>45473</v>
      </c>
      <c r="B807" t="inlineStr">
        <is>
          <t>伊藤</t>
        </is>
      </c>
      <c r="C807" t="inlineStr">
        <is>
          <t>中部</t>
        </is>
      </c>
      <c r="D807" t="inlineStr">
        <is>
          <t>Meta広告</t>
        </is>
      </c>
      <c r="E807" t="inlineStr">
        <is>
          <t>P002</t>
        </is>
      </c>
      <c r="F807">
        <f>_xlfn.XLOOKUP(tbl_売上[[#This Row],[商品コード]],tbl_商品[商品コード],tbl_商品[商品名],"未登録")</f>
        <v/>
      </c>
      <c r="G807">
        <f>_xlfn.XLOOKUP(tbl_売上[[#This Row],[商品コード]],tbl_商品[商品コード],tbl_商品[カテゴリ],"未登録")</f>
        <v/>
      </c>
      <c r="H807" s="4" t="n">
        <v>2</v>
      </c>
      <c r="I807" s="5" t="n">
        <v>3980</v>
      </c>
      <c r="J807" s="5">
        <f>tbl_売上[[#This Row],[数量]]*tbl_売上[[#This Row],[単価]]</f>
        <v/>
      </c>
    </row>
    <row r="808">
      <c r="A808" s="3" t="n">
        <v>45473</v>
      </c>
      <c r="B808" t="inlineStr">
        <is>
          <t>伊藤</t>
        </is>
      </c>
      <c r="C808" t="inlineStr">
        <is>
          <t>中部</t>
        </is>
      </c>
      <c r="D808" t="inlineStr">
        <is>
          <t>Google広告</t>
        </is>
      </c>
      <c r="E808" t="inlineStr">
        <is>
          <t>P006</t>
        </is>
      </c>
      <c r="F808">
        <f>_xlfn.XLOOKUP(tbl_売上[[#This Row],[商品コード]],tbl_商品[商品コード],tbl_商品[商品名],"未登録")</f>
        <v/>
      </c>
      <c r="G808">
        <f>_xlfn.XLOOKUP(tbl_売上[[#This Row],[商品コード]],tbl_商品[商品コード],tbl_商品[カテゴリ],"未登録")</f>
        <v/>
      </c>
      <c r="H808" s="4" t="n">
        <v>1</v>
      </c>
      <c r="I808" s="5" t="n">
        <v>3300</v>
      </c>
      <c r="J808" s="5">
        <f>tbl_売上[[#This Row],[数量]]*tbl_売上[[#This Row],[単価]]</f>
        <v/>
      </c>
    </row>
    <row r="809">
      <c r="A809" s="3" t="n">
        <v>45473</v>
      </c>
      <c r="B809" t="inlineStr">
        <is>
          <t>高橋</t>
        </is>
      </c>
      <c r="C809" t="inlineStr">
        <is>
          <t>関西</t>
        </is>
      </c>
      <c r="D809" t="inlineStr">
        <is>
          <t>Yahoo!広告</t>
        </is>
      </c>
      <c r="E809" t="inlineStr">
        <is>
          <t>P009</t>
        </is>
      </c>
      <c r="F809">
        <f>_xlfn.XLOOKUP(tbl_売上[[#This Row],[商品コード]],tbl_商品[商品コード],tbl_商品[商品名],"未登録")</f>
        <v/>
      </c>
      <c r="G809">
        <f>_xlfn.XLOOKUP(tbl_売上[[#This Row],[商品コード]],tbl_商品[商品コード],tbl_商品[カテゴリ],"未登録")</f>
        <v/>
      </c>
      <c r="H809" s="4" t="n">
        <v>5</v>
      </c>
      <c r="I809" s="5" t="n">
        <v>3600</v>
      </c>
      <c r="J809" s="5">
        <f>tbl_売上[[#This Row],[数量]]*tbl_売上[[#This Row],[単価]]</f>
        <v/>
      </c>
    </row>
    <row r="810">
      <c r="A810" s="3" t="n">
        <v>45474</v>
      </c>
      <c r="B810" t="inlineStr">
        <is>
          <t>渡辺</t>
        </is>
      </c>
      <c r="C810" t="inlineStr">
        <is>
          <t>九州</t>
        </is>
      </c>
      <c r="D810" t="inlineStr">
        <is>
          <t>Google広告</t>
        </is>
      </c>
      <c r="E810" t="inlineStr">
        <is>
          <t>P007</t>
        </is>
      </c>
      <c r="F810">
        <f>_xlfn.XLOOKUP(tbl_売上[[#This Row],[商品コード]],tbl_商品[商品コード],tbl_商品[商品名],"未登録")</f>
        <v/>
      </c>
      <c r="G810">
        <f>_xlfn.XLOOKUP(tbl_売上[[#This Row],[商品コード]],tbl_商品[商品コード],tbl_商品[カテゴリ],"未登録")</f>
        <v/>
      </c>
      <c r="H810" s="4" t="n">
        <v>2</v>
      </c>
      <c r="I810" s="5" t="n">
        <v>3240</v>
      </c>
      <c r="J810" s="5">
        <f>tbl_売上[[#This Row],[数量]]*tbl_売上[[#This Row],[単価]]</f>
        <v/>
      </c>
    </row>
    <row r="811">
      <c r="A811" s="3" t="n">
        <v>45474</v>
      </c>
      <c r="B811" t="inlineStr">
        <is>
          <t>田中</t>
        </is>
      </c>
      <c r="C811" t="inlineStr">
        <is>
          <t>関西</t>
        </is>
      </c>
      <c r="D811" t="inlineStr">
        <is>
          <t>Yahoo!広告</t>
        </is>
      </c>
      <c r="E811" t="inlineStr">
        <is>
          <t>P004</t>
        </is>
      </c>
      <c r="F811">
        <f>_xlfn.XLOOKUP(tbl_売上[[#This Row],[商品コード]],tbl_商品[商品コード],tbl_商品[商品名],"未登録")</f>
        <v/>
      </c>
      <c r="G811">
        <f>_xlfn.XLOOKUP(tbl_売上[[#This Row],[商品コード]],tbl_商品[商品コード],tbl_商品[カテゴリ],"未登録")</f>
        <v/>
      </c>
      <c r="H811" s="4" t="n">
        <v>2</v>
      </c>
      <c r="I811" s="5" t="n">
        <v>2480</v>
      </c>
      <c r="J811" s="5">
        <f>tbl_売上[[#This Row],[数量]]*tbl_売上[[#This Row],[単価]]</f>
        <v/>
      </c>
    </row>
    <row r="812">
      <c r="A812" s="3" t="n">
        <v>45474</v>
      </c>
      <c r="B812" t="inlineStr">
        <is>
          <t>伊藤</t>
        </is>
      </c>
      <c r="C812" t="inlineStr">
        <is>
          <t>中部</t>
        </is>
      </c>
      <c r="D812" t="inlineStr">
        <is>
          <t>Google広告</t>
        </is>
      </c>
      <c r="E812" t="inlineStr">
        <is>
          <t>P001</t>
        </is>
      </c>
      <c r="F812">
        <f>_xlfn.XLOOKUP(tbl_売上[[#This Row],[商品コード]],tbl_商品[商品コード],tbl_商品[商品名],"未登録")</f>
        <v/>
      </c>
      <c r="G812">
        <f>_xlfn.XLOOKUP(tbl_売上[[#This Row],[商品コード]],tbl_商品[商品コード],tbl_商品[カテゴリ],"未登録")</f>
        <v/>
      </c>
      <c r="H812" s="4" t="n">
        <v>2</v>
      </c>
      <c r="I812" s="5" t="n">
        <v>8800</v>
      </c>
      <c r="J812" s="5">
        <f>tbl_売上[[#This Row],[数量]]*tbl_売上[[#This Row],[単価]]</f>
        <v/>
      </c>
    </row>
    <row r="813">
      <c r="A813" s="3" t="n">
        <v>45474</v>
      </c>
      <c r="B813" t="inlineStr">
        <is>
          <t>佐藤</t>
        </is>
      </c>
      <c r="C813" t="inlineStr">
        <is>
          <t>関東</t>
        </is>
      </c>
      <c r="D813" t="inlineStr">
        <is>
          <t>Google広告</t>
        </is>
      </c>
      <c r="E813" t="inlineStr">
        <is>
          <t>P007</t>
        </is>
      </c>
      <c r="F813">
        <f>_xlfn.XLOOKUP(tbl_売上[[#This Row],[商品コード]],tbl_商品[商品コード],tbl_商品[商品名],"未登録")</f>
        <v/>
      </c>
      <c r="G813">
        <f>_xlfn.XLOOKUP(tbl_売上[[#This Row],[商品コード]],tbl_商品[商品コード],tbl_商品[カテゴリ],"未登録")</f>
        <v/>
      </c>
      <c r="H813" s="4" t="n">
        <v>1</v>
      </c>
      <c r="I813" s="5" t="n">
        <v>3240</v>
      </c>
      <c r="J813" s="5">
        <f>tbl_売上[[#This Row],[数量]]*tbl_売上[[#This Row],[単価]]</f>
        <v/>
      </c>
    </row>
    <row r="814">
      <c r="A814" s="3" t="n">
        <v>45474</v>
      </c>
      <c r="B814" t="inlineStr">
        <is>
          <t>鈴木</t>
        </is>
      </c>
      <c r="C814" t="inlineStr">
        <is>
          <t>関東</t>
        </is>
      </c>
      <c r="D814" t="inlineStr">
        <is>
          <t>Meta広告</t>
        </is>
      </c>
      <c r="E814" t="inlineStr">
        <is>
          <t>P007</t>
        </is>
      </c>
      <c r="F814">
        <f>_xlfn.XLOOKUP(tbl_売上[[#This Row],[商品コード]],tbl_商品[商品コード],tbl_商品[商品名],"未登録")</f>
        <v/>
      </c>
      <c r="G814">
        <f>_xlfn.XLOOKUP(tbl_売上[[#This Row],[商品コード]],tbl_商品[商品コード],tbl_商品[カテゴリ],"未登録")</f>
        <v/>
      </c>
      <c r="H814" s="4" t="n">
        <v>2</v>
      </c>
      <c r="I814" s="5" t="n">
        <v>3240</v>
      </c>
      <c r="J814" s="5">
        <f>tbl_売上[[#This Row],[数量]]*tbl_売上[[#This Row],[単価]]</f>
        <v/>
      </c>
    </row>
    <row r="815">
      <c r="A815" s="3" t="n">
        <v>45474</v>
      </c>
      <c r="B815" t="inlineStr">
        <is>
          <t>伊藤</t>
        </is>
      </c>
      <c r="C815" t="inlineStr">
        <is>
          <t>中部</t>
        </is>
      </c>
      <c r="D815" t="inlineStr">
        <is>
          <t>Yahoo!広告</t>
        </is>
      </c>
      <c r="E815" t="inlineStr">
        <is>
          <t>P006</t>
        </is>
      </c>
      <c r="F815">
        <f>_xlfn.XLOOKUP(tbl_売上[[#This Row],[商品コード]],tbl_商品[商品コード],tbl_商品[商品名],"未登録")</f>
        <v/>
      </c>
      <c r="G815">
        <f>_xlfn.XLOOKUP(tbl_売上[[#This Row],[商品コード]],tbl_商品[商品コード],tbl_商品[カテゴリ],"未登録")</f>
        <v/>
      </c>
      <c r="H815" s="4" t="n">
        <v>1</v>
      </c>
      <c r="I815" s="5" t="n">
        <v>3300</v>
      </c>
      <c r="J815" s="5">
        <f>tbl_売上[[#This Row],[数量]]*tbl_売上[[#This Row],[単価]]</f>
        <v/>
      </c>
    </row>
    <row r="816">
      <c r="A816" s="3" t="n">
        <v>45475</v>
      </c>
      <c r="B816" t="inlineStr">
        <is>
          <t>佐藤</t>
        </is>
      </c>
      <c r="C816" t="inlineStr">
        <is>
          <t>関東</t>
        </is>
      </c>
      <c r="D816" t="inlineStr">
        <is>
          <t>Meta広告</t>
        </is>
      </c>
      <c r="E816" t="inlineStr">
        <is>
          <t>P005</t>
        </is>
      </c>
      <c r="F816">
        <f>_xlfn.XLOOKUP(tbl_売上[[#This Row],[商品コード]],tbl_商品[商品コード],tbl_商品[商品名],"未登録")</f>
        <v/>
      </c>
      <c r="G816">
        <f>_xlfn.XLOOKUP(tbl_売上[[#This Row],[商品コード]],tbl_商品[商品コード],tbl_商品[カテゴリ],"未登録")</f>
        <v/>
      </c>
      <c r="H816" s="4" t="n">
        <v>3</v>
      </c>
      <c r="I816" s="5" t="n">
        <v>6980</v>
      </c>
      <c r="J816" s="5">
        <f>tbl_売上[[#This Row],[数量]]*tbl_売上[[#This Row],[単価]]</f>
        <v/>
      </c>
    </row>
    <row r="817">
      <c r="A817" s="3" t="n">
        <v>45475</v>
      </c>
      <c r="B817" t="inlineStr">
        <is>
          <t>伊藤</t>
        </is>
      </c>
      <c r="C817" t="inlineStr">
        <is>
          <t>中部</t>
        </is>
      </c>
      <c r="D817" t="inlineStr">
        <is>
          <t>Google広告</t>
        </is>
      </c>
      <c r="E817" t="inlineStr">
        <is>
          <t>P005</t>
        </is>
      </c>
      <c r="F817">
        <f>_xlfn.XLOOKUP(tbl_売上[[#This Row],[商品コード]],tbl_商品[商品コード],tbl_商品[商品名],"未登録")</f>
        <v/>
      </c>
      <c r="G817">
        <f>_xlfn.XLOOKUP(tbl_売上[[#This Row],[商品コード]],tbl_商品[商品コード],tbl_商品[カテゴリ],"未登録")</f>
        <v/>
      </c>
      <c r="H817" s="4" t="n">
        <v>1</v>
      </c>
      <c r="I817" s="5" t="n">
        <v>6980</v>
      </c>
      <c r="J817" s="5">
        <f>tbl_売上[[#This Row],[数量]]*tbl_売上[[#This Row],[単価]]</f>
        <v/>
      </c>
    </row>
    <row r="818">
      <c r="A818" s="3" t="n">
        <v>45475</v>
      </c>
      <c r="B818" t="inlineStr">
        <is>
          <t>佐藤</t>
        </is>
      </c>
      <c r="C818" t="inlineStr">
        <is>
          <t>関東</t>
        </is>
      </c>
      <c r="D818" t="inlineStr">
        <is>
          <t>Google広告</t>
        </is>
      </c>
      <c r="E818" t="inlineStr">
        <is>
          <t>P008</t>
        </is>
      </c>
      <c r="F818">
        <f>_xlfn.XLOOKUP(tbl_売上[[#This Row],[商品コード]],tbl_商品[商品コード],tbl_商品[商品名],"未登録")</f>
        <v/>
      </c>
      <c r="G818">
        <f>_xlfn.XLOOKUP(tbl_売上[[#This Row],[商品コード]],tbl_商品[商品コード],tbl_商品[カテゴリ],"未登録")</f>
        <v/>
      </c>
      <c r="H818" s="4" t="n">
        <v>3</v>
      </c>
      <c r="I818" s="5" t="n">
        <v>2700</v>
      </c>
      <c r="J818" s="5">
        <f>tbl_売上[[#This Row],[数量]]*tbl_売上[[#This Row],[単価]]</f>
        <v/>
      </c>
    </row>
    <row r="819">
      <c r="A819" s="3" t="n">
        <v>45475</v>
      </c>
      <c r="B819" t="inlineStr">
        <is>
          <t>伊藤</t>
        </is>
      </c>
      <c r="C819" t="inlineStr">
        <is>
          <t>中部</t>
        </is>
      </c>
      <c r="D819" t="inlineStr">
        <is>
          <t>Yahoo!広告</t>
        </is>
      </c>
      <c r="E819" t="inlineStr">
        <is>
          <t>P007</t>
        </is>
      </c>
      <c r="F819">
        <f>_xlfn.XLOOKUP(tbl_売上[[#This Row],[商品コード]],tbl_商品[商品コード],tbl_商品[商品名],"未登録")</f>
        <v/>
      </c>
      <c r="G819">
        <f>_xlfn.XLOOKUP(tbl_売上[[#This Row],[商品コード]],tbl_商品[商品コード],tbl_商品[カテゴリ],"未登録")</f>
        <v/>
      </c>
      <c r="H819" s="4" t="n">
        <v>1</v>
      </c>
      <c r="I819" s="5" t="n">
        <v>3240</v>
      </c>
      <c r="J819" s="5">
        <f>tbl_売上[[#This Row],[数量]]*tbl_売上[[#This Row],[単価]]</f>
        <v/>
      </c>
    </row>
    <row r="820">
      <c r="A820" s="3" t="n">
        <v>45475</v>
      </c>
      <c r="B820" t="inlineStr">
        <is>
          <t>鈴木</t>
        </is>
      </c>
      <c r="C820" t="inlineStr">
        <is>
          <t>関東</t>
        </is>
      </c>
      <c r="D820" t="inlineStr">
        <is>
          <t>Meta広告</t>
        </is>
      </c>
      <c r="E820" t="inlineStr">
        <is>
          <t>P004</t>
        </is>
      </c>
      <c r="F820">
        <f>_xlfn.XLOOKUP(tbl_売上[[#This Row],[商品コード]],tbl_商品[商品コード],tbl_商品[商品名],"未登録")</f>
        <v/>
      </c>
      <c r="G820">
        <f>_xlfn.XLOOKUP(tbl_売上[[#This Row],[商品コード]],tbl_商品[商品コード],tbl_商品[カテゴリ],"未登録")</f>
        <v/>
      </c>
      <c r="H820" s="4" t="n">
        <v>2</v>
      </c>
      <c r="I820" s="5" t="n">
        <v>2480</v>
      </c>
      <c r="J820" s="5">
        <f>tbl_売上[[#This Row],[数量]]*tbl_売上[[#This Row],[単価]]</f>
        <v/>
      </c>
    </row>
    <row r="821">
      <c r="A821" s="3" t="n">
        <v>45475</v>
      </c>
      <c r="B821" t="inlineStr">
        <is>
          <t>伊藤</t>
        </is>
      </c>
      <c r="C821" t="inlineStr">
        <is>
          <t>中部</t>
        </is>
      </c>
      <c r="D821" t="inlineStr">
        <is>
          <t>Google広告</t>
        </is>
      </c>
      <c r="E821" t="inlineStr">
        <is>
          <t>P001</t>
        </is>
      </c>
      <c r="F821">
        <f>_xlfn.XLOOKUP(tbl_売上[[#This Row],[商品コード]],tbl_商品[商品コード],tbl_商品[商品名],"未登録")</f>
        <v/>
      </c>
      <c r="G821">
        <f>_xlfn.XLOOKUP(tbl_売上[[#This Row],[商品コード]],tbl_商品[商品コード],tbl_商品[カテゴリ],"未登録")</f>
        <v/>
      </c>
      <c r="H821" s="4" t="n">
        <v>1</v>
      </c>
      <c r="I821" s="5" t="n">
        <v>8800</v>
      </c>
      <c r="J821" s="5">
        <f>tbl_売上[[#This Row],[数量]]*tbl_売上[[#This Row],[単価]]</f>
        <v/>
      </c>
    </row>
    <row r="822">
      <c r="A822" s="3" t="n">
        <v>45476</v>
      </c>
      <c r="B822" t="inlineStr">
        <is>
          <t>田中</t>
        </is>
      </c>
      <c r="C822" t="inlineStr">
        <is>
          <t>関西</t>
        </is>
      </c>
      <c r="D822" t="inlineStr">
        <is>
          <t>Google広告</t>
        </is>
      </c>
      <c r="E822" t="inlineStr">
        <is>
          <t>P001</t>
        </is>
      </c>
      <c r="F822">
        <f>_xlfn.XLOOKUP(tbl_売上[[#This Row],[商品コード]],tbl_商品[商品コード],tbl_商品[商品名],"未登録")</f>
        <v/>
      </c>
      <c r="G822">
        <f>_xlfn.XLOOKUP(tbl_売上[[#This Row],[商品コード]],tbl_商品[商品コード],tbl_商品[カテゴリ],"未登録")</f>
        <v/>
      </c>
      <c r="H822" s="4" t="n">
        <v>2</v>
      </c>
      <c r="I822" s="5" t="n">
        <v>8800</v>
      </c>
      <c r="J822" s="5">
        <f>tbl_売上[[#This Row],[数量]]*tbl_売上[[#This Row],[単価]]</f>
        <v/>
      </c>
    </row>
    <row r="823">
      <c r="A823" s="3" t="n">
        <v>45476</v>
      </c>
      <c r="B823" t="inlineStr">
        <is>
          <t>佐藤</t>
        </is>
      </c>
      <c r="C823" t="inlineStr">
        <is>
          <t>関東</t>
        </is>
      </c>
      <c r="D823" t="inlineStr">
        <is>
          <t>Google広告</t>
        </is>
      </c>
      <c r="E823" t="inlineStr">
        <is>
          <t>P004</t>
        </is>
      </c>
      <c r="F823">
        <f>_xlfn.XLOOKUP(tbl_売上[[#This Row],[商品コード]],tbl_商品[商品コード],tbl_商品[商品名],"未登録")</f>
        <v/>
      </c>
      <c r="G823">
        <f>_xlfn.XLOOKUP(tbl_売上[[#This Row],[商品コード]],tbl_商品[商品コード],tbl_商品[カテゴリ],"未登録")</f>
        <v/>
      </c>
      <c r="H823" s="4" t="n">
        <v>1</v>
      </c>
      <c r="I823" s="5" t="n">
        <v>2480</v>
      </c>
      <c r="J823" s="5">
        <f>tbl_売上[[#This Row],[数量]]*tbl_売上[[#This Row],[単価]]</f>
        <v/>
      </c>
    </row>
    <row r="824">
      <c r="A824" s="3" t="n">
        <v>45476</v>
      </c>
      <c r="B824" t="inlineStr">
        <is>
          <t>伊藤</t>
        </is>
      </c>
      <c r="C824" t="inlineStr">
        <is>
          <t>中部</t>
        </is>
      </c>
      <c r="D824" t="inlineStr">
        <is>
          <t>Google広告</t>
        </is>
      </c>
      <c r="E824" t="inlineStr">
        <is>
          <t>P003</t>
        </is>
      </c>
      <c r="F824">
        <f>_xlfn.XLOOKUP(tbl_売上[[#This Row],[商品コード]],tbl_商品[商品コード],tbl_商品[商品名],"未登録")</f>
        <v/>
      </c>
      <c r="G824">
        <f>_xlfn.XLOOKUP(tbl_売上[[#This Row],[商品コード]],tbl_商品[商品コード],tbl_商品[カテゴリ],"未登録")</f>
        <v/>
      </c>
      <c r="H824" s="4" t="n">
        <v>1</v>
      </c>
      <c r="I824" s="5" t="n">
        <v>19800</v>
      </c>
      <c r="J824" s="5">
        <f>tbl_売上[[#This Row],[数量]]*tbl_売上[[#This Row],[単価]]</f>
        <v/>
      </c>
    </row>
    <row r="825">
      <c r="A825" s="3" t="n">
        <v>45476</v>
      </c>
      <c r="B825" t="inlineStr">
        <is>
          <t>鈴木</t>
        </is>
      </c>
      <c r="C825" t="inlineStr">
        <is>
          <t>関東</t>
        </is>
      </c>
      <c r="D825" t="inlineStr">
        <is>
          <t>Meta広告</t>
        </is>
      </c>
      <c r="E825" t="inlineStr">
        <is>
          <t>P006</t>
        </is>
      </c>
      <c r="F825">
        <f>_xlfn.XLOOKUP(tbl_売上[[#This Row],[商品コード]],tbl_商品[商品コード],tbl_商品[商品名],"未登録")</f>
        <v/>
      </c>
      <c r="G825">
        <f>_xlfn.XLOOKUP(tbl_売上[[#This Row],[商品コード]],tbl_商品[商品コード],tbl_商品[カテゴリ],"未登録")</f>
        <v/>
      </c>
      <c r="H825" s="4" t="n">
        <v>1</v>
      </c>
      <c r="I825" s="5" t="n">
        <v>3300</v>
      </c>
      <c r="J825" s="5">
        <f>tbl_売上[[#This Row],[数量]]*tbl_売上[[#This Row],[単価]]</f>
        <v/>
      </c>
    </row>
    <row r="826">
      <c r="A826" s="3" t="n">
        <v>45477</v>
      </c>
      <c r="B826" t="inlineStr">
        <is>
          <t>渡辺</t>
        </is>
      </c>
      <c r="C826" t="inlineStr">
        <is>
          <t>九州</t>
        </is>
      </c>
      <c r="D826" t="inlineStr">
        <is>
          <t>Meta広告</t>
        </is>
      </c>
      <c r="E826" t="inlineStr">
        <is>
          <t>P001</t>
        </is>
      </c>
      <c r="F826">
        <f>_xlfn.XLOOKUP(tbl_売上[[#This Row],[商品コード]],tbl_商品[商品コード],tbl_商品[商品名],"未登録")</f>
        <v/>
      </c>
      <c r="G826">
        <f>_xlfn.XLOOKUP(tbl_売上[[#This Row],[商品コード]],tbl_商品[商品コード],tbl_商品[カテゴリ],"未登録")</f>
        <v/>
      </c>
      <c r="H826" s="4" t="n">
        <v>2</v>
      </c>
      <c r="I826" s="5" t="n">
        <v>8800</v>
      </c>
      <c r="J826" s="5">
        <f>tbl_売上[[#This Row],[数量]]*tbl_売上[[#This Row],[単価]]</f>
        <v/>
      </c>
    </row>
    <row r="827">
      <c r="A827" s="3" t="n">
        <v>45477</v>
      </c>
      <c r="B827" t="inlineStr">
        <is>
          <t>佐藤</t>
        </is>
      </c>
      <c r="C827" t="inlineStr">
        <is>
          <t>関東</t>
        </is>
      </c>
      <c r="D827" t="inlineStr">
        <is>
          <t>Google広告</t>
        </is>
      </c>
      <c r="E827" t="inlineStr">
        <is>
          <t>P006</t>
        </is>
      </c>
      <c r="F827">
        <f>_xlfn.XLOOKUP(tbl_売上[[#This Row],[商品コード]],tbl_商品[商品コード],tbl_商品[商品名],"未登録")</f>
        <v/>
      </c>
      <c r="G827">
        <f>_xlfn.XLOOKUP(tbl_売上[[#This Row],[商品コード]],tbl_商品[商品コード],tbl_商品[カテゴリ],"未登録")</f>
        <v/>
      </c>
      <c r="H827" s="4" t="n">
        <v>2</v>
      </c>
      <c r="I827" s="5" t="n">
        <v>3300</v>
      </c>
      <c r="J827" s="5">
        <f>tbl_売上[[#This Row],[数量]]*tbl_売上[[#This Row],[単価]]</f>
        <v/>
      </c>
    </row>
    <row r="828">
      <c r="A828" s="3" t="n">
        <v>45477</v>
      </c>
      <c r="B828" t="inlineStr">
        <is>
          <t>佐藤</t>
        </is>
      </c>
      <c r="C828" t="inlineStr">
        <is>
          <t>関東</t>
        </is>
      </c>
      <c r="D828" t="inlineStr">
        <is>
          <t>Google広告</t>
        </is>
      </c>
      <c r="E828" t="inlineStr">
        <is>
          <t>P003</t>
        </is>
      </c>
      <c r="F828">
        <f>_xlfn.XLOOKUP(tbl_売上[[#This Row],[商品コード]],tbl_商品[商品コード],tbl_商品[商品名],"未登録")</f>
        <v/>
      </c>
      <c r="G828">
        <f>_xlfn.XLOOKUP(tbl_売上[[#This Row],[商品コード]],tbl_商品[商品コード],tbl_商品[カテゴリ],"未登録")</f>
        <v/>
      </c>
      <c r="H828" s="4" t="n">
        <v>1</v>
      </c>
      <c r="I828" s="5" t="n">
        <v>19800</v>
      </c>
      <c r="J828" s="5">
        <f>tbl_売上[[#This Row],[数量]]*tbl_売上[[#This Row],[単価]]</f>
        <v/>
      </c>
    </row>
    <row r="829">
      <c r="A829" s="3" t="n">
        <v>45477</v>
      </c>
      <c r="B829" t="inlineStr">
        <is>
          <t>佐藤</t>
        </is>
      </c>
      <c r="C829" t="inlineStr">
        <is>
          <t>関東</t>
        </is>
      </c>
      <c r="D829" t="inlineStr">
        <is>
          <t>Google広告</t>
        </is>
      </c>
      <c r="E829" t="inlineStr">
        <is>
          <t>P004</t>
        </is>
      </c>
      <c r="F829">
        <f>_xlfn.XLOOKUP(tbl_売上[[#This Row],[商品コード]],tbl_商品[商品コード],tbl_商品[商品名],"未登録")</f>
        <v/>
      </c>
      <c r="G829">
        <f>_xlfn.XLOOKUP(tbl_売上[[#This Row],[商品コード]],tbl_商品[商品コード],tbl_商品[カテゴリ],"未登録")</f>
        <v/>
      </c>
      <c r="H829" s="4" t="n">
        <v>3</v>
      </c>
      <c r="I829" s="5" t="n">
        <v>2480</v>
      </c>
      <c r="J829" s="5">
        <f>tbl_売上[[#This Row],[数量]]*tbl_売上[[#This Row],[単価]]</f>
        <v/>
      </c>
    </row>
    <row r="830">
      <c r="A830" s="3" t="n">
        <v>45477</v>
      </c>
      <c r="B830" t="inlineStr">
        <is>
          <t>鈴木</t>
        </is>
      </c>
      <c r="C830" t="inlineStr">
        <is>
          <t>関東</t>
        </is>
      </c>
      <c r="D830" t="inlineStr">
        <is>
          <t>Meta広告</t>
        </is>
      </c>
      <c r="E830" t="inlineStr">
        <is>
          <t>P002</t>
        </is>
      </c>
      <c r="F830">
        <f>_xlfn.XLOOKUP(tbl_売上[[#This Row],[商品コード]],tbl_商品[商品コード],tbl_商品[商品名],"未登録")</f>
        <v/>
      </c>
      <c r="G830">
        <f>_xlfn.XLOOKUP(tbl_売上[[#This Row],[商品コード]],tbl_商品[商品コード],tbl_商品[カテゴリ],"未登録")</f>
        <v/>
      </c>
      <c r="H830" s="4" t="n">
        <v>2</v>
      </c>
      <c r="I830" s="5" t="n">
        <v>3980</v>
      </c>
      <c r="J830" s="5">
        <f>tbl_売上[[#This Row],[数量]]*tbl_売上[[#This Row],[単価]]</f>
        <v/>
      </c>
    </row>
    <row r="831">
      <c r="A831" s="3" t="n">
        <v>45477</v>
      </c>
      <c r="B831" t="inlineStr">
        <is>
          <t>渡辺</t>
        </is>
      </c>
      <c r="C831" t="inlineStr">
        <is>
          <t>九州</t>
        </is>
      </c>
      <c r="D831" t="inlineStr">
        <is>
          <t>Google広告</t>
        </is>
      </c>
      <c r="E831" t="inlineStr">
        <is>
          <t>P002</t>
        </is>
      </c>
      <c r="F831">
        <f>_xlfn.XLOOKUP(tbl_売上[[#This Row],[商品コード]],tbl_商品[商品コード],tbl_商品[商品名],"未登録")</f>
        <v/>
      </c>
      <c r="G831">
        <f>_xlfn.XLOOKUP(tbl_売上[[#This Row],[商品コード]],tbl_商品[商品コード],tbl_商品[カテゴリ],"未登録")</f>
        <v/>
      </c>
      <c r="H831" s="4" t="n">
        <v>1</v>
      </c>
      <c r="I831" s="5" t="n">
        <v>3980</v>
      </c>
      <c r="J831" s="5">
        <f>tbl_売上[[#This Row],[数量]]*tbl_売上[[#This Row],[単価]]</f>
        <v/>
      </c>
    </row>
    <row r="832">
      <c r="A832" s="3" t="n">
        <v>45477</v>
      </c>
      <c r="B832" t="inlineStr">
        <is>
          <t>伊藤</t>
        </is>
      </c>
      <c r="C832" t="inlineStr">
        <is>
          <t>中部</t>
        </is>
      </c>
      <c r="D832" t="inlineStr">
        <is>
          <t>Meta広告</t>
        </is>
      </c>
      <c r="E832" t="inlineStr">
        <is>
          <t>P002</t>
        </is>
      </c>
      <c r="F832">
        <f>_xlfn.XLOOKUP(tbl_売上[[#This Row],[商品コード]],tbl_商品[商品コード],tbl_商品[商品名],"未登録")</f>
        <v/>
      </c>
      <c r="G832">
        <f>_xlfn.XLOOKUP(tbl_売上[[#This Row],[商品コード]],tbl_商品[商品コード],tbl_商品[カテゴリ],"未登録")</f>
        <v/>
      </c>
      <c r="H832" s="4" t="n">
        <v>2</v>
      </c>
      <c r="I832" s="5" t="n">
        <v>3980</v>
      </c>
      <c r="J832" s="5">
        <f>tbl_売上[[#This Row],[数量]]*tbl_売上[[#This Row],[単価]]</f>
        <v/>
      </c>
    </row>
    <row r="833">
      <c r="A833" s="3" t="n">
        <v>45477</v>
      </c>
      <c r="B833" t="inlineStr">
        <is>
          <t>佐藤</t>
        </is>
      </c>
      <c r="C833" t="inlineStr">
        <is>
          <t>関東</t>
        </is>
      </c>
      <c r="D833" t="inlineStr">
        <is>
          <t>Meta広告</t>
        </is>
      </c>
      <c r="E833" t="inlineStr">
        <is>
          <t>P009</t>
        </is>
      </c>
      <c r="F833">
        <f>_xlfn.XLOOKUP(tbl_売上[[#This Row],[商品コード]],tbl_商品[商品コード],tbl_商品[商品名],"未登録")</f>
        <v/>
      </c>
      <c r="G833">
        <f>_xlfn.XLOOKUP(tbl_売上[[#This Row],[商品コード]],tbl_商品[商品コード],tbl_商品[カテゴリ],"未登録")</f>
        <v/>
      </c>
      <c r="H833" s="4" t="n">
        <v>1</v>
      </c>
      <c r="I833" s="5" t="n">
        <v>3600</v>
      </c>
      <c r="J833" s="5">
        <f>tbl_売上[[#This Row],[数量]]*tbl_売上[[#This Row],[単価]]</f>
        <v/>
      </c>
    </row>
    <row r="834">
      <c r="A834" s="3" t="n">
        <v>45478</v>
      </c>
      <c r="B834" t="inlineStr">
        <is>
          <t>伊藤</t>
        </is>
      </c>
      <c r="C834" t="inlineStr">
        <is>
          <t>中部</t>
        </is>
      </c>
      <c r="D834" t="inlineStr">
        <is>
          <t>Meta広告</t>
        </is>
      </c>
      <c r="E834" t="inlineStr">
        <is>
          <t>P002</t>
        </is>
      </c>
      <c r="F834">
        <f>_xlfn.XLOOKUP(tbl_売上[[#This Row],[商品コード]],tbl_商品[商品コード],tbl_商品[商品名],"未登録")</f>
        <v/>
      </c>
      <c r="G834">
        <f>_xlfn.XLOOKUP(tbl_売上[[#This Row],[商品コード]],tbl_商品[商品コード],tbl_商品[カテゴリ],"未登録")</f>
        <v/>
      </c>
      <c r="H834" s="4" t="n">
        <v>3</v>
      </c>
      <c r="I834" s="5" t="n">
        <v>3980</v>
      </c>
      <c r="J834" s="5">
        <f>tbl_売上[[#This Row],[数量]]*tbl_売上[[#This Row],[単価]]</f>
        <v/>
      </c>
    </row>
    <row r="835">
      <c r="A835" s="3" t="n">
        <v>45478</v>
      </c>
      <c r="B835" t="inlineStr">
        <is>
          <t>高橋</t>
        </is>
      </c>
      <c r="C835" t="inlineStr">
        <is>
          <t>関西</t>
        </is>
      </c>
      <c r="D835" t="inlineStr">
        <is>
          <t>Meta広告</t>
        </is>
      </c>
      <c r="E835" t="inlineStr">
        <is>
          <t>P004</t>
        </is>
      </c>
      <c r="F835">
        <f>_xlfn.XLOOKUP(tbl_売上[[#This Row],[商品コード]],tbl_商品[商品コード],tbl_商品[商品名],"未登録")</f>
        <v/>
      </c>
      <c r="G835">
        <f>_xlfn.XLOOKUP(tbl_売上[[#This Row],[商品コード]],tbl_商品[商品コード],tbl_商品[カテゴリ],"未登録")</f>
        <v/>
      </c>
      <c r="H835" s="4" t="n">
        <v>1</v>
      </c>
      <c r="I835" s="5" t="n">
        <v>2480</v>
      </c>
      <c r="J835" s="5">
        <f>tbl_売上[[#This Row],[数量]]*tbl_売上[[#This Row],[単価]]</f>
        <v/>
      </c>
    </row>
    <row r="836">
      <c r="A836" s="3" t="n">
        <v>45478</v>
      </c>
      <c r="B836" t="inlineStr">
        <is>
          <t>鈴木</t>
        </is>
      </c>
      <c r="C836" t="inlineStr">
        <is>
          <t>関東</t>
        </is>
      </c>
      <c r="D836" t="inlineStr">
        <is>
          <t>Meta広告</t>
        </is>
      </c>
      <c r="E836" t="inlineStr">
        <is>
          <t>P004</t>
        </is>
      </c>
      <c r="F836">
        <f>_xlfn.XLOOKUP(tbl_売上[[#This Row],[商品コード]],tbl_商品[商品コード],tbl_商品[商品名],"未登録")</f>
        <v/>
      </c>
      <c r="G836">
        <f>_xlfn.XLOOKUP(tbl_売上[[#This Row],[商品コード]],tbl_商品[商品コード],tbl_商品[カテゴリ],"未登録")</f>
        <v/>
      </c>
      <c r="H836" s="4" t="n">
        <v>1</v>
      </c>
      <c r="I836" s="5" t="n">
        <v>2480</v>
      </c>
      <c r="J836" s="5">
        <f>tbl_売上[[#This Row],[数量]]*tbl_売上[[#This Row],[単価]]</f>
        <v/>
      </c>
    </row>
    <row r="837">
      <c r="A837" s="3" t="n">
        <v>45478</v>
      </c>
      <c r="B837" t="inlineStr">
        <is>
          <t>伊藤</t>
        </is>
      </c>
      <c r="C837" t="inlineStr">
        <is>
          <t>中部</t>
        </is>
      </c>
      <c r="D837" t="inlineStr">
        <is>
          <t>Google広告</t>
        </is>
      </c>
      <c r="E837" t="inlineStr">
        <is>
          <t>P001</t>
        </is>
      </c>
      <c r="F837">
        <f>_xlfn.XLOOKUP(tbl_売上[[#This Row],[商品コード]],tbl_商品[商品コード],tbl_商品[商品名],"未登録")</f>
        <v/>
      </c>
      <c r="G837">
        <f>_xlfn.XLOOKUP(tbl_売上[[#This Row],[商品コード]],tbl_商品[商品コード],tbl_商品[カテゴリ],"未登録")</f>
        <v/>
      </c>
      <c r="H837" s="4" t="n">
        <v>1</v>
      </c>
      <c r="I837" s="5" t="n">
        <v>8800</v>
      </c>
      <c r="J837" s="5">
        <f>tbl_売上[[#This Row],[数量]]*tbl_売上[[#This Row],[単価]]</f>
        <v/>
      </c>
    </row>
    <row r="838">
      <c r="A838" s="3" t="n">
        <v>45478</v>
      </c>
      <c r="B838" t="inlineStr">
        <is>
          <t>鈴木</t>
        </is>
      </c>
      <c r="C838" t="inlineStr">
        <is>
          <t>関東</t>
        </is>
      </c>
      <c r="D838" t="inlineStr">
        <is>
          <t>Meta広告</t>
        </is>
      </c>
      <c r="E838" t="inlineStr">
        <is>
          <t>P005</t>
        </is>
      </c>
      <c r="F838">
        <f>_xlfn.XLOOKUP(tbl_売上[[#This Row],[商品コード]],tbl_商品[商品コード],tbl_商品[商品名],"未登録")</f>
        <v/>
      </c>
      <c r="G838">
        <f>_xlfn.XLOOKUP(tbl_売上[[#This Row],[商品コード]],tbl_商品[商品コード],tbl_商品[カテゴリ],"未登録")</f>
        <v/>
      </c>
      <c r="H838" s="4" t="n">
        <v>1</v>
      </c>
      <c r="I838" s="5" t="n">
        <v>6980</v>
      </c>
      <c r="J838" s="5">
        <f>tbl_売上[[#This Row],[数量]]*tbl_売上[[#This Row],[単価]]</f>
        <v/>
      </c>
    </row>
    <row r="839">
      <c r="A839" s="3" t="n">
        <v>45478</v>
      </c>
      <c r="B839" t="inlineStr">
        <is>
          <t>渡辺</t>
        </is>
      </c>
      <c r="C839" t="inlineStr">
        <is>
          <t>九州</t>
        </is>
      </c>
      <c r="D839" t="inlineStr">
        <is>
          <t>Google広告</t>
        </is>
      </c>
      <c r="E839" t="inlineStr">
        <is>
          <t>P001</t>
        </is>
      </c>
      <c r="F839">
        <f>_xlfn.XLOOKUP(tbl_売上[[#This Row],[商品コード]],tbl_商品[商品コード],tbl_商品[商品名],"未登録")</f>
        <v/>
      </c>
      <c r="G839">
        <f>_xlfn.XLOOKUP(tbl_売上[[#This Row],[商品コード]],tbl_商品[商品コード],tbl_商品[カテゴリ],"未登録")</f>
        <v/>
      </c>
      <c r="H839" s="4" t="n">
        <v>1</v>
      </c>
      <c r="I839" s="5" t="n">
        <v>8800</v>
      </c>
      <c r="J839" s="5">
        <f>tbl_売上[[#This Row],[数量]]*tbl_売上[[#This Row],[単価]]</f>
        <v/>
      </c>
    </row>
    <row r="840">
      <c r="A840" s="3" t="n">
        <v>45479</v>
      </c>
      <c r="B840" t="inlineStr">
        <is>
          <t>鈴木</t>
        </is>
      </c>
      <c r="C840" t="inlineStr">
        <is>
          <t>関東</t>
        </is>
      </c>
      <c r="D840" t="inlineStr">
        <is>
          <t>Meta広告</t>
        </is>
      </c>
      <c r="E840" t="inlineStr">
        <is>
          <t>P003</t>
        </is>
      </c>
      <c r="F840">
        <f>_xlfn.XLOOKUP(tbl_売上[[#This Row],[商品コード]],tbl_商品[商品コード],tbl_商品[商品名],"未登録")</f>
        <v/>
      </c>
      <c r="G840">
        <f>_xlfn.XLOOKUP(tbl_売上[[#This Row],[商品コード]],tbl_商品[商品コード],tbl_商品[カテゴリ],"未登録")</f>
        <v/>
      </c>
      <c r="H840" s="4" t="n">
        <v>3</v>
      </c>
      <c r="I840" s="5" t="n">
        <v>19800</v>
      </c>
      <c r="J840" s="5">
        <f>tbl_売上[[#This Row],[数量]]*tbl_売上[[#This Row],[単価]]</f>
        <v/>
      </c>
    </row>
    <row r="841">
      <c r="A841" s="3" t="n">
        <v>45479</v>
      </c>
      <c r="B841" t="inlineStr">
        <is>
          <t>鈴木</t>
        </is>
      </c>
      <c r="C841" t="inlineStr">
        <is>
          <t>関東</t>
        </is>
      </c>
      <c r="D841" t="inlineStr">
        <is>
          <t>Yahoo!広告</t>
        </is>
      </c>
      <c r="E841" t="inlineStr">
        <is>
          <t>P006</t>
        </is>
      </c>
      <c r="F841">
        <f>_xlfn.XLOOKUP(tbl_売上[[#This Row],[商品コード]],tbl_商品[商品コード],tbl_商品[商品名],"未登録")</f>
        <v/>
      </c>
      <c r="G841">
        <f>_xlfn.XLOOKUP(tbl_売上[[#This Row],[商品コード]],tbl_商品[商品コード],tbl_商品[カテゴリ],"未登録")</f>
        <v/>
      </c>
      <c r="H841" s="4" t="n">
        <v>1</v>
      </c>
      <c r="I841" s="5" t="n">
        <v>3300</v>
      </c>
      <c r="J841" s="5">
        <f>tbl_売上[[#This Row],[数量]]*tbl_売上[[#This Row],[単価]]</f>
        <v/>
      </c>
    </row>
    <row r="842">
      <c r="A842" s="3" t="n">
        <v>45479</v>
      </c>
      <c r="B842" t="inlineStr">
        <is>
          <t>田中</t>
        </is>
      </c>
      <c r="C842" t="inlineStr">
        <is>
          <t>関西</t>
        </is>
      </c>
      <c r="D842" t="inlineStr">
        <is>
          <t>Meta広告</t>
        </is>
      </c>
      <c r="E842" t="inlineStr">
        <is>
          <t>P002</t>
        </is>
      </c>
      <c r="F842">
        <f>_xlfn.XLOOKUP(tbl_売上[[#This Row],[商品コード]],tbl_商品[商品コード],tbl_商品[商品名],"未登録")</f>
        <v/>
      </c>
      <c r="G842">
        <f>_xlfn.XLOOKUP(tbl_売上[[#This Row],[商品コード]],tbl_商品[商品コード],tbl_商品[カテゴリ],"未登録")</f>
        <v/>
      </c>
      <c r="H842" s="4" t="n">
        <v>1</v>
      </c>
      <c r="I842" s="5" t="n">
        <v>3980</v>
      </c>
      <c r="J842" s="5">
        <f>tbl_売上[[#This Row],[数量]]*tbl_売上[[#This Row],[単価]]</f>
        <v/>
      </c>
    </row>
    <row r="843">
      <c r="A843" s="3" t="n">
        <v>45479</v>
      </c>
      <c r="B843" t="inlineStr">
        <is>
          <t>佐藤</t>
        </is>
      </c>
      <c r="C843" t="inlineStr">
        <is>
          <t>関東</t>
        </is>
      </c>
      <c r="D843" t="inlineStr">
        <is>
          <t>Google広告</t>
        </is>
      </c>
      <c r="E843" t="inlineStr">
        <is>
          <t>P004</t>
        </is>
      </c>
      <c r="F843">
        <f>_xlfn.XLOOKUP(tbl_売上[[#This Row],[商品コード]],tbl_商品[商品コード],tbl_商品[商品名],"未登録")</f>
        <v/>
      </c>
      <c r="G843">
        <f>_xlfn.XLOOKUP(tbl_売上[[#This Row],[商品コード]],tbl_商品[商品コード],tbl_商品[カテゴリ],"未登録")</f>
        <v/>
      </c>
      <c r="H843" s="4" t="n">
        <v>2</v>
      </c>
      <c r="I843" s="5" t="n">
        <v>2480</v>
      </c>
      <c r="J843" s="5">
        <f>tbl_売上[[#This Row],[数量]]*tbl_売上[[#This Row],[単価]]</f>
        <v/>
      </c>
    </row>
    <row r="844">
      <c r="A844" s="3" t="n">
        <v>45480</v>
      </c>
      <c r="B844" t="inlineStr">
        <is>
          <t>鈴木</t>
        </is>
      </c>
      <c r="C844" t="inlineStr">
        <is>
          <t>関東</t>
        </is>
      </c>
      <c r="D844" t="inlineStr">
        <is>
          <t>Google広告</t>
        </is>
      </c>
      <c r="E844" t="inlineStr">
        <is>
          <t>P004</t>
        </is>
      </c>
      <c r="F844">
        <f>_xlfn.XLOOKUP(tbl_売上[[#This Row],[商品コード]],tbl_商品[商品コード],tbl_商品[商品名],"未登録")</f>
        <v/>
      </c>
      <c r="G844">
        <f>_xlfn.XLOOKUP(tbl_売上[[#This Row],[商品コード]],tbl_商品[商品コード],tbl_商品[カテゴリ],"未登録")</f>
        <v/>
      </c>
      <c r="H844" s="4" t="n">
        <v>2</v>
      </c>
      <c r="I844" s="5" t="n">
        <v>2480</v>
      </c>
      <c r="J844" s="5">
        <f>tbl_売上[[#This Row],[数量]]*tbl_売上[[#This Row],[単価]]</f>
        <v/>
      </c>
    </row>
    <row r="845">
      <c r="A845" s="3" t="n">
        <v>45480</v>
      </c>
      <c r="B845" t="inlineStr">
        <is>
          <t>佐藤</t>
        </is>
      </c>
      <c r="C845" t="inlineStr">
        <is>
          <t>関東</t>
        </is>
      </c>
      <c r="D845" t="inlineStr">
        <is>
          <t>Google広告</t>
        </is>
      </c>
      <c r="E845" t="inlineStr">
        <is>
          <t>P005</t>
        </is>
      </c>
      <c r="F845">
        <f>_xlfn.XLOOKUP(tbl_売上[[#This Row],[商品コード]],tbl_商品[商品コード],tbl_商品[商品名],"未登録")</f>
        <v/>
      </c>
      <c r="G845">
        <f>_xlfn.XLOOKUP(tbl_売上[[#This Row],[商品コード]],tbl_商品[商品コード],tbl_商品[カテゴリ],"未登録")</f>
        <v/>
      </c>
      <c r="H845" s="4" t="n">
        <v>1</v>
      </c>
      <c r="I845" s="5" t="n">
        <v>6980</v>
      </c>
      <c r="J845" s="5">
        <f>tbl_売上[[#This Row],[数量]]*tbl_売上[[#This Row],[単価]]</f>
        <v/>
      </c>
    </row>
    <row r="846">
      <c r="A846" s="3" t="n">
        <v>45480</v>
      </c>
      <c r="B846" t="inlineStr">
        <is>
          <t>佐藤</t>
        </is>
      </c>
      <c r="C846" t="inlineStr">
        <is>
          <t>関東</t>
        </is>
      </c>
      <c r="D846" t="inlineStr">
        <is>
          <t>Google広告</t>
        </is>
      </c>
      <c r="E846" t="inlineStr">
        <is>
          <t>P006</t>
        </is>
      </c>
      <c r="F846">
        <f>_xlfn.XLOOKUP(tbl_売上[[#This Row],[商品コード]],tbl_商品[商品コード],tbl_商品[商品名],"未登録")</f>
        <v/>
      </c>
      <c r="G846">
        <f>_xlfn.XLOOKUP(tbl_売上[[#This Row],[商品コード]],tbl_商品[商品コード],tbl_商品[カテゴリ],"未登録")</f>
        <v/>
      </c>
      <c r="H846" s="4" t="n">
        <v>2</v>
      </c>
      <c r="I846" s="5" t="n">
        <v>3300</v>
      </c>
      <c r="J846" s="5">
        <f>tbl_売上[[#This Row],[数量]]*tbl_売上[[#This Row],[単価]]</f>
        <v/>
      </c>
    </row>
    <row r="847">
      <c r="A847" s="3" t="n">
        <v>45480</v>
      </c>
      <c r="B847" t="inlineStr">
        <is>
          <t>佐藤</t>
        </is>
      </c>
      <c r="C847" t="inlineStr">
        <is>
          <t>関東</t>
        </is>
      </c>
      <c r="D847" t="inlineStr">
        <is>
          <t>Meta広告</t>
        </is>
      </c>
      <c r="E847" t="inlineStr">
        <is>
          <t>P002</t>
        </is>
      </c>
      <c r="F847">
        <f>_xlfn.XLOOKUP(tbl_売上[[#This Row],[商品コード]],tbl_商品[商品コード],tbl_商品[商品名],"未登録")</f>
        <v/>
      </c>
      <c r="G847">
        <f>_xlfn.XLOOKUP(tbl_売上[[#This Row],[商品コード]],tbl_商品[商品コード],tbl_商品[カテゴリ],"未登録")</f>
        <v/>
      </c>
      <c r="H847" s="4" t="n">
        <v>2</v>
      </c>
      <c r="I847" s="5" t="n">
        <v>3980</v>
      </c>
      <c r="J847" s="5">
        <f>tbl_売上[[#This Row],[数量]]*tbl_売上[[#This Row],[単価]]</f>
        <v/>
      </c>
    </row>
    <row r="848">
      <c r="A848" s="3" t="n">
        <v>45481</v>
      </c>
      <c r="B848" t="inlineStr">
        <is>
          <t>佐藤</t>
        </is>
      </c>
      <c r="C848" t="inlineStr">
        <is>
          <t>関東</t>
        </is>
      </c>
      <c r="D848" t="inlineStr">
        <is>
          <t>Google広告</t>
        </is>
      </c>
      <c r="E848" t="inlineStr">
        <is>
          <t>P004</t>
        </is>
      </c>
      <c r="F848">
        <f>_xlfn.XLOOKUP(tbl_売上[[#This Row],[商品コード]],tbl_商品[商品コード],tbl_商品[商品名],"未登録")</f>
        <v/>
      </c>
      <c r="G848">
        <f>_xlfn.XLOOKUP(tbl_売上[[#This Row],[商品コード]],tbl_商品[商品コード],tbl_商品[カテゴリ],"未登録")</f>
        <v/>
      </c>
      <c r="H848" s="4" t="n">
        <v>2</v>
      </c>
      <c r="I848" s="5" t="n">
        <v>2480</v>
      </c>
      <c r="J848" s="5">
        <f>tbl_売上[[#This Row],[数量]]*tbl_売上[[#This Row],[単価]]</f>
        <v/>
      </c>
    </row>
    <row r="849">
      <c r="A849" s="3" t="n">
        <v>45481</v>
      </c>
      <c r="B849" t="inlineStr">
        <is>
          <t>佐藤</t>
        </is>
      </c>
      <c r="C849" t="inlineStr">
        <is>
          <t>関東</t>
        </is>
      </c>
      <c r="D849" t="inlineStr">
        <is>
          <t>Meta広告</t>
        </is>
      </c>
      <c r="E849" t="inlineStr">
        <is>
          <t>P008</t>
        </is>
      </c>
      <c r="F849">
        <f>_xlfn.XLOOKUP(tbl_売上[[#This Row],[商品コード]],tbl_商品[商品コード],tbl_商品[商品名],"未登録")</f>
        <v/>
      </c>
      <c r="G849">
        <f>_xlfn.XLOOKUP(tbl_売上[[#This Row],[商品コード]],tbl_商品[商品コード],tbl_商品[カテゴリ],"未登録")</f>
        <v/>
      </c>
      <c r="H849" s="4" t="n">
        <v>2</v>
      </c>
      <c r="I849" s="5" t="n">
        <v>2700</v>
      </c>
      <c r="J849" s="5">
        <f>tbl_売上[[#This Row],[数量]]*tbl_売上[[#This Row],[単価]]</f>
        <v/>
      </c>
    </row>
    <row r="850">
      <c r="A850" s="3" t="n">
        <v>45481</v>
      </c>
      <c r="B850" t="inlineStr">
        <is>
          <t>鈴木</t>
        </is>
      </c>
      <c r="C850" t="inlineStr">
        <is>
          <t>関東</t>
        </is>
      </c>
      <c r="D850" t="inlineStr">
        <is>
          <t>Yahoo!広告</t>
        </is>
      </c>
      <c r="E850" t="inlineStr">
        <is>
          <t>P007</t>
        </is>
      </c>
      <c r="F850">
        <f>_xlfn.XLOOKUP(tbl_売上[[#This Row],[商品コード]],tbl_商品[商品コード],tbl_商品[商品名],"未登録")</f>
        <v/>
      </c>
      <c r="G850">
        <f>_xlfn.XLOOKUP(tbl_売上[[#This Row],[商品コード]],tbl_商品[商品コード],tbl_商品[カテゴリ],"未登録")</f>
        <v/>
      </c>
      <c r="H850" s="4" t="n">
        <v>3</v>
      </c>
      <c r="I850" s="5" t="n">
        <v>3240</v>
      </c>
      <c r="J850" s="5">
        <f>tbl_売上[[#This Row],[数量]]*tbl_売上[[#This Row],[単価]]</f>
        <v/>
      </c>
    </row>
    <row r="851">
      <c r="A851" s="3" t="n">
        <v>45481</v>
      </c>
      <c r="B851" t="inlineStr">
        <is>
          <t>伊藤</t>
        </is>
      </c>
      <c r="C851" t="inlineStr">
        <is>
          <t>中部</t>
        </is>
      </c>
      <c r="D851" t="inlineStr">
        <is>
          <t>Google広告</t>
        </is>
      </c>
      <c r="E851" t="inlineStr">
        <is>
          <t>P008</t>
        </is>
      </c>
      <c r="F851">
        <f>_xlfn.XLOOKUP(tbl_売上[[#This Row],[商品コード]],tbl_商品[商品コード],tbl_商品[商品名],"未登録")</f>
        <v/>
      </c>
      <c r="G851">
        <f>_xlfn.XLOOKUP(tbl_売上[[#This Row],[商品コード]],tbl_商品[商品コード],tbl_商品[カテゴリ],"未登録")</f>
        <v/>
      </c>
      <c r="H851" s="4" t="n">
        <v>1</v>
      </c>
      <c r="I851" s="5" t="n">
        <v>2700</v>
      </c>
      <c r="J851" s="5">
        <f>tbl_売上[[#This Row],[数量]]*tbl_売上[[#This Row],[単価]]</f>
        <v/>
      </c>
    </row>
    <row r="852">
      <c r="A852" s="3" t="n">
        <v>45481</v>
      </c>
      <c r="B852" t="inlineStr">
        <is>
          <t>渡辺</t>
        </is>
      </c>
      <c r="C852" t="inlineStr">
        <is>
          <t>九州</t>
        </is>
      </c>
      <c r="D852" t="inlineStr">
        <is>
          <t>Meta広告</t>
        </is>
      </c>
      <c r="E852" t="inlineStr">
        <is>
          <t>P009</t>
        </is>
      </c>
      <c r="F852">
        <f>_xlfn.XLOOKUP(tbl_売上[[#This Row],[商品コード]],tbl_商品[商品コード],tbl_商品[商品名],"未登録")</f>
        <v/>
      </c>
      <c r="G852">
        <f>_xlfn.XLOOKUP(tbl_売上[[#This Row],[商品コード]],tbl_商品[商品コード],tbl_商品[カテゴリ],"未登録")</f>
        <v/>
      </c>
      <c r="H852" s="4" t="n">
        <v>2</v>
      </c>
      <c r="I852" s="5" t="n">
        <v>3600</v>
      </c>
      <c r="J852" s="5">
        <f>tbl_売上[[#This Row],[数量]]*tbl_売上[[#This Row],[単価]]</f>
        <v/>
      </c>
    </row>
    <row r="853">
      <c r="A853" s="3" t="n">
        <v>45481</v>
      </c>
      <c r="B853" t="inlineStr">
        <is>
          <t>佐藤</t>
        </is>
      </c>
      <c r="C853" t="inlineStr">
        <is>
          <t>関東</t>
        </is>
      </c>
      <c r="D853" t="inlineStr">
        <is>
          <t>Yahoo!広告</t>
        </is>
      </c>
      <c r="E853" t="inlineStr">
        <is>
          <t>P008</t>
        </is>
      </c>
      <c r="F853">
        <f>_xlfn.XLOOKUP(tbl_売上[[#This Row],[商品コード]],tbl_商品[商品コード],tbl_商品[商品名],"未登録")</f>
        <v/>
      </c>
      <c r="G853">
        <f>_xlfn.XLOOKUP(tbl_売上[[#This Row],[商品コード]],tbl_商品[商品コード],tbl_商品[カテゴリ],"未登録")</f>
        <v/>
      </c>
      <c r="H853" s="4" t="n">
        <v>1</v>
      </c>
      <c r="I853" s="5" t="n">
        <v>2700</v>
      </c>
      <c r="J853" s="5">
        <f>tbl_売上[[#This Row],[数量]]*tbl_売上[[#This Row],[単価]]</f>
        <v/>
      </c>
    </row>
    <row r="854">
      <c r="A854" s="3" t="n">
        <v>45482</v>
      </c>
      <c r="B854" t="inlineStr">
        <is>
          <t>伊藤</t>
        </is>
      </c>
      <c r="C854" t="inlineStr">
        <is>
          <t>中部</t>
        </is>
      </c>
      <c r="D854" t="inlineStr">
        <is>
          <t>Meta広告</t>
        </is>
      </c>
      <c r="E854" t="inlineStr">
        <is>
          <t>P001</t>
        </is>
      </c>
      <c r="F854">
        <f>_xlfn.XLOOKUP(tbl_売上[[#This Row],[商品コード]],tbl_商品[商品コード],tbl_商品[商品名],"未登録")</f>
        <v/>
      </c>
      <c r="G854">
        <f>_xlfn.XLOOKUP(tbl_売上[[#This Row],[商品コード]],tbl_商品[商品コード],tbl_商品[カテゴリ],"未登録")</f>
        <v/>
      </c>
      <c r="H854" s="4" t="n">
        <v>3</v>
      </c>
      <c r="I854" s="5" t="n">
        <v>8800</v>
      </c>
      <c r="J854" s="5">
        <f>tbl_売上[[#This Row],[数量]]*tbl_売上[[#This Row],[単価]]</f>
        <v/>
      </c>
    </row>
    <row r="855">
      <c r="A855" s="3" t="n">
        <v>45482</v>
      </c>
      <c r="B855" t="inlineStr">
        <is>
          <t>伊藤</t>
        </is>
      </c>
      <c r="C855" t="inlineStr">
        <is>
          <t>中部</t>
        </is>
      </c>
      <c r="D855" t="inlineStr">
        <is>
          <t>Meta広告</t>
        </is>
      </c>
      <c r="E855" t="inlineStr">
        <is>
          <t>P002</t>
        </is>
      </c>
      <c r="F855">
        <f>_xlfn.XLOOKUP(tbl_売上[[#This Row],[商品コード]],tbl_商品[商品コード],tbl_商品[商品名],"未登録")</f>
        <v/>
      </c>
      <c r="G855">
        <f>_xlfn.XLOOKUP(tbl_売上[[#This Row],[商品コード]],tbl_商品[商品コード],tbl_商品[カテゴリ],"未登録")</f>
        <v/>
      </c>
      <c r="H855" s="4" t="n">
        <v>3</v>
      </c>
      <c r="I855" s="5" t="n">
        <v>3980</v>
      </c>
      <c r="J855" s="5">
        <f>tbl_売上[[#This Row],[数量]]*tbl_売上[[#This Row],[単価]]</f>
        <v/>
      </c>
    </row>
    <row r="856">
      <c r="A856" s="3" t="n">
        <v>45482</v>
      </c>
      <c r="B856" t="inlineStr">
        <is>
          <t>鈴木</t>
        </is>
      </c>
      <c r="C856" t="inlineStr">
        <is>
          <t>関東</t>
        </is>
      </c>
      <c r="D856" t="inlineStr">
        <is>
          <t>Yahoo!広告</t>
        </is>
      </c>
      <c r="E856" t="inlineStr">
        <is>
          <t>P004</t>
        </is>
      </c>
      <c r="F856">
        <f>_xlfn.XLOOKUP(tbl_売上[[#This Row],[商品コード]],tbl_商品[商品コード],tbl_商品[商品名],"未登録")</f>
        <v/>
      </c>
      <c r="G856">
        <f>_xlfn.XLOOKUP(tbl_売上[[#This Row],[商品コード]],tbl_商品[商品コード],tbl_商品[カテゴリ],"未登録")</f>
        <v/>
      </c>
      <c r="H856" s="4" t="n">
        <v>2</v>
      </c>
      <c r="I856" s="5" t="n">
        <v>2480</v>
      </c>
      <c r="J856" s="5">
        <f>tbl_売上[[#This Row],[数量]]*tbl_売上[[#This Row],[単価]]</f>
        <v/>
      </c>
    </row>
    <row r="857">
      <c r="A857" s="3" t="n">
        <v>45482</v>
      </c>
      <c r="B857" t="inlineStr">
        <is>
          <t>高橋</t>
        </is>
      </c>
      <c r="C857" t="inlineStr">
        <is>
          <t>関西</t>
        </is>
      </c>
      <c r="D857" t="inlineStr">
        <is>
          <t>Meta広告</t>
        </is>
      </c>
      <c r="E857" t="inlineStr">
        <is>
          <t>P006</t>
        </is>
      </c>
      <c r="F857">
        <f>_xlfn.XLOOKUP(tbl_売上[[#This Row],[商品コード]],tbl_商品[商品コード],tbl_商品[商品名],"未登録")</f>
        <v/>
      </c>
      <c r="G857">
        <f>_xlfn.XLOOKUP(tbl_売上[[#This Row],[商品コード]],tbl_商品[商品コード],tbl_商品[カテゴリ],"未登録")</f>
        <v/>
      </c>
      <c r="H857" s="4" t="n">
        <v>1</v>
      </c>
      <c r="I857" s="5" t="n">
        <v>3300</v>
      </c>
      <c r="J857" s="5">
        <f>tbl_売上[[#This Row],[数量]]*tbl_売上[[#This Row],[単価]]</f>
        <v/>
      </c>
    </row>
    <row r="858">
      <c r="A858" s="3" t="n">
        <v>45483</v>
      </c>
      <c r="B858" t="inlineStr">
        <is>
          <t>田中</t>
        </is>
      </c>
      <c r="C858" t="inlineStr">
        <is>
          <t>関西</t>
        </is>
      </c>
      <c r="D858" t="inlineStr">
        <is>
          <t>Google広告</t>
        </is>
      </c>
      <c r="E858" t="inlineStr">
        <is>
          <t>P001</t>
        </is>
      </c>
      <c r="F858">
        <f>_xlfn.XLOOKUP(tbl_売上[[#This Row],[商品コード]],tbl_商品[商品コード],tbl_商品[商品名],"未登録")</f>
        <v/>
      </c>
      <c r="G858">
        <f>_xlfn.XLOOKUP(tbl_売上[[#This Row],[商品コード]],tbl_商品[商品コード],tbl_商品[カテゴリ],"未登録")</f>
        <v/>
      </c>
      <c r="H858" s="4" t="n">
        <v>1</v>
      </c>
      <c r="I858" s="5" t="n">
        <v>8800</v>
      </c>
      <c r="J858" s="5">
        <f>tbl_売上[[#This Row],[数量]]*tbl_売上[[#This Row],[単価]]</f>
        <v/>
      </c>
    </row>
    <row r="859">
      <c r="A859" s="3" t="n">
        <v>45483</v>
      </c>
      <c r="B859" t="inlineStr">
        <is>
          <t>鈴木</t>
        </is>
      </c>
      <c r="C859" t="inlineStr">
        <is>
          <t>関東</t>
        </is>
      </c>
      <c r="D859" t="inlineStr">
        <is>
          <t>Google広告</t>
        </is>
      </c>
      <c r="E859" t="inlineStr">
        <is>
          <t>P003</t>
        </is>
      </c>
      <c r="F859">
        <f>_xlfn.XLOOKUP(tbl_売上[[#This Row],[商品コード]],tbl_商品[商品コード],tbl_商品[商品名],"未登録")</f>
        <v/>
      </c>
      <c r="G859">
        <f>_xlfn.XLOOKUP(tbl_売上[[#This Row],[商品コード]],tbl_商品[商品コード],tbl_商品[カテゴリ],"未登録")</f>
        <v/>
      </c>
      <c r="H859" s="4" t="n">
        <v>2</v>
      </c>
      <c r="I859" s="5" t="n">
        <v>19800</v>
      </c>
      <c r="J859" s="5">
        <f>tbl_売上[[#This Row],[数量]]*tbl_売上[[#This Row],[単価]]</f>
        <v/>
      </c>
    </row>
    <row r="860">
      <c r="A860" s="3" t="n">
        <v>45483</v>
      </c>
      <c r="B860" t="inlineStr">
        <is>
          <t>田中</t>
        </is>
      </c>
      <c r="C860" t="inlineStr">
        <is>
          <t>関西</t>
        </is>
      </c>
      <c r="D860" t="inlineStr">
        <is>
          <t>Google広告</t>
        </is>
      </c>
      <c r="E860" t="inlineStr">
        <is>
          <t>P004</t>
        </is>
      </c>
      <c r="F860">
        <f>_xlfn.XLOOKUP(tbl_売上[[#This Row],[商品コード]],tbl_商品[商品コード],tbl_商品[商品名],"未登録")</f>
        <v/>
      </c>
      <c r="G860">
        <f>_xlfn.XLOOKUP(tbl_売上[[#This Row],[商品コード]],tbl_商品[商品コード],tbl_商品[カテゴリ],"未登録")</f>
        <v/>
      </c>
      <c r="H860" s="4" t="n">
        <v>1</v>
      </c>
      <c r="I860" s="5" t="n">
        <v>2480</v>
      </c>
      <c r="J860" s="5">
        <f>tbl_売上[[#This Row],[数量]]*tbl_売上[[#This Row],[単価]]</f>
        <v/>
      </c>
    </row>
    <row r="861">
      <c r="A861" s="3" t="n">
        <v>45483</v>
      </c>
      <c r="B861" t="inlineStr">
        <is>
          <t>佐藤</t>
        </is>
      </c>
      <c r="C861" t="inlineStr">
        <is>
          <t>関東</t>
        </is>
      </c>
      <c r="D861" t="inlineStr">
        <is>
          <t>Yahoo!広告</t>
        </is>
      </c>
      <c r="E861" t="inlineStr">
        <is>
          <t>P002</t>
        </is>
      </c>
      <c r="F861">
        <f>_xlfn.XLOOKUP(tbl_売上[[#This Row],[商品コード]],tbl_商品[商品コード],tbl_商品[商品名],"未登録")</f>
        <v/>
      </c>
      <c r="G861">
        <f>_xlfn.XLOOKUP(tbl_売上[[#This Row],[商品コード]],tbl_商品[商品コード],tbl_商品[カテゴリ],"未登録")</f>
        <v/>
      </c>
      <c r="H861" s="4" t="n">
        <v>3</v>
      </c>
      <c r="I861" s="5" t="n">
        <v>3980</v>
      </c>
      <c r="J861" s="5">
        <f>tbl_売上[[#This Row],[数量]]*tbl_売上[[#This Row],[単価]]</f>
        <v/>
      </c>
    </row>
    <row r="862">
      <c r="A862" s="3" t="n">
        <v>45483</v>
      </c>
      <c r="B862" t="inlineStr">
        <is>
          <t>佐藤</t>
        </is>
      </c>
      <c r="C862" t="inlineStr">
        <is>
          <t>関東</t>
        </is>
      </c>
      <c r="D862" t="inlineStr">
        <is>
          <t>Google広告</t>
        </is>
      </c>
      <c r="E862" t="inlineStr">
        <is>
          <t>P009</t>
        </is>
      </c>
      <c r="F862">
        <f>_xlfn.XLOOKUP(tbl_売上[[#This Row],[商品コード]],tbl_商品[商品コード],tbl_商品[商品名],"未登録")</f>
        <v/>
      </c>
      <c r="G862">
        <f>_xlfn.XLOOKUP(tbl_売上[[#This Row],[商品コード]],tbl_商品[商品コード],tbl_商品[カテゴリ],"未登録")</f>
        <v/>
      </c>
      <c r="H862" s="4" t="n">
        <v>1</v>
      </c>
      <c r="I862" s="5" t="n">
        <v>3600</v>
      </c>
      <c r="J862" s="5">
        <f>tbl_売上[[#This Row],[数量]]*tbl_売上[[#This Row],[単価]]</f>
        <v/>
      </c>
    </row>
    <row r="863">
      <c r="A863" s="3" t="n">
        <v>45483</v>
      </c>
      <c r="B863" t="inlineStr">
        <is>
          <t>佐藤</t>
        </is>
      </c>
      <c r="C863" t="inlineStr">
        <is>
          <t>関東</t>
        </is>
      </c>
      <c r="D863" t="inlineStr">
        <is>
          <t>Meta広告</t>
        </is>
      </c>
      <c r="E863" t="inlineStr">
        <is>
          <t>P007</t>
        </is>
      </c>
      <c r="F863">
        <f>_xlfn.XLOOKUP(tbl_売上[[#This Row],[商品コード]],tbl_商品[商品コード],tbl_商品[商品名],"未登録")</f>
        <v/>
      </c>
      <c r="G863">
        <f>_xlfn.XLOOKUP(tbl_売上[[#This Row],[商品コード]],tbl_商品[商品コード],tbl_商品[カテゴリ],"未登録")</f>
        <v/>
      </c>
      <c r="H863" s="4" t="n">
        <v>1</v>
      </c>
      <c r="I863" s="5" t="n">
        <v>3240</v>
      </c>
      <c r="J863" s="5">
        <f>tbl_売上[[#This Row],[数量]]*tbl_売上[[#This Row],[単価]]</f>
        <v/>
      </c>
    </row>
    <row r="864">
      <c r="A864" s="3" t="n">
        <v>45484</v>
      </c>
      <c r="B864" t="inlineStr">
        <is>
          <t>高橋</t>
        </is>
      </c>
      <c r="C864" t="inlineStr">
        <is>
          <t>関西</t>
        </is>
      </c>
      <c r="D864" t="inlineStr">
        <is>
          <t>Google広告</t>
        </is>
      </c>
      <c r="E864" t="inlineStr">
        <is>
          <t>P003</t>
        </is>
      </c>
      <c r="F864">
        <f>_xlfn.XLOOKUP(tbl_売上[[#This Row],[商品コード]],tbl_商品[商品コード],tbl_商品[商品名],"未登録")</f>
        <v/>
      </c>
      <c r="G864">
        <f>_xlfn.XLOOKUP(tbl_売上[[#This Row],[商品コード]],tbl_商品[商品コード],tbl_商品[カテゴリ],"未登録")</f>
        <v/>
      </c>
      <c r="H864" s="4" t="n">
        <v>1</v>
      </c>
      <c r="I864" s="5" t="n">
        <v>19800</v>
      </c>
      <c r="J864" s="5">
        <f>tbl_売上[[#This Row],[数量]]*tbl_売上[[#This Row],[単価]]</f>
        <v/>
      </c>
    </row>
    <row r="865">
      <c r="A865" s="3" t="n">
        <v>45484</v>
      </c>
      <c r="B865" t="inlineStr">
        <is>
          <t>田中</t>
        </is>
      </c>
      <c r="C865" t="inlineStr">
        <is>
          <t>関西</t>
        </is>
      </c>
      <c r="D865" t="inlineStr">
        <is>
          <t>Google広告</t>
        </is>
      </c>
      <c r="E865" t="inlineStr">
        <is>
          <t>P005</t>
        </is>
      </c>
      <c r="F865">
        <f>_xlfn.XLOOKUP(tbl_売上[[#This Row],[商品コード]],tbl_商品[商品コード],tbl_商品[商品名],"未登録")</f>
        <v/>
      </c>
      <c r="G865">
        <f>_xlfn.XLOOKUP(tbl_売上[[#This Row],[商品コード]],tbl_商品[商品コード],tbl_商品[カテゴリ],"未登録")</f>
        <v/>
      </c>
      <c r="H865" s="4" t="n">
        <v>2</v>
      </c>
      <c r="I865" s="5" t="n">
        <v>6980</v>
      </c>
      <c r="J865" s="5">
        <f>tbl_売上[[#This Row],[数量]]*tbl_売上[[#This Row],[単価]]</f>
        <v/>
      </c>
    </row>
    <row r="866">
      <c r="A866" s="3" t="n">
        <v>45484</v>
      </c>
      <c r="B866" t="inlineStr">
        <is>
          <t>鈴木</t>
        </is>
      </c>
      <c r="C866" t="inlineStr">
        <is>
          <t>関東</t>
        </is>
      </c>
      <c r="D866" t="inlineStr">
        <is>
          <t>Yahoo!広告</t>
        </is>
      </c>
      <c r="E866" t="inlineStr">
        <is>
          <t>P004</t>
        </is>
      </c>
      <c r="F866">
        <f>_xlfn.XLOOKUP(tbl_売上[[#This Row],[商品コード]],tbl_商品[商品コード],tbl_商品[商品名],"未登録")</f>
        <v/>
      </c>
      <c r="G866">
        <f>_xlfn.XLOOKUP(tbl_売上[[#This Row],[商品コード]],tbl_商品[商品コード],tbl_商品[カテゴリ],"未登録")</f>
        <v/>
      </c>
      <c r="H866" s="4" t="n">
        <v>1</v>
      </c>
      <c r="I866" s="5" t="n">
        <v>2480</v>
      </c>
      <c r="J866" s="5">
        <f>tbl_売上[[#This Row],[数量]]*tbl_売上[[#This Row],[単価]]</f>
        <v/>
      </c>
    </row>
    <row r="867">
      <c r="A867" s="3" t="n">
        <v>45484</v>
      </c>
      <c r="B867" t="inlineStr">
        <is>
          <t>高橋</t>
        </is>
      </c>
      <c r="C867" t="inlineStr">
        <is>
          <t>関西</t>
        </is>
      </c>
      <c r="D867" t="inlineStr">
        <is>
          <t>Meta広告</t>
        </is>
      </c>
      <c r="E867" t="inlineStr">
        <is>
          <t>P004</t>
        </is>
      </c>
      <c r="F867">
        <f>_xlfn.XLOOKUP(tbl_売上[[#This Row],[商品コード]],tbl_商品[商品コード],tbl_商品[商品名],"未登録")</f>
        <v/>
      </c>
      <c r="G867">
        <f>_xlfn.XLOOKUP(tbl_売上[[#This Row],[商品コード]],tbl_商品[商品コード],tbl_商品[カテゴリ],"未登録")</f>
        <v/>
      </c>
      <c r="H867" s="4" t="n">
        <v>1</v>
      </c>
      <c r="I867" s="5" t="n">
        <v>2480</v>
      </c>
      <c r="J867" s="5">
        <f>tbl_売上[[#This Row],[数量]]*tbl_売上[[#This Row],[単価]]</f>
        <v/>
      </c>
    </row>
    <row r="868">
      <c r="A868" s="3" t="n">
        <v>45484</v>
      </c>
      <c r="B868" t="inlineStr">
        <is>
          <t>佐藤</t>
        </is>
      </c>
      <c r="C868" t="inlineStr">
        <is>
          <t>関東</t>
        </is>
      </c>
      <c r="D868" t="inlineStr">
        <is>
          <t>Yahoo!広告</t>
        </is>
      </c>
      <c r="E868" t="inlineStr">
        <is>
          <t>P001</t>
        </is>
      </c>
      <c r="F868">
        <f>_xlfn.XLOOKUP(tbl_売上[[#This Row],[商品コード]],tbl_商品[商品コード],tbl_商品[商品名],"未登録")</f>
        <v/>
      </c>
      <c r="G868">
        <f>_xlfn.XLOOKUP(tbl_売上[[#This Row],[商品コード]],tbl_商品[商品コード],tbl_商品[カテゴリ],"未登録")</f>
        <v/>
      </c>
      <c r="H868" s="4" t="n">
        <v>1</v>
      </c>
      <c r="I868" s="5" t="n">
        <v>8800</v>
      </c>
      <c r="J868" s="5">
        <f>tbl_売上[[#This Row],[数量]]*tbl_売上[[#This Row],[単価]]</f>
        <v/>
      </c>
    </row>
    <row r="869">
      <c r="A869" s="3" t="n">
        <v>45484</v>
      </c>
      <c r="B869" t="inlineStr">
        <is>
          <t>渡辺</t>
        </is>
      </c>
      <c r="C869" t="inlineStr">
        <is>
          <t>九州</t>
        </is>
      </c>
      <c r="D869" t="inlineStr">
        <is>
          <t>Yahoo!広告</t>
        </is>
      </c>
      <c r="E869" t="inlineStr">
        <is>
          <t>P002</t>
        </is>
      </c>
      <c r="F869">
        <f>_xlfn.XLOOKUP(tbl_売上[[#This Row],[商品コード]],tbl_商品[商品コード],tbl_商品[商品名],"未登録")</f>
        <v/>
      </c>
      <c r="G869">
        <f>_xlfn.XLOOKUP(tbl_売上[[#This Row],[商品コード]],tbl_商品[商品コード],tbl_商品[カテゴリ],"未登録")</f>
        <v/>
      </c>
      <c r="H869" s="4" t="n">
        <v>1</v>
      </c>
      <c r="I869" s="5" t="n">
        <v>3980</v>
      </c>
      <c r="J869" s="5">
        <f>tbl_売上[[#This Row],[数量]]*tbl_売上[[#This Row],[単価]]</f>
        <v/>
      </c>
    </row>
    <row r="870">
      <c r="A870" s="3" t="n">
        <v>45484</v>
      </c>
      <c r="B870" t="inlineStr">
        <is>
          <t>高橋</t>
        </is>
      </c>
      <c r="C870" t="inlineStr">
        <is>
          <t>関西</t>
        </is>
      </c>
      <c r="D870" t="inlineStr">
        <is>
          <t>Meta広告</t>
        </is>
      </c>
      <c r="E870" t="inlineStr">
        <is>
          <t>P004</t>
        </is>
      </c>
      <c r="F870">
        <f>_xlfn.XLOOKUP(tbl_売上[[#This Row],[商品コード]],tbl_商品[商品コード],tbl_商品[商品名],"未登録")</f>
        <v/>
      </c>
      <c r="G870">
        <f>_xlfn.XLOOKUP(tbl_売上[[#This Row],[商品コード]],tbl_商品[商品コード],tbl_商品[カテゴリ],"未登録")</f>
        <v/>
      </c>
      <c r="H870" s="4" t="n">
        <v>1</v>
      </c>
      <c r="I870" s="5" t="n">
        <v>2480</v>
      </c>
      <c r="J870" s="5">
        <f>tbl_売上[[#This Row],[数量]]*tbl_売上[[#This Row],[単価]]</f>
        <v/>
      </c>
    </row>
    <row r="871">
      <c r="A871" s="3" t="n">
        <v>45485</v>
      </c>
      <c r="B871" t="inlineStr">
        <is>
          <t>鈴木</t>
        </is>
      </c>
      <c r="C871" t="inlineStr">
        <is>
          <t>関東</t>
        </is>
      </c>
      <c r="D871" t="inlineStr">
        <is>
          <t>Meta広告</t>
        </is>
      </c>
      <c r="E871" t="inlineStr">
        <is>
          <t>P002</t>
        </is>
      </c>
      <c r="F871">
        <f>_xlfn.XLOOKUP(tbl_売上[[#This Row],[商品コード]],tbl_商品[商品コード],tbl_商品[商品名],"未登録")</f>
        <v/>
      </c>
      <c r="G871">
        <f>_xlfn.XLOOKUP(tbl_売上[[#This Row],[商品コード]],tbl_商品[商品コード],tbl_商品[カテゴリ],"未登録")</f>
        <v/>
      </c>
      <c r="H871" s="4" t="n">
        <v>3</v>
      </c>
      <c r="I871" s="5" t="n">
        <v>3980</v>
      </c>
      <c r="J871" s="5">
        <f>tbl_売上[[#This Row],[数量]]*tbl_売上[[#This Row],[単価]]</f>
        <v/>
      </c>
    </row>
    <row r="872">
      <c r="A872" s="3" t="n">
        <v>45485</v>
      </c>
      <c r="B872" t="inlineStr">
        <is>
          <t>鈴木</t>
        </is>
      </c>
      <c r="C872" t="inlineStr">
        <is>
          <t>関東</t>
        </is>
      </c>
      <c r="D872" t="inlineStr">
        <is>
          <t>Google広告</t>
        </is>
      </c>
      <c r="E872" t="inlineStr">
        <is>
          <t>P002</t>
        </is>
      </c>
      <c r="F872">
        <f>_xlfn.XLOOKUP(tbl_売上[[#This Row],[商品コード]],tbl_商品[商品コード],tbl_商品[商品名],"未登録")</f>
        <v/>
      </c>
      <c r="G872">
        <f>_xlfn.XLOOKUP(tbl_売上[[#This Row],[商品コード]],tbl_商品[商品コード],tbl_商品[カテゴリ],"未登録")</f>
        <v/>
      </c>
      <c r="H872" s="4" t="n">
        <v>2</v>
      </c>
      <c r="I872" s="5" t="n">
        <v>3980</v>
      </c>
      <c r="J872" s="5">
        <f>tbl_売上[[#This Row],[数量]]*tbl_売上[[#This Row],[単価]]</f>
        <v/>
      </c>
    </row>
    <row r="873">
      <c r="A873" s="3" t="n">
        <v>45485</v>
      </c>
      <c r="B873" t="inlineStr">
        <is>
          <t>鈴木</t>
        </is>
      </c>
      <c r="C873" t="inlineStr">
        <is>
          <t>関東</t>
        </is>
      </c>
      <c r="D873" t="inlineStr">
        <is>
          <t>Yahoo!広告</t>
        </is>
      </c>
      <c r="E873" t="inlineStr">
        <is>
          <t>P002</t>
        </is>
      </c>
      <c r="F873">
        <f>_xlfn.XLOOKUP(tbl_売上[[#This Row],[商品コード]],tbl_商品[商品コード],tbl_商品[商品名],"未登録")</f>
        <v/>
      </c>
      <c r="G873">
        <f>_xlfn.XLOOKUP(tbl_売上[[#This Row],[商品コード]],tbl_商品[商品コード],tbl_商品[カテゴリ],"未登録")</f>
        <v/>
      </c>
      <c r="H873" s="4" t="n">
        <v>3</v>
      </c>
      <c r="I873" s="5" t="n">
        <v>3980</v>
      </c>
      <c r="J873" s="5">
        <f>tbl_売上[[#This Row],[数量]]*tbl_売上[[#This Row],[単価]]</f>
        <v/>
      </c>
    </row>
    <row r="874">
      <c r="A874" s="3" t="n">
        <v>45485</v>
      </c>
      <c r="B874" t="inlineStr">
        <is>
          <t>鈴木</t>
        </is>
      </c>
      <c r="C874" t="inlineStr">
        <is>
          <t>関東</t>
        </is>
      </c>
      <c r="D874" t="inlineStr">
        <is>
          <t>Meta広告</t>
        </is>
      </c>
      <c r="E874" t="inlineStr">
        <is>
          <t>P007</t>
        </is>
      </c>
      <c r="F874">
        <f>_xlfn.XLOOKUP(tbl_売上[[#This Row],[商品コード]],tbl_商品[商品コード],tbl_商品[商品名],"未登録")</f>
        <v/>
      </c>
      <c r="G874">
        <f>_xlfn.XLOOKUP(tbl_売上[[#This Row],[商品コード]],tbl_商品[商品コード],tbl_商品[カテゴリ],"未登録")</f>
        <v/>
      </c>
      <c r="H874" s="4" t="n">
        <v>3</v>
      </c>
      <c r="I874" s="5" t="n">
        <v>3240</v>
      </c>
      <c r="J874" s="5">
        <f>tbl_売上[[#This Row],[数量]]*tbl_売上[[#This Row],[単価]]</f>
        <v/>
      </c>
    </row>
    <row r="875">
      <c r="A875" s="3" t="n">
        <v>45485</v>
      </c>
      <c r="B875" t="inlineStr">
        <is>
          <t>伊藤</t>
        </is>
      </c>
      <c r="C875" t="inlineStr">
        <is>
          <t>中部</t>
        </is>
      </c>
      <c r="D875" t="inlineStr">
        <is>
          <t>Meta広告</t>
        </is>
      </c>
      <c r="E875" t="inlineStr">
        <is>
          <t>P002</t>
        </is>
      </c>
      <c r="F875">
        <f>_xlfn.XLOOKUP(tbl_売上[[#This Row],[商品コード]],tbl_商品[商品コード],tbl_商品[商品名],"未登録")</f>
        <v/>
      </c>
      <c r="G875">
        <f>_xlfn.XLOOKUP(tbl_売上[[#This Row],[商品コード]],tbl_商品[商品コード],tbl_商品[カテゴリ],"未登録")</f>
        <v/>
      </c>
      <c r="H875" s="4" t="n">
        <v>1</v>
      </c>
      <c r="I875" s="5" t="n">
        <v>3980</v>
      </c>
      <c r="J875" s="5">
        <f>tbl_売上[[#This Row],[数量]]*tbl_売上[[#This Row],[単価]]</f>
        <v/>
      </c>
    </row>
    <row r="876">
      <c r="A876" s="3" t="n">
        <v>45485</v>
      </c>
      <c r="B876" t="inlineStr">
        <is>
          <t>田中</t>
        </is>
      </c>
      <c r="C876" t="inlineStr">
        <is>
          <t>関西</t>
        </is>
      </c>
      <c r="D876" t="inlineStr">
        <is>
          <t>Google広告</t>
        </is>
      </c>
      <c r="E876" t="inlineStr">
        <is>
          <t>P003</t>
        </is>
      </c>
      <c r="F876">
        <f>_xlfn.XLOOKUP(tbl_売上[[#This Row],[商品コード]],tbl_商品[商品コード],tbl_商品[商品名],"未登録")</f>
        <v/>
      </c>
      <c r="G876">
        <f>_xlfn.XLOOKUP(tbl_売上[[#This Row],[商品コード]],tbl_商品[商品コード],tbl_商品[カテゴリ],"未登録")</f>
        <v/>
      </c>
      <c r="H876" s="4" t="n">
        <v>2</v>
      </c>
      <c r="I876" s="5" t="n">
        <v>19800</v>
      </c>
      <c r="J876" s="5">
        <f>tbl_売上[[#This Row],[数量]]*tbl_売上[[#This Row],[単価]]</f>
        <v/>
      </c>
    </row>
    <row r="877">
      <c r="A877" s="3" t="n">
        <v>45485</v>
      </c>
      <c r="B877" t="inlineStr">
        <is>
          <t>伊藤</t>
        </is>
      </c>
      <c r="C877" t="inlineStr">
        <is>
          <t>中部</t>
        </is>
      </c>
      <c r="D877" t="inlineStr">
        <is>
          <t>Google広告</t>
        </is>
      </c>
      <c r="E877" t="inlineStr">
        <is>
          <t>P008</t>
        </is>
      </c>
      <c r="F877">
        <f>_xlfn.XLOOKUP(tbl_売上[[#This Row],[商品コード]],tbl_商品[商品コード],tbl_商品[商品名],"未登録")</f>
        <v/>
      </c>
      <c r="G877">
        <f>_xlfn.XLOOKUP(tbl_売上[[#This Row],[商品コード]],tbl_商品[商品コード],tbl_商品[カテゴリ],"未登録")</f>
        <v/>
      </c>
      <c r="H877" s="4" t="n">
        <v>1</v>
      </c>
      <c r="I877" s="5" t="n">
        <v>2700</v>
      </c>
      <c r="J877" s="5">
        <f>tbl_売上[[#This Row],[数量]]*tbl_売上[[#This Row],[単価]]</f>
        <v/>
      </c>
    </row>
    <row r="878">
      <c r="A878" s="3" t="n">
        <v>45486</v>
      </c>
      <c r="B878" t="inlineStr">
        <is>
          <t>佐藤</t>
        </is>
      </c>
      <c r="C878" t="inlineStr">
        <is>
          <t>関東</t>
        </is>
      </c>
      <c r="D878" t="inlineStr">
        <is>
          <t>Google広告</t>
        </is>
      </c>
      <c r="E878" t="inlineStr">
        <is>
          <t>P002</t>
        </is>
      </c>
      <c r="F878">
        <f>_xlfn.XLOOKUP(tbl_売上[[#This Row],[商品コード]],tbl_商品[商品コード],tbl_商品[商品名],"未登録")</f>
        <v/>
      </c>
      <c r="G878">
        <f>_xlfn.XLOOKUP(tbl_売上[[#This Row],[商品コード]],tbl_商品[商品コード],tbl_商品[カテゴリ],"未登録")</f>
        <v/>
      </c>
      <c r="H878" s="4" t="n">
        <v>1</v>
      </c>
      <c r="I878" s="5" t="n">
        <v>3980</v>
      </c>
      <c r="J878" s="5">
        <f>tbl_売上[[#This Row],[数量]]*tbl_売上[[#This Row],[単価]]</f>
        <v/>
      </c>
    </row>
    <row r="879">
      <c r="A879" s="3" t="n">
        <v>45486</v>
      </c>
      <c r="B879" t="inlineStr">
        <is>
          <t>佐藤</t>
        </is>
      </c>
      <c r="C879" t="inlineStr">
        <is>
          <t>関東</t>
        </is>
      </c>
      <c r="D879" t="inlineStr">
        <is>
          <t>Meta広告</t>
        </is>
      </c>
      <c r="E879" t="inlineStr">
        <is>
          <t>P003</t>
        </is>
      </c>
      <c r="F879">
        <f>_xlfn.XLOOKUP(tbl_売上[[#This Row],[商品コード]],tbl_商品[商品コード],tbl_商品[商品名],"未登録")</f>
        <v/>
      </c>
      <c r="G879">
        <f>_xlfn.XLOOKUP(tbl_売上[[#This Row],[商品コード]],tbl_商品[商品コード],tbl_商品[カテゴリ],"未登録")</f>
        <v/>
      </c>
      <c r="H879" s="4" t="n">
        <v>1</v>
      </c>
      <c r="I879" s="5" t="n">
        <v>19800</v>
      </c>
      <c r="J879" s="5">
        <f>tbl_売上[[#This Row],[数量]]*tbl_売上[[#This Row],[単価]]</f>
        <v/>
      </c>
    </row>
    <row r="880">
      <c r="A880" s="3" t="n">
        <v>45486</v>
      </c>
      <c r="B880" t="inlineStr">
        <is>
          <t>伊藤</t>
        </is>
      </c>
      <c r="C880" t="inlineStr">
        <is>
          <t>中部</t>
        </is>
      </c>
      <c r="D880" t="inlineStr">
        <is>
          <t>Meta広告</t>
        </is>
      </c>
      <c r="E880" t="inlineStr">
        <is>
          <t>P004</t>
        </is>
      </c>
      <c r="F880">
        <f>_xlfn.XLOOKUP(tbl_売上[[#This Row],[商品コード]],tbl_商品[商品コード],tbl_商品[商品名],"未登録")</f>
        <v/>
      </c>
      <c r="G880">
        <f>_xlfn.XLOOKUP(tbl_売上[[#This Row],[商品コード]],tbl_商品[商品コード],tbl_商品[カテゴリ],"未登録")</f>
        <v/>
      </c>
      <c r="H880" s="4" t="n">
        <v>1</v>
      </c>
      <c r="I880" s="5" t="n">
        <v>2480</v>
      </c>
      <c r="J880" s="5">
        <f>tbl_売上[[#This Row],[数量]]*tbl_売上[[#This Row],[単価]]</f>
        <v/>
      </c>
    </row>
    <row r="881">
      <c r="A881" s="3" t="n">
        <v>45486</v>
      </c>
      <c r="B881" t="inlineStr">
        <is>
          <t>高橋</t>
        </is>
      </c>
      <c r="C881" t="inlineStr">
        <is>
          <t>関西</t>
        </is>
      </c>
      <c r="D881" t="inlineStr">
        <is>
          <t>Meta広告</t>
        </is>
      </c>
      <c r="E881" t="inlineStr">
        <is>
          <t>P005</t>
        </is>
      </c>
      <c r="F881">
        <f>_xlfn.XLOOKUP(tbl_売上[[#This Row],[商品コード]],tbl_商品[商品コード],tbl_商品[商品名],"未登録")</f>
        <v/>
      </c>
      <c r="G881">
        <f>_xlfn.XLOOKUP(tbl_売上[[#This Row],[商品コード]],tbl_商品[商品コード],tbl_商品[カテゴリ],"未登録")</f>
        <v/>
      </c>
      <c r="H881" s="4" t="n">
        <v>1</v>
      </c>
      <c r="I881" s="5" t="n">
        <v>6980</v>
      </c>
      <c r="J881" s="5">
        <f>tbl_売上[[#This Row],[数量]]*tbl_売上[[#This Row],[単価]]</f>
        <v/>
      </c>
    </row>
    <row r="882">
      <c r="A882" s="3" t="n">
        <v>45486</v>
      </c>
      <c r="B882" t="inlineStr">
        <is>
          <t>伊藤</t>
        </is>
      </c>
      <c r="C882" t="inlineStr">
        <is>
          <t>中部</t>
        </is>
      </c>
      <c r="D882" t="inlineStr">
        <is>
          <t>Yahoo!広告</t>
        </is>
      </c>
      <c r="E882" t="inlineStr">
        <is>
          <t>P001</t>
        </is>
      </c>
      <c r="F882">
        <f>_xlfn.XLOOKUP(tbl_売上[[#This Row],[商品コード]],tbl_商品[商品コード],tbl_商品[商品名],"未登録")</f>
        <v/>
      </c>
      <c r="G882">
        <f>_xlfn.XLOOKUP(tbl_売上[[#This Row],[商品コード]],tbl_商品[商品コード],tbl_商品[カテゴリ],"未登録")</f>
        <v/>
      </c>
      <c r="H882" s="4" t="n">
        <v>5</v>
      </c>
      <c r="I882" s="5" t="n">
        <v>8800</v>
      </c>
      <c r="J882" s="5">
        <f>tbl_売上[[#This Row],[数量]]*tbl_売上[[#This Row],[単価]]</f>
        <v/>
      </c>
    </row>
    <row r="883">
      <c r="A883" s="3" t="n">
        <v>45486</v>
      </c>
      <c r="B883" t="inlineStr">
        <is>
          <t>佐藤</t>
        </is>
      </c>
      <c r="C883" t="inlineStr">
        <is>
          <t>関東</t>
        </is>
      </c>
      <c r="D883" t="inlineStr">
        <is>
          <t>Meta広告</t>
        </is>
      </c>
      <c r="E883" t="inlineStr">
        <is>
          <t>P002</t>
        </is>
      </c>
      <c r="F883">
        <f>_xlfn.XLOOKUP(tbl_売上[[#This Row],[商品コード]],tbl_商品[商品コード],tbl_商品[商品名],"未登録")</f>
        <v/>
      </c>
      <c r="G883">
        <f>_xlfn.XLOOKUP(tbl_売上[[#This Row],[商品コード]],tbl_商品[商品コード],tbl_商品[カテゴリ],"未登録")</f>
        <v/>
      </c>
      <c r="H883" s="4" t="n">
        <v>3</v>
      </c>
      <c r="I883" s="5" t="n">
        <v>3980</v>
      </c>
      <c r="J883" s="5">
        <f>tbl_売上[[#This Row],[数量]]*tbl_売上[[#This Row],[単価]]</f>
        <v/>
      </c>
    </row>
    <row r="884">
      <c r="A884" s="3" t="n">
        <v>45486</v>
      </c>
      <c r="B884" t="inlineStr">
        <is>
          <t>渡辺</t>
        </is>
      </c>
      <c r="C884" t="inlineStr">
        <is>
          <t>九州</t>
        </is>
      </c>
      <c r="D884" t="inlineStr">
        <is>
          <t>Yahoo!広告</t>
        </is>
      </c>
      <c r="E884" t="inlineStr">
        <is>
          <t>P005</t>
        </is>
      </c>
      <c r="F884">
        <f>_xlfn.XLOOKUP(tbl_売上[[#This Row],[商品コード]],tbl_商品[商品コード],tbl_商品[商品名],"未登録")</f>
        <v/>
      </c>
      <c r="G884">
        <f>_xlfn.XLOOKUP(tbl_売上[[#This Row],[商品コード]],tbl_商品[商品コード],tbl_商品[カテゴリ],"未登録")</f>
        <v/>
      </c>
      <c r="H884" s="4" t="n">
        <v>1</v>
      </c>
      <c r="I884" s="5" t="n">
        <v>6980</v>
      </c>
      <c r="J884" s="5">
        <f>tbl_売上[[#This Row],[数量]]*tbl_売上[[#This Row],[単価]]</f>
        <v/>
      </c>
    </row>
    <row r="885">
      <c r="A885" s="3" t="n">
        <v>45487</v>
      </c>
      <c r="B885" t="inlineStr">
        <is>
          <t>鈴木</t>
        </is>
      </c>
      <c r="C885" t="inlineStr">
        <is>
          <t>関東</t>
        </is>
      </c>
      <c r="D885" t="inlineStr">
        <is>
          <t>Google広告</t>
        </is>
      </c>
      <c r="E885" t="inlineStr">
        <is>
          <t>P003</t>
        </is>
      </c>
      <c r="F885">
        <f>_xlfn.XLOOKUP(tbl_売上[[#This Row],[商品コード]],tbl_商品[商品コード],tbl_商品[商品名],"未登録")</f>
        <v/>
      </c>
      <c r="G885">
        <f>_xlfn.XLOOKUP(tbl_売上[[#This Row],[商品コード]],tbl_商品[商品コード],tbl_商品[カテゴリ],"未登録")</f>
        <v/>
      </c>
      <c r="H885" s="4" t="n">
        <v>2</v>
      </c>
      <c r="I885" s="5" t="n">
        <v>19800</v>
      </c>
      <c r="J885" s="5">
        <f>tbl_売上[[#This Row],[数量]]*tbl_売上[[#This Row],[単価]]</f>
        <v/>
      </c>
    </row>
    <row r="886">
      <c r="A886" s="3" t="n">
        <v>45487</v>
      </c>
      <c r="B886" t="inlineStr">
        <is>
          <t>鈴木</t>
        </is>
      </c>
      <c r="C886" t="inlineStr">
        <is>
          <t>関東</t>
        </is>
      </c>
      <c r="D886" t="inlineStr">
        <is>
          <t>Meta広告</t>
        </is>
      </c>
      <c r="E886" t="inlineStr">
        <is>
          <t>P003</t>
        </is>
      </c>
      <c r="F886">
        <f>_xlfn.XLOOKUP(tbl_売上[[#This Row],[商品コード]],tbl_商品[商品コード],tbl_商品[商品名],"未登録")</f>
        <v/>
      </c>
      <c r="G886">
        <f>_xlfn.XLOOKUP(tbl_売上[[#This Row],[商品コード]],tbl_商品[商品コード],tbl_商品[カテゴリ],"未登録")</f>
        <v/>
      </c>
      <c r="H886" s="4" t="n">
        <v>2</v>
      </c>
      <c r="I886" s="5" t="n">
        <v>19800</v>
      </c>
      <c r="J886" s="5">
        <f>tbl_売上[[#This Row],[数量]]*tbl_売上[[#This Row],[単価]]</f>
        <v/>
      </c>
    </row>
    <row r="887">
      <c r="A887" s="3" t="n">
        <v>45487</v>
      </c>
      <c r="B887" t="inlineStr">
        <is>
          <t>田中</t>
        </is>
      </c>
      <c r="C887" t="inlineStr">
        <is>
          <t>関西</t>
        </is>
      </c>
      <c r="D887" t="inlineStr">
        <is>
          <t>Google広告</t>
        </is>
      </c>
      <c r="E887" t="inlineStr">
        <is>
          <t>P004</t>
        </is>
      </c>
      <c r="F887">
        <f>_xlfn.XLOOKUP(tbl_売上[[#This Row],[商品コード]],tbl_商品[商品コード],tbl_商品[商品名],"未登録")</f>
        <v/>
      </c>
      <c r="G887">
        <f>_xlfn.XLOOKUP(tbl_売上[[#This Row],[商品コード]],tbl_商品[商品コード],tbl_商品[カテゴリ],"未登録")</f>
        <v/>
      </c>
      <c r="H887" s="4" t="n">
        <v>3</v>
      </c>
      <c r="I887" s="5" t="n">
        <v>2480</v>
      </c>
      <c r="J887" s="5">
        <f>tbl_売上[[#This Row],[数量]]*tbl_売上[[#This Row],[単価]]</f>
        <v/>
      </c>
    </row>
    <row r="888">
      <c r="A888" s="3" t="n">
        <v>45487</v>
      </c>
      <c r="B888" t="inlineStr">
        <is>
          <t>田中</t>
        </is>
      </c>
      <c r="C888" t="inlineStr">
        <is>
          <t>関西</t>
        </is>
      </c>
      <c r="D888" t="inlineStr">
        <is>
          <t>Meta広告</t>
        </is>
      </c>
      <c r="E888" t="inlineStr">
        <is>
          <t>P003</t>
        </is>
      </c>
      <c r="F888">
        <f>_xlfn.XLOOKUP(tbl_売上[[#This Row],[商品コード]],tbl_商品[商品コード],tbl_商品[商品名],"未登録")</f>
        <v/>
      </c>
      <c r="G888">
        <f>_xlfn.XLOOKUP(tbl_売上[[#This Row],[商品コード]],tbl_商品[商品コード],tbl_商品[カテゴリ],"未登録")</f>
        <v/>
      </c>
      <c r="H888" s="4" t="n">
        <v>2</v>
      </c>
      <c r="I888" s="5" t="n">
        <v>19800</v>
      </c>
      <c r="J888" s="5">
        <f>tbl_売上[[#This Row],[数量]]*tbl_売上[[#This Row],[単価]]</f>
        <v/>
      </c>
    </row>
    <row r="889">
      <c r="A889" s="3" t="n">
        <v>45487</v>
      </c>
      <c r="B889" t="inlineStr">
        <is>
          <t>佐藤</t>
        </is>
      </c>
      <c r="C889" t="inlineStr">
        <is>
          <t>関東</t>
        </is>
      </c>
      <c r="D889" t="inlineStr">
        <is>
          <t>Google広告</t>
        </is>
      </c>
      <c r="E889" t="inlineStr">
        <is>
          <t>P008</t>
        </is>
      </c>
      <c r="F889">
        <f>_xlfn.XLOOKUP(tbl_売上[[#This Row],[商品コード]],tbl_商品[商品コード],tbl_商品[商品名],"未登録")</f>
        <v/>
      </c>
      <c r="G889">
        <f>_xlfn.XLOOKUP(tbl_売上[[#This Row],[商品コード]],tbl_商品[商品コード],tbl_商品[カテゴリ],"未登録")</f>
        <v/>
      </c>
      <c r="H889" s="4" t="n">
        <v>2</v>
      </c>
      <c r="I889" s="5" t="n">
        <v>2700</v>
      </c>
      <c r="J889" s="5">
        <f>tbl_売上[[#This Row],[数量]]*tbl_売上[[#This Row],[単価]]</f>
        <v/>
      </c>
    </row>
    <row r="890">
      <c r="A890" s="3" t="n">
        <v>45488</v>
      </c>
      <c r="B890" t="inlineStr">
        <is>
          <t>鈴木</t>
        </is>
      </c>
      <c r="C890" t="inlineStr">
        <is>
          <t>関東</t>
        </is>
      </c>
      <c r="D890" t="inlineStr">
        <is>
          <t>Google広告</t>
        </is>
      </c>
      <c r="E890" t="inlineStr">
        <is>
          <t>P008</t>
        </is>
      </c>
      <c r="F890">
        <f>_xlfn.XLOOKUP(tbl_売上[[#This Row],[商品コード]],tbl_商品[商品コード],tbl_商品[商品名],"未登録")</f>
        <v/>
      </c>
      <c r="G890">
        <f>_xlfn.XLOOKUP(tbl_売上[[#This Row],[商品コード]],tbl_商品[商品コード],tbl_商品[カテゴリ],"未登録")</f>
        <v/>
      </c>
      <c r="H890" s="4" t="n">
        <v>1</v>
      </c>
      <c r="I890" s="5" t="n">
        <v>2700</v>
      </c>
      <c r="J890" s="5">
        <f>tbl_売上[[#This Row],[数量]]*tbl_売上[[#This Row],[単価]]</f>
        <v/>
      </c>
    </row>
    <row r="891">
      <c r="A891" s="3" t="n">
        <v>45488</v>
      </c>
      <c r="B891" t="inlineStr">
        <is>
          <t>佐藤</t>
        </is>
      </c>
      <c r="C891" t="inlineStr">
        <is>
          <t>関東</t>
        </is>
      </c>
      <c r="D891" t="inlineStr">
        <is>
          <t>Google広告</t>
        </is>
      </c>
      <c r="E891" t="inlineStr">
        <is>
          <t>P008</t>
        </is>
      </c>
      <c r="F891">
        <f>_xlfn.XLOOKUP(tbl_売上[[#This Row],[商品コード]],tbl_商品[商品コード],tbl_商品[商品名],"未登録")</f>
        <v/>
      </c>
      <c r="G891">
        <f>_xlfn.XLOOKUP(tbl_売上[[#This Row],[商品コード]],tbl_商品[商品コード],tbl_商品[カテゴリ],"未登録")</f>
        <v/>
      </c>
      <c r="H891" s="4" t="n">
        <v>2</v>
      </c>
      <c r="I891" s="5" t="n">
        <v>2700</v>
      </c>
      <c r="J891" s="5">
        <f>tbl_売上[[#This Row],[数量]]*tbl_売上[[#This Row],[単価]]</f>
        <v/>
      </c>
    </row>
    <row r="892">
      <c r="A892" s="3" t="n">
        <v>45488</v>
      </c>
      <c r="B892" t="inlineStr">
        <is>
          <t>田中</t>
        </is>
      </c>
      <c r="C892" t="inlineStr">
        <is>
          <t>関西</t>
        </is>
      </c>
      <c r="D892" t="inlineStr">
        <is>
          <t>Meta広告</t>
        </is>
      </c>
      <c r="E892" t="inlineStr">
        <is>
          <t>P004</t>
        </is>
      </c>
      <c r="F892">
        <f>_xlfn.XLOOKUP(tbl_売上[[#This Row],[商品コード]],tbl_商品[商品コード],tbl_商品[商品名],"未登録")</f>
        <v/>
      </c>
      <c r="G892">
        <f>_xlfn.XLOOKUP(tbl_売上[[#This Row],[商品コード]],tbl_商品[商品コード],tbl_商品[カテゴリ],"未登録")</f>
        <v/>
      </c>
      <c r="H892" s="4" t="n">
        <v>1</v>
      </c>
      <c r="I892" s="5" t="n">
        <v>2480</v>
      </c>
      <c r="J892" s="5">
        <f>tbl_売上[[#This Row],[数量]]*tbl_売上[[#This Row],[単価]]</f>
        <v/>
      </c>
    </row>
    <row r="893">
      <c r="A893" s="3" t="n">
        <v>45488</v>
      </c>
      <c r="B893" t="inlineStr">
        <is>
          <t>佐藤</t>
        </is>
      </c>
      <c r="C893" t="inlineStr">
        <is>
          <t>関東</t>
        </is>
      </c>
      <c r="D893" t="inlineStr">
        <is>
          <t>Google広告</t>
        </is>
      </c>
      <c r="E893" t="inlineStr">
        <is>
          <t>P008</t>
        </is>
      </c>
      <c r="F893">
        <f>_xlfn.XLOOKUP(tbl_売上[[#This Row],[商品コード]],tbl_商品[商品コード],tbl_商品[商品名],"未登録")</f>
        <v/>
      </c>
      <c r="G893">
        <f>_xlfn.XLOOKUP(tbl_売上[[#This Row],[商品コード]],tbl_商品[商品コード],tbl_商品[カテゴリ],"未登録")</f>
        <v/>
      </c>
      <c r="H893" s="4" t="n">
        <v>1</v>
      </c>
      <c r="I893" s="5" t="n">
        <v>2700</v>
      </c>
      <c r="J893" s="5">
        <f>tbl_売上[[#This Row],[数量]]*tbl_売上[[#This Row],[単価]]</f>
        <v/>
      </c>
    </row>
    <row r="894">
      <c r="A894" s="3" t="n">
        <v>45488</v>
      </c>
      <c r="B894" t="inlineStr">
        <is>
          <t>佐藤</t>
        </is>
      </c>
      <c r="C894" t="inlineStr">
        <is>
          <t>関東</t>
        </is>
      </c>
      <c r="D894" t="inlineStr">
        <is>
          <t>Yahoo!広告</t>
        </is>
      </c>
      <c r="E894" t="inlineStr">
        <is>
          <t>P009</t>
        </is>
      </c>
      <c r="F894">
        <f>_xlfn.XLOOKUP(tbl_売上[[#This Row],[商品コード]],tbl_商品[商品コード],tbl_商品[商品名],"未登録")</f>
        <v/>
      </c>
      <c r="G894">
        <f>_xlfn.XLOOKUP(tbl_売上[[#This Row],[商品コード]],tbl_商品[商品コード],tbl_商品[カテゴリ],"未登録")</f>
        <v/>
      </c>
      <c r="H894" s="4" t="n">
        <v>5</v>
      </c>
      <c r="I894" s="5" t="n">
        <v>3600</v>
      </c>
      <c r="J894" s="5">
        <f>tbl_売上[[#This Row],[数量]]*tbl_売上[[#This Row],[単価]]</f>
        <v/>
      </c>
    </row>
    <row r="895">
      <c r="A895" s="3" t="n">
        <v>45488</v>
      </c>
      <c r="B895" t="inlineStr">
        <is>
          <t>渡辺</t>
        </is>
      </c>
      <c r="C895" t="inlineStr">
        <is>
          <t>九州</t>
        </is>
      </c>
      <c r="D895" t="inlineStr">
        <is>
          <t>Yahoo!広告</t>
        </is>
      </c>
      <c r="E895" t="inlineStr">
        <is>
          <t>P004</t>
        </is>
      </c>
      <c r="F895">
        <f>_xlfn.XLOOKUP(tbl_売上[[#This Row],[商品コード]],tbl_商品[商品コード],tbl_商品[商品名],"未登録")</f>
        <v/>
      </c>
      <c r="G895">
        <f>_xlfn.XLOOKUP(tbl_売上[[#This Row],[商品コード]],tbl_商品[商品コード],tbl_商品[カテゴリ],"未登録")</f>
        <v/>
      </c>
      <c r="H895" s="4" t="n">
        <v>2</v>
      </c>
      <c r="I895" s="5" t="n">
        <v>2480</v>
      </c>
      <c r="J895" s="5">
        <f>tbl_売上[[#This Row],[数量]]*tbl_売上[[#This Row],[単価]]</f>
        <v/>
      </c>
    </row>
    <row r="896">
      <c r="A896" s="3" t="n">
        <v>45488</v>
      </c>
      <c r="B896" t="inlineStr">
        <is>
          <t>鈴木</t>
        </is>
      </c>
      <c r="C896" t="inlineStr">
        <is>
          <t>関東</t>
        </is>
      </c>
      <c r="D896" t="inlineStr">
        <is>
          <t>Google広告</t>
        </is>
      </c>
      <c r="E896" t="inlineStr">
        <is>
          <t>P002</t>
        </is>
      </c>
      <c r="F896">
        <f>_xlfn.XLOOKUP(tbl_売上[[#This Row],[商品コード]],tbl_商品[商品コード],tbl_商品[商品名],"未登録")</f>
        <v/>
      </c>
      <c r="G896">
        <f>_xlfn.XLOOKUP(tbl_売上[[#This Row],[商品コード]],tbl_商品[商品コード],tbl_商品[カテゴリ],"未登録")</f>
        <v/>
      </c>
      <c r="H896" s="4" t="n">
        <v>2</v>
      </c>
      <c r="I896" s="5" t="n">
        <v>3980</v>
      </c>
      <c r="J896" s="5">
        <f>tbl_売上[[#This Row],[数量]]*tbl_売上[[#This Row],[単価]]</f>
        <v/>
      </c>
    </row>
    <row r="897">
      <c r="A897" s="3" t="n">
        <v>45488</v>
      </c>
      <c r="B897" t="inlineStr">
        <is>
          <t>鈴木</t>
        </is>
      </c>
      <c r="C897" t="inlineStr">
        <is>
          <t>関東</t>
        </is>
      </c>
      <c r="D897" t="inlineStr">
        <is>
          <t>Google広告</t>
        </is>
      </c>
      <c r="E897" t="inlineStr">
        <is>
          <t>P008</t>
        </is>
      </c>
      <c r="F897">
        <f>_xlfn.XLOOKUP(tbl_売上[[#This Row],[商品コード]],tbl_商品[商品コード],tbl_商品[商品名],"未登録")</f>
        <v/>
      </c>
      <c r="G897">
        <f>_xlfn.XLOOKUP(tbl_売上[[#This Row],[商品コード]],tbl_商品[商品コード],tbl_商品[カテゴリ],"未登録")</f>
        <v/>
      </c>
      <c r="H897" s="4" t="n">
        <v>2</v>
      </c>
      <c r="I897" s="5" t="n">
        <v>2700</v>
      </c>
      <c r="J897" s="5">
        <f>tbl_売上[[#This Row],[数量]]*tbl_売上[[#This Row],[単価]]</f>
        <v/>
      </c>
    </row>
    <row r="898">
      <c r="A898" s="3" t="n">
        <v>45489</v>
      </c>
      <c r="B898" t="inlineStr">
        <is>
          <t>鈴木</t>
        </is>
      </c>
      <c r="C898" t="inlineStr">
        <is>
          <t>関東</t>
        </is>
      </c>
      <c r="D898" t="inlineStr">
        <is>
          <t>Google広告</t>
        </is>
      </c>
      <c r="E898" t="inlineStr">
        <is>
          <t>P007</t>
        </is>
      </c>
      <c r="F898">
        <f>_xlfn.XLOOKUP(tbl_売上[[#This Row],[商品コード]],tbl_商品[商品コード],tbl_商品[商品名],"未登録")</f>
        <v/>
      </c>
      <c r="G898">
        <f>_xlfn.XLOOKUP(tbl_売上[[#This Row],[商品コード]],tbl_商品[商品コード],tbl_商品[カテゴリ],"未登録")</f>
        <v/>
      </c>
      <c r="H898" s="4" t="n">
        <v>1</v>
      </c>
      <c r="I898" s="5" t="n">
        <v>3240</v>
      </c>
      <c r="J898" s="5">
        <f>tbl_売上[[#This Row],[数量]]*tbl_売上[[#This Row],[単価]]</f>
        <v/>
      </c>
    </row>
    <row r="899">
      <c r="A899" s="3" t="n">
        <v>45489</v>
      </c>
      <c r="B899" t="inlineStr">
        <is>
          <t>高橋</t>
        </is>
      </c>
      <c r="C899" t="inlineStr">
        <is>
          <t>関西</t>
        </is>
      </c>
      <c r="D899" t="inlineStr">
        <is>
          <t>Meta広告</t>
        </is>
      </c>
      <c r="E899" t="inlineStr">
        <is>
          <t>P006</t>
        </is>
      </c>
      <c r="F899">
        <f>_xlfn.XLOOKUP(tbl_売上[[#This Row],[商品コード]],tbl_商品[商品コード],tbl_商品[商品名],"未登録")</f>
        <v/>
      </c>
      <c r="G899">
        <f>_xlfn.XLOOKUP(tbl_売上[[#This Row],[商品コード]],tbl_商品[商品コード],tbl_商品[カテゴリ],"未登録")</f>
        <v/>
      </c>
      <c r="H899" s="4" t="n">
        <v>2</v>
      </c>
      <c r="I899" s="5" t="n">
        <v>3300</v>
      </c>
      <c r="J899" s="5">
        <f>tbl_売上[[#This Row],[数量]]*tbl_売上[[#This Row],[単価]]</f>
        <v/>
      </c>
    </row>
    <row r="900">
      <c r="A900" s="3" t="n">
        <v>45489</v>
      </c>
      <c r="B900" t="inlineStr">
        <is>
          <t>高橋</t>
        </is>
      </c>
      <c r="C900" t="inlineStr">
        <is>
          <t>関西</t>
        </is>
      </c>
      <c r="D900" t="inlineStr">
        <is>
          <t>Meta広告</t>
        </is>
      </c>
      <c r="E900" t="inlineStr">
        <is>
          <t>P002</t>
        </is>
      </c>
      <c r="F900">
        <f>_xlfn.XLOOKUP(tbl_売上[[#This Row],[商品コード]],tbl_商品[商品コード],tbl_商品[商品名],"未登録")</f>
        <v/>
      </c>
      <c r="G900">
        <f>_xlfn.XLOOKUP(tbl_売上[[#This Row],[商品コード]],tbl_商品[商品コード],tbl_商品[カテゴリ],"未登録")</f>
        <v/>
      </c>
      <c r="H900" s="4" t="n">
        <v>2</v>
      </c>
      <c r="I900" s="5" t="n">
        <v>3980</v>
      </c>
      <c r="J900" s="5">
        <f>tbl_売上[[#This Row],[数量]]*tbl_売上[[#This Row],[単価]]</f>
        <v/>
      </c>
    </row>
    <row r="901">
      <c r="A901" s="3" t="n">
        <v>45489</v>
      </c>
      <c r="B901" t="inlineStr">
        <is>
          <t>渡辺</t>
        </is>
      </c>
      <c r="C901" t="inlineStr">
        <is>
          <t>九州</t>
        </is>
      </c>
      <c r="D901" t="inlineStr">
        <is>
          <t>Meta広告</t>
        </is>
      </c>
      <c r="E901" t="inlineStr">
        <is>
          <t>P003</t>
        </is>
      </c>
      <c r="F901">
        <f>_xlfn.XLOOKUP(tbl_売上[[#This Row],[商品コード]],tbl_商品[商品コード],tbl_商品[商品名],"未登録")</f>
        <v/>
      </c>
      <c r="G901">
        <f>_xlfn.XLOOKUP(tbl_売上[[#This Row],[商品コード]],tbl_商品[商品コード],tbl_商品[カテゴリ],"未登録")</f>
        <v/>
      </c>
      <c r="H901" s="4" t="n">
        <v>5</v>
      </c>
      <c r="I901" s="5" t="n">
        <v>19800</v>
      </c>
      <c r="J901" s="5">
        <f>tbl_売上[[#This Row],[数量]]*tbl_売上[[#This Row],[単価]]</f>
        <v/>
      </c>
    </row>
    <row r="902">
      <c r="A902" s="3" t="n">
        <v>45489</v>
      </c>
      <c r="B902" t="inlineStr">
        <is>
          <t>伊藤</t>
        </is>
      </c>
      <c r="C902" t="inlineStr">
        <is>
          <t>中部</t>
        </is>
      </c>
      <c r="D902" t="inlineStr">
        <is>
          <t>Google広告</t>
        </is>
      </c>
      <c r="E902" t="inlineStr">
        <is>
          <t>P002</t>
        </is>
      </c>
      <c r="F902">
        <f>_xlfn.XLOOKUP(tbl_売上[[#This Row],[商品コード]],tbl_商品[商品コード],tbl_商品[商品名],"未登録")</f>
        <v/>
      </c>
      <c r="G902">
        <f>_xlfn.XLOOKUP(tbl_売上[[#This Row],[商品コード]],tbl_商品[商品コード],tbl_商品[カテゴリ],"未登録")</f>
        <v/>
      </c>
      <c r="H902" s="4" t="n">
        <v>2</v>
      </c>
      <c r="I902" s="5" t="n">
        <v>3980</v>
      </c>
      <c r="J902" s="5">
        <f>tbl_売上[[#This Row],[数量]]*tbl_売上[[#This Row],[単価]]</f>
        <v/>
      </c>
    </row>
    <row r="903">
      <c r="A903" s="3" t="n">
        <v>45489</v>
      </c>
      <c r="B903" t="inlineStr">
        <is>
          <t>佐藤</t>
        </is>
      </c>
      <c r="C903" t="inlineStr">
        <is>
          <t>関東</t>
        </is>
      </c>
      <c r="D903" t="inlineStr">
        <is>
          <t>Google広告</t>
        </is>
      </c>
      <c r="E903" t="inlineStr">
        <is>
          <t>P008</t>
        </is>
      </c>
      <c r="F903">
        <f>_xlfn.XLOOKUP(tbl_売上[[#This Row],[商品コード]],tbl_商品[商品コード],tbl_商品[商品名],"未登録")</f>
        <v/>
      </c>
      <c r="G903">
        <f>_xlfn.XLOOKUP(tbl_売上[[#This Row],[商品コード]],tbl_商品[商品コード],tbl_商品[カテゴリ],"未登録")</f>
        <v/>
      </c>
      <c r="H903" s="4" t="n">
        <v>1</v>
      </c>
      <c r="I903" s="5" t="n">
        <v>2700</v>
      </c>
      <c r="J903" s="5">
        <f>tbl_売上[[#This Row],[数量]]*tbl_売上[[#This Row],[単価]]</f>
        <v/>
      </c>
    </row>
    <row r="904">
      <c r="A904" s="3" t="n">
        <v>45489</v>
      </c>
      <c r="B904" t="inlineStr">
        <is>
          <t>佐藤</t>
        </is>
      </c>
      <c r="C904" t="inlineStr">
        <is>
          <t>関東</t>
        </is>
      </c>
      <c r="D904" t="inlineStr">
        <is>
          <t>Google広告</t>
        </is>
      </c>
      <c r="E904" t="inlineStr">
        <is>
          <t>P009</t>
        </is>
      </c>
      <c r="F904">
        <f>_xlfn.XLOOKUP(tbl_売上[[#This Row],[商品コード]],tbl_商品[商品コード],tbl_商品[商品名],"未登録")</f>
        <v/>
      </c>
      <c r="G904">
        <f>_xlfn.XLOOKUP(tbl_売上[[#This Row],[商品コード]],tbl_商品[商品コード],tbl_商品[カテゴリ],"未登録")</f>
        <v/>
      </c>
      <c r="H904" s="4" t="n">
        <v>1</v>
      </c>
      <c r="I904" s="5" t="n">
        <v>3600</v>
      </c>
      <c r="J904" s="5">
        <f>tbl_売上[[#This Row],[数量]]*tbl_売上[[#This Row],[単価]]</f>
        <v/>
      </c>
    </row>
    <row r="905">
      <c r="A905" s="3" t="n">
        <v>45490</v>
      </c>
      <c r="B905" t="inlineStr">
        <is>
          <t>渡辺</t>
        </is>
      </c>
      <c r="C905" t="inlineStr">
        <is>
          <t>九州</t>
        </is>
      </c>
      <c r="D905" t="inlineStr">
        <is>
          <t>Google広告</t>
        </is>
      </c>
      <c r="E905" t="inlineStr">
        <is>
          <t>P008</t>
        </is>
      </c>
      <c r="F905">
        <f>_xlfn.XLOOKUP(tbl_売上[[#This Row],[商品コード]],tbl_商品[商品コード],tbl_商品[商品名],"未登録")</f>
        <v/>
      </c>
      <c r="G905">
        <f>_xlfn.XLOOKUP(tbl_売上[[#This Row],[商品コード]],tbl_商品[商品コード],tbl_商品[カテゴリ],"未登録")</f>
        <v/>
      </c>
      <c r="H905" s="4" t="n">
        <v>2</v>
      </c>
      <c r="I905" s="5" t="n">
        <v>2700</v>
      </c>
      <c r="J905" s="5">
        <f>tbl_売上[[#This Row],[数量]]*tbl_売上[[#This Row],[単価]]</f>
        <v/>
      </c>
    </row>
    <row r="906">
      <c r="A906" s="3" t="n">
        <v>45490</v>
      </c>
      <c r="B906" t="inlineStr">
        <is>
          <t>伊藤</t>
        </is>
      </c>
      <c r="C906" t="inlineStr">
        <is>
          <t>中部</t>
        </is>
      </c>
      <c r="D906" t="inlineStr">
        <is>
          <t>Google広告</t>
        </is>
      </c>
      <c r="E906" t="inlineStr">
        <is>
          <t>P006</t>
        </is>
      </c>
      <c r="F906">
        <f>_xlfn.XLOOKUP(tbl_売上[[#This Row],[商品コード]],tbl_商品[商品コード],tbl_商品[商品名],"未登録")</f>
        <v/>
      </c>
      <c r="G906">
        <f>_xlfn.XLOOKUP(tbl_売上[[#This Row],[商品コード]],tbl_商品[商品コード],tbl_商品[カテゴリ],"未登録")</f>
        <v/>
      </c>
      <c r="H906" s="4" t="n">
        <v>2</v>
      </c>
      <c r="I906" s="5" t="n">
        <v>3300</v>
      </c>
      <c r="J906" s="5">
        <f>tbl_売上[[#This Row],[数量]]*tbl_売上[[#This Row],[単価]]</f>
        <v/>
      </c>
    </row>
    <row r="907">
      <c r="A907" s="3" t="n">
        <v>45490</v>
      </c>
      <c r="B907" t="inlineStr">
        <is>
          <t>伊藤</t>
        </is>
      </c>
      <c r="C907" t="inlineStr">
        <is>
          <t>中部</t>
        </is>
      </c>
      <c r="D907" t="inlineStr">
        <is>
          <t>Google広告</t>
        </is>
      </c>
      <c r="E907" t="inlineStr">
        <is>
          <t>P009</t>
        </is>
      </c>
      <c r="F907">
        <f>_xlfn.XLOOKUP(tbl_売上[[#This Row],[商品コード]],tbl_商品[商品コード],tbl_商品[商品名],"未登録")</f>
        <v/>
      </c>
      <c r="G907">
        <f>_xlfn.XLOOKUP(tbl_売上[[#This Row],[商品コード]],tbl_商品[商品コード],tbl_商品[カテゴリ],"未登録")</f>
        <v/>
      </c>
      <c r="H907" s="4" t="n">
        <v>2</v>
      </c>
      <c r="I907" s="5" t="n">
        <v>3600</v>
      </c>
      <c r="J907" s="5">
        <f>tbl_売上[[#This Row],[数量]]*tbl_売上[[#This Row],[単価]]</f>
        <v/>
      </c>
    </row>
    <row r="908">
      <c r="A908" s="3" t="n">
        <v>45490</v>
      </c>
      <c r="B908" t="inlineStr">
        <is>
          <t>佐藤</t>
        </is>
      </c>
      <c r="C908" t="inlineStr">
        <is>
          <t>関東</t>
        </is>
      </c>
      <c r="D908" t="inlineStr">
        <is>
          <t>Yahoo!広告</t>
        </is>
      </c>
      <c r="E908" t="inlineStr">
        <is>
          <t>P005</t>
        </is>
      </c>
      <c r="F908">
        <f>_xlfn.XLOOKUP(tbl_売上[[#This Row],[商品コード]],tbl_商品[商品コード],tbl_商品[商品名],"未登録")</f>
        <v/>
      </c>
      <c r="G908">
        <f>_xlfn.XLOOKUP(tbl_売上[[#This Row],[商品コード]],tbl_商品[商品コード],tbl_商品[カテゴリ],"未登録")</f>
        <v/>
      </c>
      <c r="H908" s="4" t="n">
        <v>1</v>
      </c>
      <c r="I908" s="5" t="n">
        <v>6980</v>
      </c>
      <c r="J908" s="5">
        <f>tbl_売上[[#This Row],[数量]]*tbl_売上[[#This Row],[単価]]</f>
        <v/>
      </c>
    </row>
    <row r="909">
      <c r="A909" s="3" t="n">
        <v>45490</v>
      </c>
      <c r="B909" t="inlineStr">
        <is>
          <t>田中</t>
        </is>
      </c>
      <c r="C909" t="inlineStr">
        <is>
          <t>関西</t>
        </is>
      </c>
      <c r="D909" t="inlineStr">
        <is>
          <t>Google広告</t>
        </is>
      </c>
      <c r="E909" t="inlineStr">
        <is>
          <t>P006</t>
        </is>
      </c>
      <c r="F909">
        <f>_xlfn.XLOOKUP(tbl_売上[[#This Row],[商品コード]],tbl_商品[商品コード],tbl_商品[商品名],"未登録")</f>
        <v/>
      </c>
      <c r="G909">
        <f>_xlfn.XLOOKUP(tbl_売上[[#This Row],[商品コード]],tbl_商品[商品コード],tbl_商品[カテゴリ],"未登録")</f>
        <v/>
      </c>
      <c r="H909" s="4" t="n">
        <v>1</v>
      </c>
      <c r="I909" s="5" t="n">
        <v>3300</v>
      </c>
      <c r="J909" s="5">
        <f>tbl_売上[[#This Row],[数量]]*tbl_売上[[#This Row],[単価]]</f>
        <v/>
      </c>
    </row>
    <row r="910">
      <c r="A910" s="3" t="n">
        <v>45490</v>
      </c>
      <c r="B910" t="inlineStr">
        <is>
          <t>伊藤</t>
        </is>
      </c>
      <c r="C910" t="inlineStr">
        <is>
          <t>中部</t>
        </is>
      </c>
      <c r="D910" t="inlineStr">
        <is>
          <t>Meta広告</t>
        </is>
      </c>
      <c r="E910" t="inlineStr">
        <is>
          <t>P004</t>
        </is>
      </c>
      <c r="F910">
        <f>_xlfn.XLOOKUP(tbl_売上[[#This Row],[商品コード]],tbl_商品[商品コード],tbl_商品[商品名],"未登録")</f>
        <v/>
      </c>
      <c r="G910">
        <f>_xlfn.XLOOKUP(tbl_売上[[#This Row],[商品コード]],tbl_商品[商品コード],tbl_商品[カテゴリ],"未登録")</f>
        <v/>
      </c>
      <c r="H910" s="4" t="n">
        <v>2</v>
      </c>
      <c r="I910" s="5" t="n">
        <v>2480</v>
      </c>
      <c r="J910" s="5">
        <f>tbl_売上[[#This Row],[数量]]*tbl_売上[[#This Row],[単価]]</f>
        <v/>
      </c>
    </row>
    <row r="911">
      <c r="A911" s="3" t="n">
        <v>45490</v>
      </c>
      <c r="B911" t="inlineStr">
        <is>
          <t>渡辺</t>
        </is>
      </c>
      <c r="C911" t="inlineStr">
        <is>
          <t>九州</t>
        </is>
      </c>
      <c r="D911" t="inlineStr">
        <is>
          <t>Meta広告</t>
        </is>
      </c>
      <c r="E911" t="inlineStr">
        <is>
          <t>P007</t>
        </is>
      </c>
      <c r="F911">
        <f>_xlfn.XLOOKUP(tbl_売上[[#This Row],[商品コード]],tbl_商品[商品コード],tbl_商品[商品名],"未登録")</f>
        <v/>
      </c>
      <c r="G911">
        <f>_xlfn.XLOOKUP(tbl_売上[[#This Row],[商品コード]],tbl_商品[商品コード],tbl_商品[カテゴリ],"未登録")</f>
        <v/>
      </c>
      <c r="H911" s="4" t="n">
        <v>1</v>
      </c>
      <c r="I911" s="5" t="n">
        <v>3240</v>
      </c>
      <c r="J911" s="5">
        <f>tbl_売上[[#This Row],[数量]]*tbl_売上[[#This Row],[単価]]</f>
        <v/>
      </c>
    </row>
    <row r="912">
      <c r="A912" s="3" t="n">
        <v>45490</v>
      </c>
      <c r="B912" t="inlineStr">
        <is>
          <t>高橋</t>
        </is>
      </c>
      <c r="C912" t="inlineStr">
        <is>
          <t>関西</t>
        </is>
      </c>
      <c r="D912" t="inlineStr">
        <is>
          <t>Meta広告</t>
        </is>
      </c>
      <c r="E912" t="inlineStr">
        <is>
          <t>P002</t>
        </is>
      </c>
      <c r="F912">
        <f>_xlfn.XLOOKUP(tbl_売上[[#This Row],[商品コード]],tbl_商品[商品コード],tbl_商品[商品名],"未登録")</f>
        <v/>
      </c>
      <c r="G912">
        <f>_xlfn.XLOOKUP(tbl_売上[[#This Row],[商品コード]],tbl_商品[商品コード],tbl_商品[カテゴリ],"未登録")</f>
        <v/>
      </c>
      <c r="H912" s="4" t="n">
        <v>1</v>
      </c>
      <c r="I912" s="5" t="n">
        <v>3980</v>
      </c>
      <c r="J912" s="5">
        <f>tbl_売上[[#This Row],[数量]]*tbl_売上[[#This Row],[単価]]</f>
        <v/>
      </c>
    </row>
    <row r="913">
      <c r="A913" s="3" t="n">
        <v>45491</v>
      </c>
      <c r="B913" t="inlineStr">
        <is>
          <t>田中</t>
        </is>
      </c>
      <c r="C913" t="inlineStr">
        <is>
          <t>関西</t>
        </is>
      </c>
      <c r="D913" t="inlineStr">
        <is>
          <t>Google広告</t>
        </is>
      </c>
      <c r="E913" t="inlineStr">
        <is>
          <t>P004</t>
        </is>
      </c>
      <c r="F913">
        <f>_xlfn.XLOOKUP(tbl_売上[[#This Row],[商品コード]],tbl_商品[商品コード],tbl_商品[商品名],"未登録")</f>
        <v/>
      </c>
      <c r="G913">
        <f>_xlfn.XLOOKUP(tbl_売上[[#This Row],[商品コード]],tbl_商品[商品コード],tbl_商品[カテゴリ],"未登録")</f>
        <v/>
      </c>
      <c r="H913" s="4" t="n">
        <v>5</v>
      </c>
      <c r="I913" s="5" t="n">
        <v>2480</v>
      </c>
      <c r="J913" s="5">
        <f>tbl_売上[[#This Row],[数量]]*tbl_売上[[#This Row],[単価]]</f>
        <v/>
      </c>
    </row>
    <row r="914">
      <c r="A914" s="3" t="n">
        <v>45491</v>
      </c>
      <c r="B914" t="inlineStr">
        <is>
          <t>田中</t>
        </is>
      </c>
      <c r="C914" t="inlineStr">
        <is>
          <t>関西</t>
        </is>
      </c>
      <c r="D914" t="inlineStr">
        <is>
          <t>Meta広告</t>
        </is>
      </c>
      <c r="E914" t="inlineStr">
        <is>
          <t>P005</t>
        </is>
      </c>
      <c r="F914">
        <f>_xlfn.XLOOKUP(tbl_売上[[#This Row],[商品コード]],tbl_商品[商品コード],tbl_商品[商品名],"未登録")</f>
        <v/>
      </c>
      <c r="G914">
        <f>_xlfn.XLOOKUP(tbl_売上[[#This Row],[商品コード]],tbl_商品[商品コード],tbl_商品[カテゴリ],"未登録")</f>
        <v/>
      </c>
      <c r="H914" s="4" t="n">
        <v>1</v>
      </c>
      <c r="I914" s="5" t="n">
        <v>6980</v>
      </c>
      <c r="J914" s="5">
        <f>tbl_売上[[#This Row],[数量]]*tbl_売上[[#This Row],[単価]]</f>
        <v/>
      </c>
    </row>
    <row r="915">
      <c r="A915" s="3" t="n">
        <v>45491</v>
      </c>
      <c r="B915" t="inlineStr">
        <is>
          <t>鈴木</t>
        </is>
      </c>
      <c r="C915" t="inlineStr">
        <is>
          <t>関東</t>
        </is>
      </c>
      <c r="D915" t="inlineStr">
        <is>
          <t>Google広告</t>
        </is>
      </c>
      <c r="E915" t="inlineStr">
        <is>
          <t>P009</t>
        </is>
      </c>
      <c r="F915">
        <f>_xlfn.XLOOKUP(tbl_売上[[#This Row],[商品コード]],tbl_商品[商品コード],tbl_商品[商品名],"未登録")</f>
        <v/>
      </c>
      <c r="G915">
        <f>_xlfn.XLOOKUP(tbl_売上[[#This Row],[商品コード]],tbl_商品[商品コード],tbl_商品[カテゴリ],"未登録")</f>
        <v/>
      </c>
      <c r="H915" s="4" t="n">
        <v>2</v>
      </c>
      <c r="I915" s="5" t="n">
        <v>3600</v>
      </c>
      <c r="J915" s="5">
        <f>tbl_売上[[#This Row],[数量]]*tbl_売上[[#This Row],[単価]]</f>
        <v/>
      </c>
    </row>
    <row r="916">
      <c r="A916" s="3" t="n">
        <v>45491</v>
      </c>
      <c r="B916" t="inlineStr">
        <is>
          <t>佐藤</t>
        </is>
      </c>
      <c r="C916" t="inlineStr">
        <is>
          <t>関東</t>
        </is>
      </c>
      <c r="D916" t="inlineStr">
        <is>
          <t>Google広告</t>
        </is>
      </c>
      <c r="E916" t="inlineStr">
        <is>
          <t>P007</t>
        </is>
      </c>
      <c r="F916">
        <f>_xlfn.XLOOKUP(tbl_売上[[#This Row],[商品コード]],tbl_商品[商品コード],tbl_商品[商品名],"未登録")</f>
        <v/>
      </c>
      <c r="G916">
        <f>_xlfn.XLOOKUP(tbl_売上[[#This Row],[商品コード]],tbl_商品[商品コード],tbl_商品[カテゴリ],"未登録")</f>
        <v/>
      </c>
      <c r="H916" s="4" t="n">
        <v>1</v>
      </c>
      <c r="I916" s="5" t="n">
        <v>3240</v>
      </c>
      <c r="J916" s="5">
        <f>tbl_売上[[#This Row],[数量]]*tbl_売上[[#This Row],[単価]]</f>
        <v/>
      </c>
    </row>
    <row r="917">
      <c r="A917" s="3" t="n">
        <v>45491</v>
      </c>
      <c r="B917" t="inlineStr">
        <is>
          <t>鈴木</t>
        </is>
      </c>
      <c r="C917" t="inlineStr">
        <is>
          <t>関東</t>
        </is>
      </c>
      <c r="D917" t="inlineStr">
        <is>
          <t>Yahoo!広告</t>
        </is>
      </c>
      <c r="E917" t="inlineStr">
        <is>
          <t>P001</t>
        </is>
      </c>
      <c r="F917">
        <f>_xlfn.XLOOKUP(tbl_売上[[#This Row],[商品コード]],tbl_商品[商品コード],tbl_商品[商品名],"未登録")</f>
        <v/>
      </c>
      <c r="G917">
        <f>_xlfn.XLOOKUP(tbl_売上[[#This Row],[商品コード]],tbl_商品[商品コード],tbl_商品[カテゴリ],"未登録")</f>
        <v/>
      </c>
      <c r="H917" s="4" t="n">
        <v>2</v>
      </c>
      <c r="I917" s="5" t="n">
        <v>8800</v>
      </c>
      <c r="J917" s="5">
        <f>tbl_売上[[#This Row],[数量]]*tbl_売上[[#This Row],[単価]]</f>
        <v/>
      </c>
    </row>
    <row r="918">
      <c r="A918" s="3" t="n">
        <v>45491</v>
      </c>
      <c r="B918" t="inlineStr">
        <is>
          <t>高橋</t>
        </is>
      </c>
      <c r="C918" t="inlineStr">
        <is>
          <t>関西</t>
        </is>
      </c>
      <c r="D918" t="inlineStr">
        <is>
          <t>Meta広告</t>
        </is>
      </c>
      <c r="E918" t="inlineStr">
        <is>
          <t>P002</t>
        </is>
      </c>
      <c r="F918">
        <f>_xlfn.XLOOKUP(tbl_売上[[#This Row],[商品コード]],tbl_商品[商品コード],tbl_商品[商品名],"未登録")</f>
        <v/>
      </c>
      <c r="G918">
        <f>_xlfn.XLOOKUP(tbl_売上[[#This Row],[商品コード]],tbl_商品[商品コード],tbl_商品[カテゴリ],"未登録")</f>
        <v/>
      </c>
      <c r="H918" s="4" t="n">
        <v>1</v>
      </c>
      <c r="I918" s="5" t="n">
        <v>3980</v>
      </c>
      <c r="J918" s="5">
        <f>tbl_売上[[#This Row],[数量]]*tbl_売上[[#This Row],[単価]]</f>
        <v/>
      </c>
    </row>
    <row r="919">
      <c r="A919" s="3" t="n">
        <v>45492</v>
      </c>
      <c r="B919" t="inlineStr">
        <is>
          <t>佐藤</t>
        </is>
      </c>
      <c r="C919" t="inlineStr">
        <is>
          <t>関東</t>
        </is>
      </c>
      <c r="D919" t="inlineStr">
        <is>
          <t>Meta広告</t>
        </is>
      </c>
      <c r="E919" t="inlineStr">
        <is>
          <t>P004</t>
        </is>
      </c>
      <c r="F919">
        <f>_xlfn.XLOOKUP(tbl_売上[[#This Row],[商品コード]],tbl_商品[商品コード],tbl_商品[商品名],"未登録")</f>
        <v/>
      </c>
      <c r="G919">
        <f>_xlfn.XLOOKUP(tbl_売上[[#This Row],[商品コード]],tbl_商品[商品コード],tbl_商品[カテゴリ],"未登録")</f>
        <v/>
      </c>
      <c r="H919" s="4" t="n">
        <v>1</v>
      </c>
      <c r="I919" s="5" t="n">
        <v>2480</v>
      </c>
      <c r="J919" s="5">
        <f>tbl_売上[[#This Row],[数量]]*tbl_売上[[#This Row],[単価]]</f>
        <v/>
      </c>
    </row>
    <row r="920">
      <c r="A920" s="3" t="n">
        <v>45492</v>
      </c>
      <c r="B920" t="inlineStr">
        <is>
          <t>佐藤</t>
        </is>
      </c>
      <c r="C920" t="inlineStr">
        <is>
          <t>関東</t>
        </is>
      </c>
      <c r="D920" t="inlineStr">
        <is>
          <t>Google広告</t>
        </is>
      </c>
      <c r="E920" t="inlineStr">
        <is>
          <t>P009</t>
        </is>
      </c>
      <c r="F920">
        <f>_xlfn.XLOOKUP(tbl_売上[[#This Row],[商品コード]],tbl_商品[商品コード],tbl_商品[商品名],"未登録")</f>
        <v/>
      </c>
      <c r="G920">
        <f>_xlfn.XLOOKUP(tbl_売上[[#This Row],[商品コード]],tbl_商品[商品コード],tbl_商品[カテゴリ],"未登録")</f>
        <v/>
      </c>
      <c r="H920" s="4" t="n">
        <v>1</v>
      </c>
      <c r="I920" s="5" t="n">
        <v>3600</v>
      </c>
      <c r="J920" s="5">
        <f>tbl_売上[[#This Row],[数量]]*tbl_売上[[#This Row],[単価]]</f>
        <v/>
      </c>
    </row>
    <row r="921">
      <c r="A921" s="3" t="n">
        <v>45492</v>
      </c>
      <c r="B921" t="inlineStr">
        <is>
          <t>伊藤</t>
        </is>
      </c>
      <c r="C921" t="inlineStr">
        <is>
          <t>中部</t>
        </is>
      </c>
      <c r="D921" t="inlineStr">
        <is>
          <t>Google広告</t>
        </is>
      </c>
      <c r="E921" t="inlineStr">
        <is>
          <t>P006</t>
        </is>
      </c>
      <c r="F921">
        <f>_xlfn.XLOOKUP(tbl_売上[[#This Row],[商品コード]],tbl_商品[商品コード],tbl_商品[商品名],"未登録")</f>
        <v/>
      </c>
      <c r="G921">
        <f>_xlfn.XLOOKUP(tbl_売上[[#This Row],[商品コード]],tbl_商品[商品コード],tbl_商品[カテゴリ],"未登録")</f>
        <v/>
      </c>
      <c r="H921" s="4" t="n">
        <v>1</v>
      </c>
      <c r="I921" s="5" t="n">
        <v>3300</v>
      </c>
      <c r="J921" s="5">
        <f>tbl_売上[[#This Row],[数量]]*tbl_売上[[#This Row],[単価]]</f>
        <v/>
      </c>
    </row>
    <row r="922">
      <c r="A922" s="3" t="n">
        <v>45492</v>
      </c>
      <c r="B922" t="inlineStr">
        <is>
          <t>田中</t>
        </is>
      </c>
      <c r="C922" t="inlineStr">
        <is>
          <t>関西</t>
        </is>
      </c>
      <c r="D922" t="inlineStr">
        <is>
          <t>Meta広告</t>
        </is>
      </c>
      <c r="E922" t="inlineStr">
        <is>
          <t>P009</t>
        </is>
      </c>
      <c r="F922">
        <f>_xlfn.XLOOKUP(tbl_売上[[#This Row],[商品コード]],tbl_商品[商品コード],tbl_商品[商品名],"未登録")</f>
        <v/>
      </c>
      <c r="G922">
        <f>_xlfn.XLOOKUP(tbl_売上[[#This Row],[商品コード]],tbl_商品[商品コード],tbl_商品[カテゴリ],"未登録")</f>
        <v/>
      </c>
      <c r="H922" s="4" t="n">
        <v>1</v>
      </c>
      <c r="I922" s="5" t="n">
        <v>3600</v>
      </c>
      <c r="J922" s="5">
        <f>tbl_売上[[#This Row],[数量]]*tbl_売上[[#This Row],[単価]]</f>
        <v/>
      </c>
    </row>
    <row r="923">
      <c r="A923" s="3" t="n">
        <v>45492</v>
      </c>
      <c r="B923" t="inlineStr">
        <is>
          <t>鈴木</t>
        </is>
      </c>
      <c r="C923" t="inlineStr">
        <is>
          <t>関東</t>
        </is>
      </c>
      <c r="D923" t="inlineStr">
        <is>
          <t>Google広告</t>
        </is>
      </c>
      <c r="E923" t="inlineStr">
        <is>
          <t>P008</t>
        </is>
      </c>
      <c r="F923">
        <f>_xlfn.XLOOKUP(tbl_売上[[#This Row],[商品コード]],tbl_商品[商品コード],tbl_商品[商品名],"未登録")</f>
        <v/>
      </c>
      <c r="G923">
        <f>_xlfn.XLOOKUP(tbl_売上[[#This Row],[商品コード]],tbl_商品[商品コード],tbl_商品[カテゴリ],"未登録")</f>
        <v/>
      </c>
      <c r="H923" s="4" t="n">
        <v>1</v>
      </c>
      <c r="I923" s="5" t="n">
        <v>2700</v>
      </c>
      <c r="J923" s="5">
        <f>tbl_売上[[#This Row],[数量]]*tbl_売上[[#This Row],[単価]]</f>
        <v/>
      </c>
    </row>
    <row r="924">
      <c r="A924" s="3" t="n">
        <v>45493</v>
      </c>
      <c r="B924" t="inlineStr">
        <is>
          <t>佐藤</t>
        </is>
      </c>
      <c r="C924" t="inlineStr">
        <is>
          <t>関東</t>
        </is>
      </c>
      <c r="D924" t="inlineStr">
        <is>
          <t>Meta広告</t>
        </is>
      </c>
      <c r="E924" t="inlineStr">
        <is>
          <t>P001</t>
        </is>
      </c>
      <c r="F924">
        <f>_xlfn.XLOOKUP(tbl_売上[[#This Row],[商品コード]],tbl_商品[商品コード],tbl_商品[商品名],"未登録")</f>
        <v/>
      </c>
      <c r="G924">
        <f>_xlfn.XLOOKUP(tbl_売上[[#This Row],[商品コード]],tbl_商品[商品コード],tbl_商品[カテゴリ],"未登録")</f>
        <v/>
      </c>
      <c r="H924" s="4" t="n">
        <v>2</v>
      </c>
      <c r="I924" s="5" t="n">
        <v>8800</v>
      </c>
      <c r="J924" s="5">
        <f>tbl_売上[[#This Row],[数量]]*tbl_売上[[#This Row],[単価]]</f>
        <v/>
      </c>
    </row>
    <row r="925">
      <c r="A925" s="3" t="n">
        <v>45493</v>
      </c>
      <c r="B925" t="inlineStr">
        <is>
          <t>伊藤</t>
        </is>
      </c>
      <c r="C925" t="inlineStr">
        <is>
          <t>中部</t>
        </is>
      </c>
      <c r="D925" t="inlineStr">
        <is>
          <t>Google広告</t>
        </is>
      </c>
      <c r="E925" t="inlineStr">
        <is>
          <t>P004</t>
        </is>
      </c>
      <c r="F925">
        <f>_xlfn.XLOOKUP(tbl_売上[[#This Row],[商品コード]],tbl_商品[商品コード],tbl_商品[商品名],"未登録")</f>
        <v/>
      </c>
      <c r="G925">
        <f>_xlfn.XLOOKUP(tbl_売上[[#This Row],[商品コード]],tbl_商品[商品コード],tbl_商品[カテゴリ],"未登録")</f>
        <v/>
      </c>
      <c r="H925" s="4" t="n">
        <v>1</v>
      </c>
      <c r="I925" s="5" t="n">
        <v>2480</v>
      </c>
      <c r="J925" s="5">
        <f>tbl_売上[[#This Row],[数量]]*tbl_売上[[#This Row],[単価]]</f>
        <v/>
      </c>
    </row>
    <row r="926">
      <c r="A926" s="3" t="n">
        <v>45493</v>
      </c>
      <c r="B926" t="inlineStr">
        <is>
          <t>田中</t>
        </is>
      </c>
      <c r="C926" t="inlineStr">
        <is>
          <t>関西</t>
        </is>
      </c>
      <c r="D926" t="inlineStr">
        <is>
          <t>Meta広告</t>
        </is>
      </c>
      <c r="E926" t="inlineStr">
        <is>
          <t>P004</t>
        </is>
      </c>
      <c r="F926">
        <f>_xlfn.XLOOKUP(tbl_売上[[#This Row],[商品コード]],tbl_商品[商品コード],tbl_商品[商品名],"未登録")</f>
        <v/>
      </c>
      <c r="G926">
        <f>_xlfn.XLOOKUP(tbl_売上[[#This Row],[商品コード]],tbl_商品[商品コード],tbl_商品[カテゴリ],"未登録")</f>
        <v/>
      </c>
      <c r="H926" s="4" t="n">
        <v>2</v>
      </c>
      <c r="I926" s="5" t="n">
        <v>2480</v>
      </c>
      <c r="J926" s="5">
        <f>tbl_売上[[#This Row],[数量]]*tbl_売上[[#This Row],[単価]]</f>
        <v/>
      </c>
    </row>
    <row r="927">
      <c r="A927" s="3" t="n">
        <v>45493</v>
      </c>
      <c r="B927" t="inlineStr">
        <is>
          <t>佐藤</t>
        </is>
      </c>
      <c r="C927" t="inlineStr">
        <is>
          <t>関東</t>
        </is>
      </c>
      <c r="D927" t="inlineStr">
        <is>
          <t>Google広告</t>
        </is>
      </c>
      <c r="E927" t="inlineStr">
        <is>
          <t>P007</t>
        </is>
      </c>
      <c r="F927">
        <f>_xlfn.XLOOKUP(tbl_売上[[#This Row],[商品コード]],tbl_商品[商品コード],tbl_商品[商品名],"未登録")</f>
        <v/>
      </c>
      <c r="G927">
        <f>_xlfn.XLOOKUP(tbl_売上[[#This Row],[商品コード]],tbl_商品[商品コード],tbl_商品[カテゴリ],"未登録")</f>
        <v/>
      </c>
      <c r="H927" s="4" t="n">
        <v>1</v>
      </c>
      <c r="I927" s="5" t="n">
        <v>3240</v>
      </c>
      <c r="J927" s="5">
        <f>tbl_売上[[#This Row],[数量]]*tbl_売上[[#This Row],[単価]]</f>
        <v/>
      </c>
    </row>
    <row r="928">
      <c r="A928" s="3" t="n">
        <v>45493</v>
      </c>
      <c r="B928" t="inlineStr">
        <is>
          <t>田中</t>
        </is>
      </c>
      <c r="C928" t="inlineStr">
        <is>
          <t>関西</t>
        </is>
      </c>
      <c r="D928" t="inlineStr">
        <is>
          <t>Meta広告</t>
        </is>
      </c>
      <c r="E928" t="inlineStr">
        <is>
          <t>P001</t>
        </is>
      </c>
      <c r="F928">
        <f>_xlfn.XLOOKUP(tbl_売上[[#This Row],[商品コード]],tbl_商品[商品コード],tbl_商品[商品名],"未登録")</f>
        <v/>
      </c>
      <c r="G928">
        <f>_xlfn.XLOOKUP(tbl_売上[[#This Row],[商品コード]],tbl_商品[商品コード],tbl_商品[カテゴリ],"未登録")</f>
        <v/>
      </c>
      <c r="H928" s="4" t="n">
        <v>2</v>
      </c>
      <c r="I928" s="5" t="n">
        <v>8800</v>
      </c>
      <c r="J928" s="5">
        <f>tbl_売上[[#This Row],[数量]]*tbl_売上[[#This Row],[単価]]</f>
        <v/>
      </c>
    </row>
    <row r="929">
      <c r="A929" s="3" t="n">
        <v>45494</v>
      </c>
      <c r="B929" t="inlineStr">
        <is>
          <t>渡辺</t>
        </is>
      </c>
      <c r="C929" t="inlineStr">
        <is>
          <t>九州</t>
        </is>
      </c>
      <c r="D929" t="inlineStr">
        <is>
          <t>Google広告</t>
        </is>
      </c>
      <c r="E929" t="inlineStr">
        <is>
          <t>P003</t>
        </is>
      </c>
      <c r="F929">
        <f>_xlfn.XLOOKUP(tbl_売上[[#This Row],[商品コード]],tbl_商品[商品コード],tbl_商品[商品名],"未登録")</f>
        <v/>
      </c>
      <c r="G929">
        <f>_xlfn.XLOOKUP(tbl_売上[[#This Row],[商品コード]],tbl_商品[商品コード],tbl_商品[カテゴリ],"未登録")</f>
        <v/>
      </c>
      <c r="H929" s="4" t="n">
        <v>2</v>
      </c>
      <c r="I929" s="5" t="n">
        <v>19800</v>
      </c>
      <c r="J929" s="5">
        <f>tbl_売上[[#This Row],[数量]]*tbl_売上[[#This Row],[単価]]</f>
        <v/>
      </c>
    </row>
    <row r="930">
      <c r="A930" s="3" t="n">
        <v>45494</v>
      </c>
      <c r="B930" t="inlineStr">
        <is>
          <t>伊藤</t>
        </is>
      </c>
      <c r="C930" t="inlineStr">
        <is>
          <t>中部</t>
        </is>
      </c>
      <c r="D930" t="inlineStr">
        <is>
          <t>Google広告</t>
        </is>
      </c>
      <c r="E930" t="inlineStr">
        <is>
          <t>P005</t>
        </is>
      </c>
      <c r="F930">
        <f>_xlfn.XLOOKUP(tbl_売上[[#This Row],[商品コード]],tbl_商品[商品コード],tbl_商品[商品名],"未登録")</f>
        <v/>
      </c>
      <c r="G930">
        <f>_xlfn.XLOOKUP(tbl_売上[[#This Row],[商品コード]],tbl_商品[商品コード],tbl_商品[カテゴリ],"未登録")</f>
        <v/>
      </c>
      <c r="H930" s="4" t="n">
        <v>1</v>
      </c>
      <c r="I930" s="5" t="n">
        <v>6980</v>
      </c>
      <c r="J930" s="5">
        <f>tbl_売上[[#This Row],[数量]]*tbl_売上[[#This Row],[単価]]</f>
        <v/>
      </c>
    </row>
    <row r="931">
      <c r="A931" s="3" t="n">
        <v>45494</v>
      </c>
      <c r="B931" t="inlineStr">
        <is>
          <t>渡辺</t>
        </is>
      </c>
      <c r="C931" t="inlineStr">
        <is>
          <t>九州</t>
        </is>
      </c>
      <c r="D931" t="inlineStr">
        <is>
          <t>Google広告</t>
        </is>
      </c>
      <c r="E931" t="inlineStr">
        <is>
          <t>P006</t>
        </is>
      </c>
      <c r="F931">
        <f>_xlfn.XLOOKUP(tbl_売上[[#This Row],[商品コード]],tbl_商品[商品コード],tbl_商品[商品名],"未登録")</f>
        <v/>
      </c>
      <c r="G931">
        <f>_xlfn.XLOOKUP(tbl_売上[[#This Row],[商品コード]],tbl_商品[商品コード],tbl_商品[カテゴリ],"未登録")</f>
        <v/>
      </c>
      <c r="H931" s="4" t="n">
        <v>2</v>
      </c>
      <c r="I931" s="5" t="n">
        <v>3300</v>
      </c>
      <c r="J931" s="5">
        <f>tbl_売上[[#This Row],[数量]]*tbl_売上[[#This Row],[単価]]</f>
        <v/>
      </c>
    </row>
    <row r="932">
      <c r="A932" s="3" t="n">
        <v>45494</v>
      </c>
      <c r="B932" t="inlineStr">
        <is>
          <t>鈴木</t>
        </is>
      </c>
      <c r="C932" t="inlineStr">
        <is>
          <t>関東</t>
        </is>
      </c>
      <c r="D932" t="inlineStr">
        <is>
          <t>Meta広告</t>
        </is>
      </c>
      <c r="E932" t="inlineStr">
        <is>
          <t>P007</t>
        </is>
      </c>
      <c r="F932">
        <f>_xlfn.XLOOKUP(tbl_売上[[#This Row],[商品コード]],tbl_商品[商品コード],tbl_商品[商品名],"未登録")</f>
        <v/>
      </c>
      <c r="G932">
        <f>_xlfn.XLOOKUP(tbl_売上[[#This Row],[商品コード]],tbl_商品[商品コード],tbl_商品[カテゴリ],"未登録")</f>
        <v/>
      </c>
      <c r="H932" s="4" t="n">
        <v>1</v>
      </c>
      <c r="I932" s="5" t="n">
        <v>3240</v>
      </c>
      <c r="J932" s="5">
        <f>tbl_売上[[#This Row],[数量]]*tbl_売上[[#This Row],[単価]]</f>
        <v/>
      </c>
    </row>
    <row r="933">
      <c r="A933" s="3" t="n">
        <v>45494</v>
      </c>
      <c r="B933" t="inlineStr">
        <is>
          <t>鈴木</t>
        </is>
      </c>
      <c r="C933" t="inlineStr">
        <is>
          <t>関東</t>
        </is>
      </c>
      <c r="D933" t="inlineStr">
        <is>
          <t>Meta広告</t>
        </is>
      </c>
      <c r="E933" t="inlineStr">
        <is>
          <t>P005</t>
        </is>
      </c>
      <c r="F933">
        <f>_xlfn.XLOOKUP(tbl_売上[[#This Row],[商品コード]],tbl_商品[商品コード],tbl_商品[商品名],"未登録")</f>
        <v/>
      </c>
      <c r="G933">
        <f>_xlfn.XLOOKUP(tbl_売上[[#This Row],[商品コード]],tbl_商品[商品コード],tbl_商品[カテゴリ],"未登録")</f>
        <v/>
      </c>
      <c r="H933" s="4" t="n">
        <v>2</v>
      </c>
      <c r="I933" s="5" t="n">
        <v>6980</v>
      </c>
      <c r="J933" s="5">
        <f>tbl_売上[[#This Row],[数量]]*tbl_売上[[#This Row],[単価]]</f>
        <v/>
      </c>
    </row>
    <row r="934">
      <c r="A934" s="3" t="n">
        <v>45494</v>
      </c>
      <c r="B934" t="inlineStr">
        <is>
          <t>渡辺</t>
        </is>
      </c>
      <c r="C934" t="inlineStr">
        <is>
          <t>九州</t>
        </is>
      </c>
      <c r="D934" t="inlineStr">
        <is>
          <t>Meta広告</t>
        </is>
      </c>
      <c r="E934" t="inlineStr">
        <is>
          <t>P005</t>
        </is>
      </c>
      <c r="F934">
        <f>_xlfn.XLOOKUP(tbl_売上[[#This Row],[商品コード]],tbl_商品[商品コード],tbl_商品[商品名],"未登録")</f>
        <v/>
      </c>
      <c r="G934">
        <f>_xlfn.XLOOKUP(tbl_売上[[#This Row],[商品コード]],tbl_商品[商品コード],tbl_商品[カテゴリ],"未登録")</f>
        <v/>
      </c>
      <c r="H934" s="4" t="n">
        <v>1</v>
      </c>
      <c r="I934" s="5" t="n">
        <v>6980</v>
      </c>
      <c r="J934" s="5">
        <f>tbl_売上[[#This Row],[数量]]*tbl_売上[[#This Row],[単価]]</f>
        <v/>
      </c>
    </row>
    <row r="935">
      <c r="A935" s="3" t="n">
        <v>45494</v>
      </c>
      <c r="B935" t="inlineStr">
        <is>
          <t>伊藤</t>
        </is>
      </c>
      <c r="C935" t="inlineStr">
        <is>
          <t>中部</t>
        </is>
      </c>
      <c r="D935" t="inlineStr">
        <is>
          <t>Meta広告</t>
        </is>
      </c>
      <c r="E935" t="inlineStr">
        <is>
          <t>P007</t>
        </is>
      </c>
      <c r="F935">
        <f>_xlfn.XLOOKUP(tbl_売上[[#This Row],[商品コード]],tbl_商品[商品コード],tbl_商品[商品名],"未登録")</f>
        <v/>
      </c>
      <c r="G935">
        <f>_xlfn.XLOOKUP(tbl_売上[[#This Row],[商品コード]],tbl_商品[商品コード],tbl_商品[カテゴリ],"未登録")</f>
        <v/>
      </c>
      <c r="H935" s="4" t="n">
        <v>1</v>
      </c>
      <c r="I935" s="5" t="n">
        <v>3240</v>
      </c>
      <c r="J935" s="5">
        <f>tbl_売上[[#This Row],[数量]]*tbl_売上[[#This Row],[単価]]</f>
        <v/>
      </c>
    </row>
    <row r="936">
      <c r="A936" s="3" t="n">
        <v>45495</v>
      </c>
      <c r="B936" t="inlineStr">
        <is>
          <t>鈴木</t>
        </is>
      </c>
      <c r="C936" t="inlineStr">
        <is>
          <t>関東</t>
        </is>
      </c>
      <c r="D936" t="inlineStr">
        <is>
          <t>Google広告</t>
        </is>
      </c>
      <c r="E936" t="inlineStr">
        <is>
          <t>P007</t>
        </is>
      </c>
      <c r="F936">
        <f>_xlfn.XLOOKUP(tbl_売上[[#This Row],[商品コード]],tbl_商品[商品コード],tbl_商品[商品名],"未登録")</f>
        <v/>
      </c>
      <c r="G936">
        <f>_xlfn.XLOOKUP(tbl_売上[[#This Row],[商品コード]],tbl_商品[商品コード],tbl_商品[カテゴリ],"未登録")</f>
        <v/>
      </c>
      <c r="H936" s="4" t="n">
        <v>1</v>
      </c>
      <c r="I936" s="5" t="n">
        <v>3240</v>
      </c>
      <c r="J936" s="5">
        <f>tbl_売上[[#This Row],[数量]]*tbl_売上[[#This Row],[単価]]</f>
        <v/>
      </c>
    </row>
    <row r="937">
      <c r="A937" s="3" t="n">
        <v>45495</v>
      </c>
      <c r="B937" t="inlineStr">
        <is>
          <t>佐藤</t>
        </is>
      </c>
      <c r="C937" t="inlineStr">
        <is>
          <t>関東</t>
        </is>
      </c>
      <c r="D937" t="inlineStr">
        <is>
          <t>Google広告</t>
        </is>
      </c>
      <c r="E937" t="inlineStr">
        <is>
          <t>P004</t>
        </is>
      </c>
      <c r="F937">
        <f>_xlfn.XLOOKUP(tbl_売上[[#This Row],[商品コード]],tbl_商品[商品コード],tbl_商品[商品名],"未登録")</f>
        <v/>
      </c>
      <c r="G937">
        <f>_xlfn.XLOOKUP(tbl_売上[[#This Row],[商品コード]],tbl_商品[商品コード],tbl_商品[カテゴリ],"未登録")</f>
        <v/>
      </c>
      <c r="H937" s="4" t="n">
        <v>1</v>
      </c>
      <c r="I937" s="5" t="n">
        <v>2480</v>
      </c>
      <c r="J937" s="5">
        <f>tbl_売上[[#This Row],[数量]]*tbl_売上[[#This Row],[単価]]</f>
        <v/>
      </c>
    </row>
    <row r="938">
      <c r="A938" s="3" t="n">
        <v>45495</v>
      </c>
      <c r="B938" t="inlineStr">
        <is>
          <t>伊藤</t>
        </is>
      </c>
      <c r="C938" t="inlineStr">
        <is>
          <t>中部</t>
        </is>
      </c>
      <c r="D938" t="inlineStr">
        <is>
          <t>Meta広告</t>
        </is>
      </c>
      <c r="E938" t="inlineStr">
        <is>
          <t>P002</t>
        </is>
      </c>
      <c r="F938">
        <f>_xlfn.XLOOKUP(tbl_売上[[#This Row],[商品コード]],tbl_商品[商品コード],tbl_商品[商品名],"未登録")</f>
        <v/>
      </c>
      <c r="G938">
        <f>_xlfn.XLOOKUP(tbl_売上[[#This Row],[商品コード]],tbl_商品[商品コード],tbl_商品[カテゴリ],"未登録")</f>
        <v/>
      </c>
      <c r="H938" s="4" t="n">
        <v>2</v>
      </c>
      <c r="I938" s="5" t="n">
        <v>3980</v>
      </c>
      <c r="J938" s="5">
        <f>tbl_売上[[#This Row],[数量]]*tbl_売上[[#This Row],[単価]]</f>
        <v/>
      </c>
    </row>
    <row r="939">
      <c r="A939" s="3" t="n">
        <v>45496</v>
      </c>
      <c r="B939" t="inlineStr">
        <is>
          <t>鈴木</t>
        </is>
      </c>
      <c r="C939" t="inlineStr">
        <is>
          <t>関東</t>
        </is>
      </c>
      <c r="D939" t="inlineStr">
        <is>
          <t>Google広告</t>
        </is>
      </c>
      <c r="E939" t="inlineStr">
        <is>
          <t>P002</t>
        </is>
      </c>
      <c r="F939">
        <f>_xlfn.XLOOKUP(tbl_売上[[#This Row],[商品コード]],tbl_商品[商品コード],tbl_商品[商品名],"未登録")</f>
        <v/>
      </c>
      <c r="G939">
        <f>_xlfn.XLOOKUP(tbl_売上[[#This Row],[商品コード]],tbl_商品[商品コード],tbl_商品[カテゴリ],"未登録")</f>
        <v/>
      </c>
      <c r="H939" s="4" t="n">
        <v>3</v>
      </c>
      <c r="I939" s="5" t="n">
        <v>3980</v>
      </c>
      <c r="J939" s="5">
        <f>tbl_売上[[#This Row],[数量]]*tbl_売上[[#This Row],[単価]]</f>
        <v/>
      </c>
    </row>
    <row r="940">
      <c r="A940" s="3" t="n">
        <v>45496</v>
      </c>
      <c r="B940" t="inlineStr">
        <is>
          <t>鈴木</t>
        </is>
      </c>
      <c r="C940" t="inlineStr">
        <is>
          <t>関東</t>
        </is>
      </c>
      <c r="D940" t="inlineStr">
        <is>
          <t>Meta広告</t>
        </is>
      </c>
      <c r="E940" t="inlineStr">
        <is>
          <t>P002</t>
        </is>
      </c>
      <c r="F940">
        <f>_xlfn.XLOOKUP(tbl_売上[[#This Row],[商品コード]],tbl_商品[商品コード],tbl_商品[商品名],"未登録")</f>
        <v/>
      </c>
      <c r="G940">
        <f>_xlfn.XLOOKUP(tbl_売上[[#This Row],[商品コード]],tbl_商品[商品コード],tbl_商品[カテゴリ],"未登録")</f>
        <v/>
      </c>
      <c r="H940" s="4" t="n">
        <v>1</v>
      </c>
      <c r="I940" s="5" t="n">
        <v>3980</v>
      </c>
      <c r="J940" s="5">
        <f>tbl_売上[[#This Row],[数量]]*tbl_売上[[#This Row],[単価]]</f>
        <v/>
      </c>
    </row>
    <row r="941">
      <c r="A941" s="3" t="n">
        <v>45496</v>
      </c>
      <c r="B941" t="inlineStr">
        <is>
          <t>渡辺</t>
        </is>
      </c>
      <c r="C941" t="inlineStr">
        <is>
          <t>九州</t>
        </is>
      </c>
      <c r="D941" t="inlineStr">
        <is>
          <t>Google広告</t>
        </is>
      </c>
      <c r="E941" t="inlineStr">
        <is>
          <t>P007</t>
        </is>
      </c>
      <c r="F941">
        <f>_xlfn.XLOOKUP(tbl_売上[[#This Row],[商品コード]],tbl_商品[商品コード],tbl_商品[商品名],"未登録")</f>
        <v/>
      </c>
      <c r="G941">
        <f>_xlfn.XLOOKUP(tbl_売上[[#This Row],[商品コード]],tbl_商品[商品コード],tbl_商品[カテゴリ],"未登録")</f>
        <v/>
      </c>
      <c r="H941" s="4" t="n">
        <v>1</v>
      </c>
      <c r="I941" s="5" t="n">
        <v>3240</v>
      </c>
      <c r="J941" s="5">
        <f>tbl_売上[[#This Row],[数量]]*tbl_売上[[#This Row],[単価]]</f>
        <v/>
      </c>
    </row>
    <row r="942">
      <c r="A942" s="3" t="n">
        <v>45496</v>
      </c>
      <c r="B942" t="inlineStr">
        <is>
          <t>田中</t>
        </is>
      </c>
      <c r="C942" t="inlineStr">
        <is>
          <t>関西</t>
        </is>
      </c>
      <c r="D942" t="inlineStr">
        <is>
          <t>Google広告</t>
        </is>
      </c>
      <c r="E942" t="inlineStr">
        <is>
          <t>P004</t>
        </is>
      </c>
      <c r="F942">
        <f>_xlfn.XLOOKUP(tbl_売上[[#This Row],[商品コード]],tbl_商品[商品コード],tbl_商品[商品名],"未登録")</f>
        <v/>
      </c>
      <c r="G942">
        <f>_xlfn.XLOOKUP(tbl_売上[[#This Row],[商品コード]],tbl_商品[商品コード],tbl_商品[カテゴリ],"未登録")</f>
        <v/>
      </c>
      <c r="H942" s="4" t="n">
        <v>3</v>
      </c>
      <c r="I942" s="5" t="n">
        <v>2480</v>
      </c>
      <c r="J942" s="5">
        <f>tbl_売上[[#This Row],[数量]]*tbl_売上[[#This Row],[単価]]</f>
        <v/>
      </c>
    </row>
    <row r="943">
      <c r="A943" s="3" t="n">
        <v>45497</v>
      </c>
      <c r="B943" t="inlineStr">
        <is>
          <t>伊藤</t>
        </is>
      </c>
      <c r="C943" t="inlineStr">
        <is>
          <t>中部</t>
        </is>
      </c>
      <c r="D943" t="inlineStr">
        <is>
          <t>Google広告</t>
        </is>
      </c>
      <c r="E943" t="inlineStr">
        <is>
          <t>P005</t>
        </is>
      </c>
      <c r="F943">
        <f>_xlfn.XLOOKUP(tbl_売上[[#This Row],[商品コード]],tbl_商品[商品コード],tbl_商品[商品名],"未登録")</f>
        <v/>
      </c>
      <c r="G943">
        <f>_xlfn.XLOOKUP(tbl_売上[[#This Row],[商品コード]],tbl_商品[商品コード],tbl_商品[カテゴリ],"未登録")</f>
        <v/>
      </c>
      <c r="H943" s="4" t="n">
        <v>3</v>
      </c>
      <c r="I943" s="5" t="n">
        <v>6980</v>
      </c>
      <c r="J943" s="5">
        <f>tbl_売上[[#This Row],[数量]]*tbl_売上[[#This Row],[単価]]</f>
        <v/>
      </c>
    </row>
    <row r="944">
      <c r="A944" s="3" t="n">
        <v>45497</v>
      </c>
      <c r="B944" t="inlineStr">
        <is>
          <t>田中</t>
        </is>
      </c>
      <c r="C944" t="inlineStr">
        <is>
          <t>関西</t>
        </is>
      </c>
      <c r="D944" t="inlineStr">
        <is>
          <t>Meta広告</t>
        </is>
      </c>
      <c r="E944" t="inlineStr">
        <is>
          <t>P004</t>
        </is>
      </c>
      <c r="F944">
        <f>_xlfn.XLOOKUP(tbl_売上[[#This Row],[商品コード]],tbl_商品[商品コード],tbl_商品[商品名],"未登録")</f>
        <v/>
      </c>
      <c r="G944">
        <f>_xlfn.XLOOKUP(tbl_売上[[#This Row],[商品コード]],tbl_商品[商品コード],tbl_商品[カテゴリ],"未登録")</f>
        <v/>
      </c>
      <c r="H944" s="4" t="n">
        <v>1</v>
      </c>
      <c r="I944" s="5" t="n">
        <v>2480</v>
      </c>
      <c r="J944" s="5">
        <f>tbl_売上[[#This Row],[数量]]*tbl_売上[[#This Row],[単価]]</f>
        <v/>
      </c>
    </row>
    <row r="945">
      <c r="A945" s="3" t="n">
        <v>45497</v>
      </c>
      <c r="B945" t="inlineStr">
        <is>
          <t>高橋</t>
        </is>
      </c>
      <c r="C945" t="inlineStr">
        <is>
          <t>関西</t>
        </is>
      </c>
      <c r="D945" t="inlineStr">
        <is>
          <t>Google広告</t>
        </is>
      </c>
      <c r="E945" t="inlineStr">
        <is>
          <t>P008</t>
        </is>
      </c>
      <c r="F945">
        <f>_xlfn.XLOOKUP(tbl_売上[[#This Row],[商品コード]],tbl_商品[商品コード],tbl_商品[商品名],"未登録")</f>
        <v/>
      </c>
      <c r="G945">
        <f>_xlfn.XLOOKUP(tbl_売上[[#This Row],[商品コード]],tbl_商品[商品コード],tbl_商品[カテゴリ],"未登録")</f>
        <v/>
      </c>
      <c r="H945" s="4" t="n">
        <v>2</v>
      </c>
      <c r="I945" s="5" t="n">
        <v>2700</v>
      </c>
      <c r="J945" s="5">
        <f>tbl_売上[[#This Row],[数量]]*tbl_売上[[#This Row],[単価]]</f>
        <v/>
      </c>
    </row>
    <row r="946">
      <c r="A946" s="3" t="n">
        <v>45497</v>
      </c>
      <c r="B946" t="inlineStr">
        <is>
          <t>渡辺</t>
        </is>
      </c>
      <c r="C946" t="inlineStr">
        <is>
          <t>九州</t>
        </is>
      </c>
      <c r="D946" t="inlineStr">
        <is>
          <t>Google広告</t>
        </is>
      </c>
      <c r="E946" t="inlineStr">
        <is>
          <t>P005</t>
        </is>
      </c>
      <c r="F946">
        <f>_xlfn.XLOOKUP(tbl_売上[[#This Row],[商品コード]],tbl_商品[商品コード],tbl_商品[商品名],"未登録")</f>
        <v/>
      </c>
      <c r="G946">
        <f>_xlfn.XLOOKUP(tbl_売上[[#This Row],[商品コード]],tbl_商品[商品コード],tbl_商品[カテゴリ],"未登録")</f>
        <v/>
      </c>
      <c r="H946" s="4" t="n">
        <v>1</v>
      </c>
      <c r="I946" s="5" t="n">
        <v>6980</v>
      </c>
      <c r="J946" s="5">
        <f>tbl_売上[[#This Row],[数量]]*tbl_売上[[#This Row],[単価]]</f>
        <v/>
      </c>
    </row>
    <row r="947">
      <c r="A947" s="3" t="n">
        <v>45497</v>
      </c>
      <c r="B947" t="inlineStr">
        <is>
          <t>田中</t>
        </is>
      </c>
      <c r="C947" t="inlineStr">
        <is>
          <t>関西</t>
        </is>
      </c>
      <c r="D947" t="inlineStr">
        <is>
          <t>Meta広告</t>
        </is>
      </c>
      <c r="E947" t="inlineStr">
        <is>
          <t>P005</t>
        </is>
      </c>
      <c r="F947">
        <f>_xlfn.XLOOKUP(tbl_売上[[#This Row],[商品コード]],tbl_商品[商品コード],tbl_商品[商品名],"未登録")</f>
        <v/>
      </c>
      <c r="G947">
        <f>_xlfn.XLOOKUP(tbl_売上[[#This Row],[商品コード]],tbl_商品[商品コード],tbl_商品[カテゴリ],"未登録")</f>
        <v/>
      </c>
      <c r="H947" s="4" t="n">
        <v>5</v>
      </c>
      <c r="I947" s="5" t="n">
        <v>6980</v>
      </c>
      <c r="J947" s="5">
        <f>tbl_売上[[#This Row],[数量]]*tbl_売上[[#This Row],[単価]]</f>
        <v/>
      </c>
    </row>
    <row r="948">
      <c r="A948" s="3" t="n">
        <v>45497</v>
      </c>
      <c r="B948" t="inlineStr">
        <is>
          <t>田中</t>
        </is>
      </c>
      <c r="C948" t="inlineStr">
        <is>
          <t>関西</t>
        </is>
      </c>
      <c r="D948" t="inlineStr">
        <is>
          <t>Google広告</t>
        </is>
      </c>
      <c r="E948" t="inlineStr">
        <is>
          <t>P002</t>
        </is>
      </c>
      <c r="F948">
        <f>_xlfn.XLOOKUP(tbl_売上[[#This Row],[商品コード]],tbl_商品[商品コード],tbl_商品[商品名],"未登録")</f>
        <v/>
      </c>
      <c r="G948">
        <f>_xlfn.XLOOKUP(tbl_売上[[#This Row],[商品コード]],tbl_商品[商品コード],tbl_商品[カテゴリ],"未登録")</f>
        <v/>
      </c>
      <c r="H948" s="4" t="n">
        <v>1</v>
      </c>
      <c r="I948" s="5" t="n">
        <v>3980</v>
      </c>
      <c r="J948" s="5">
        <f>tbl_売上[[#This Row],[数量]]*tbl_売上[[#This Row],[単価]]</f>
        <v/>
      </c>
    </row>
    <row r="949">
      <c r="A949" s="3" t="n">
        <v>45497</v>
      </c>
      <c r="B949" t="inlineStr">
        <is>
          <t>田中</t>
        </is>
      </c>
      <c r="C949" t="inlineStr">
        <is>
          <t>関西</t>
        </is>
      </c>
      <c r="D949" t="inlineStr">
        <is>
          <t>Google広告</t>
        </is>
      </c>
      <c r="E949" t="inlineStr">
        <is>
          <t>P003</t>
        </is>
      </c>
      <c r="F949">
        <f>_xlfn.XLOOKUP(tbl_売上[[#This Row],[商品コード]],tbl_商品[商品コード],tbl_商品[商品名],"未登録")</f>
        <v/>
      </c>
      <c r="G949">
        <f>_xlfn.XLOOKUP(tbl_売上[[#This Row],[商品コード]],tbl_商品[商品コード],tbl_商品[カテゴリ],"未登録")</f>
        <v/>
      </c>
      <c r="H949" s="4" t="n">
        <v>2</v>
      </c>
      <c r="I949" s="5" t="n">
        <v>19800</v>
      </c>
      <c r="J949" s="5">
        <f>tbl_売上[[#This Row],[数量]]*tbl_売上[[#This Row],[単価]]</f>
        <v/>
      </c>
    </row>
    <row r="950">
      <c r="A950" s="3" t="n">
        <v>45498</v>
      </c>
      <c r="B950" t="inlineStr">
        <is>
          <t>田中</t>
        </is>
      </c>
      <c r="C950" t="inlineStr">
        <is>
          <t>関西</t>
        </is>
      </c>
      <c r="D950" t="inlineStr">
        <is>
          <t>Google広告</t>
        </is>
      </c>
      <c r="E950" t="inlineStr">
        <is>
          <t>P009</t>
        </is>
      </c>
      <c r="F950">
        <f>_xlfn.XLOOKUP(tbl_売上[[#This Row],[商品コード]],tbl_商品[商品コード],tbl_商品[商品名],"未登録")</f>
        <v/>
      </c>
      <c r="G950">
        <f>_xlfn.XLOOKUP(tbl_売上[[#This Row],[商品コード]],tbl_商品[商品コード],tbl_商品[カテゴリ],"未登録")</f>
        <v/>
      </c>
      <c r="H950" s="4" t="n">
        <v>2</v>
      </c>
      <c r="I950" s="5" t="n">
        <v>3600</v>
      </c>
      <c r="J950" s="5">
        <f>tbl_売上[[#This Row],[数量]]*tbl_売上[[#This Row],[単価]]</f>
        <v/>
      </c>
    </row>
    <row r="951">
      <c r="A951" s="3" t="n">
        <v>45498</v>
      </c>
      <c r="B951" t="inlineStr">
        <is>
          <t>鈴木</t>
        </is>
      </c>
      <c r="C951" t="inlineStr">
        <is>
          <t>関東</t>
        </is>
      </c>
      <c r="D951" t="inlineStr">
        <is>
          <t>Google広告</t>
        </is>
      </c>
      <c r="E951" t="inlineStr">
        <is>
          <t>P005</t>
        </is>
      </c>
      <c r="F951">
        <f>_xlfn.XLOOKUP(tbl_売上[[#This Row],[商品コード]],tbl_商品[商品コード],tbl_商品[商品名],"未登録")</f>
        <v/>
      </c>
      <c r="G951">
        <f>_xlfn.XLOOKUP(tbl_売上[[#This Row],[商品コード]],tbl_商品[商品コード],tbl_商品[カテゴリ],"未登録")</f>
        <v/>
      </c>
      <c r="H951" s="4" t="n">
        <v>2</v>
      </c>
      <c r="I951" s="5" t="n">
        <v>6980</v>
      </c>
      <c r="J951" s="5">
        <f>tbl_売上[[#This Row],[数量]]*tbl_売上[[#This Row],[単価]]</f>
        <v/>
      </c>
    </row>
    <row r="952">
      <c r="A952" s="3" t="n">
        <v>45498</v>
      </c>
      <c r="B952" t="inlineStr">
        <is>
          <t>伊藤</t>
        </is>
      </c>
      <c r="C952" t="inlineStr">
        <is>
          <t>中部</t>
        </is>
      </c>
      <c r="D952" t="inlineStr">
        <is>
          <t>Google広告</t>
        </is>
      </c>
      <c r="E952" t="inlineStr">
        <is>
          <t>P007</t>
        </is>
      </c>
      <c r="F952">
        <f>_xlfn.XLOOKUP(tbl_売上[[#This Row],[商品コード]],tbl_商品[商品コード],tbl_商品[商品名],"未登録")</f>
        <v/>
      </c>
      <c r="G952">
        <f>_xlfn.XLOOKUP(tbl_売上[[#This Row],[商品コード]],tbl_商品[商品コード],tbl_商品[カテゴリ],"未登録")</f>
        <v/>
      </c>
      <c r="H952" s="4" t="n">
        <v>1</v>
      </c>
      <c r="I952" s="5" t="n">
        <v>3240</v>
      </c>
      <c r="J952" s="5">
        <f>tbl_売上[[#This Row],[数量]]*tbl_売上[[#This Row],[単価]]</f>
        <v/>
      </c>
    </row>
    <row r="953">
      <c r="A953" s="3" t="n">
        <v>45498</v>
      </c>
      <c r="B953" t="inlineStr">
        <is>
          <t>渡辺</t>
        </is>
      </c>
      <c r="C953" t="inlineStr">
        <is>
          <t>九州</t>
        </is>
      </c>
      <c r="D953" t="inlineStr">
        <is>
          <t>Meta広告</t>
        </is>
      </c>
      <c r="E953" t="inlineStr">
        <is>
          <t>P007</t>
        </is>
      </c>
      <c r="F953">
        <f>_xlfn.XLOOKUP(tbl_売上[[#This Row],[商品コード]],tbl_商品[商品コード],tbl_商品[商品名],"未登録")</f>
        <v/>
      </c>
      <c r="G953">
        <f>_xlfn.XLOOKUP(tbl_売上[[#This Row],[商品コード]],tbl_商品[商品コード],tbl_商品[カテゴリ],"未登録")</f>
        <v/>
      </c>
      <c r="H953" s="4" t="n">
        <v>3</v>
      </c>
      <c r="I953" s="5" t="n">
        <v>3240</v>
      </c>
      <c r="J953" s="5">
        <f>tbl_売上[[#This Row],[数量]]*tbl_売上[[#This Row],[単価]]</f>
        <v/>
      </c>
    </row>
    <row r="954">
      <c r="A954" s="3" t="n">
        <v>45499</v>
      </c>
      <c r="B954" t="inlineStr">
        <is>
          <t>伊藤</t>
        </is>
      </c>
      <c r="C954" t="inlineStr">
        <is>
          <t>中部</t>
        </is>
      </c>
      <c r="D954" t="inlineStr">
        <is>
          <t>Google広告</t>
        </is>
      </c>
      <c r="E954" t="inlineStr">
        <is>
          <t>P002</t>
        </is>
      </c>
      <c r="F954">
        <f>_xlfn.XLOOKUP(tbl_売上[[#This Row],[商品コード]],tbl_商品[商品コード],tbl_商品[商品名],"未登録")</f>
        <v/>
      </c>
      <c r="G954">
        <f>_xlfn.XLOOKUP(tbl_売上[[#This Row],[商品コード]],tbl_商品[商品コード],tbl_商品[カテゴリ],"未登録")</f>
        <v/>
      </c>
      <c r="H954" s="4" t="n">
        <v>3</v>
      </c>
      <c r="I954" s="5" t="n">
        <v>3980</v>
      </c>
      <c r="J954" s="5">
        <f>tbl_売上[[#This Row],[数量]]*tbl_売上[[#This Row],[単価]]</f>
        <v/>
      </c>
    </row>
    <row r="955">
      <c r="A955" s="3" t="n">
        <v>45499</v>
      </c>
      <c r="B955" t="inlineStr">
        <is>
          <t>佐藤</t>
        </is>
      </c>
      <c r="C955" t="inlineStr">
        <is>
          <t>関東</t>
        </is>
      </c>
      <c r="D955" t="inlineStr">
        <is>
          <t>Meta広告</t>
        </is>
      </c>
      <c r="E955" t="inlineStr">
        <is>
          <t>P008</t>
        </is>
      </c>
      <c r="F955">
        <f>_xlfn.XLOOKUP(tbl_売上[[#This Row],[商品コード]],tbl_商品[商品コード],tbl_商品[商品名],"未登録")</f>
        <v/>
      </c>
      <c r="G955">
        <f>_xlfn.XLOOKUP(tbl_売上[[#This Row],[商品コード]],tbl_商品[商品コード],tbl_商品[カテゴリ],"未登録")</f>
        <v/>
      </c>
      <c r="H955" s="4" t="n">
        <v>1</v>
      </c>
      <c r="I955" s="5" t="n">
        <v>2700</v>
      </c>
      <c r="J955" s="5">
        <f>tbl_売上[[#This Row],[数量]]*tbl_売上[[#This Row],[単価]]</f>
        <v/>
      </c>
    </row>
    <row r="956">
      <c r="A956" s="3" t="n">
        <v>45499</v>
      </c>
      <c r="B956" t="inlineStr">
        <is>
          <t>鈴木</t>
        </is>
      </c>
      <c r="C956" t="inlineStr">
        <is>
          <t>関東</t>
        </is>
      </c>
      <c r="D956" t="inlineStr">
        <is>
          <t>Google広告</t>
        </is>
      </c>
      <c r="E956" t="inlineStr">
        <is>
          <t>P006</t>
        </is>
      </c>
      <c r="F956">
        <f>_xlfn.XLOOKUP(tbl_売上[[#This Row],[商品コード]],tbl_商品[商品コード],tbl_商品[商品名],"未登録")</f>
        <v/>
      </c>
      <c r="G956">
        <f>_xlfn.XLOOKUP(tbl_売上[[#This Row],[商品コード]],tbl_商品[商品コード],tbl_商品[カテゴリ],"未登録")</f>
        <v/>
      </c>
      <c r="H956" s="4" t="n">
        <v>1</v>
      </c>
      <c r="I956" s="5" t="n">
        <v>3300</v>
      </c>
      <c r="J956" s="5">
        <f>tbl_売上[[#This Row],[数量]]*tbl_売上[[#This Row],[単価]]</f>
        <v/>
      </c>
    </row>
    <row r="957">
      <c r="A957" s="3" t="n">
        <v>45499</v>
      </c>
      <c r="B957" t="inlineStr">
        <is>
          <t>鈴木</t>
        </is>
      </c>
      <c r="C957" t="inlineStr">
        <is>
          <t>関東</t>
        </is>
      </c>
      <c r="D957" t="inlineStr">
        <is>
          <t>Google広告</t>
        </is>
      </c>
      <c r="E957" t="inlineStr">
        <is>
          <t>P009</t>
        </is>
      </c>
      <c r="F957">
        <f>_xlfn.XLOOKUP(tbl_売上[[#This Row],[商品コード]],tbl_商品[商品コード],tbl_商品[商品名],"未登録")</f>
        <v/>
      </c>
      <c r="G957">
        <f>_xlfn.XLOOKUP(tbl_売上[[#This Row],[商品コード]],tbl_商品[商品コード],tbl_商品[カテゴリ],"未登録")</f>
        <v/>
      </c>
      <c r="H957" s="4" t="n">
        <v>3</v>
      </c>
      <c r="I957" s="5" t="n">
        <v>3600</v>
      </c>
      <c r="J957" s="5">
        <f>tbl_売上[[#This Row],[数量]]*tbl_売上[[#This Row],[単価]]</f>
        <v/>
      </c>
    </row>
    <row r="958">
      <c r="A958" s="3" t="n">
        <v>45500</v>
      </c>
      <c r="B958" t="inlineStr">
        <is>
          <t>鈴木</t>
        </is>
      </c>
      <c r="C958" t="inlineStr">
        <is>
          <t>関東</t>
        </is>
      </c>
      <c r="D958" t="inlineStr">
        <is>
          <t>Google広告</t>
        </is>
      </c>
      <c r="E958" t="inlineStr">
        <is>
          <t>P009</t>
        </is>
      </c>
      <c r="F958">
        <f>_xlfn.XLOOKUP(tbl_売上[[#This Row],[商品コード]],tbl_商品[商品コード],tbl_商品[商品名],"未登録")</f>
        <v/>
      </c>
      <c r="G958">
        <f>_xlfn.XLOOKUP(tbl_売上[[#This Row],[商品コード]],tbl_商品[商品コード],tbl_商品[カテゴリ],"未登録")</f>
        <v/>
      </c>
      <c r="H958" s="4" t="n">
        <v>2</v>
      </c>
      <c r="I958" s="5" t="n">
        <v>3600</v>
      </c>
      <c r="J958" s="5">
        <f>tbl_売上[[#This Row],[数量]]*tbl_売上[[#This Row],[単価]]</f>
        <v/>
      </c>
    </row>
    <row r="959">
      <c r="A959" s="3" t="n">
        <v>45500</v>
      </c>
      <c r="B959" t="inlineStr">
        <is>
          <t>伊藤</t>
        </is>
      </c>
      <c r="C959" t="inlineStr">
        <is>
          <t>中部</t>
        </is>
      </c>
      <c r="D959" t="inlineStr">
        <is>
          <t>Google広告</t>
        </is>
      </c>
      <c r="E959" t="inlineStr">
        <is>
          <t>P006</t>
        </is>
      </c>
      <c r="F959">
        <f>_xlfn.XLOOKUP(tbl_売上[[#This Row],[商品コード]],tbl_商品[商品コード],tbl_商品[商品名],"未登録")</f>
        <v/>
      </c>
      <c r="G959">
        <f>_xlfn.XLOOKUP(tbl_売上[[#This Row],[商品コード]],tbl_商品[商品コード],tbl_商品[カテゴリ],"未登録")</f>
        <v/>
      </c>
      <c r="H959" s="4" t="n">
        <v>1</v>
      </c>
      <c r="I959" s="5" t="n">
        <v>3300</v>
      </c>
      <c r="J959" s="5">
        <f>tbl_売上[[#This Row],[数量]]*tbl_売上[[#This Row],[単価]]</f>
        <v/>
      </c>
    </row>
    <row r="960">
      <c r="A960" s="3" t="n">
        <v>45500</v>
      </c>
      <c r="B960" t="inlineStr">
        <is>
          <t>渡辺</t>
        </is>
      </c>
      <c r="C960" t="inlineStr">
        <is>
          <t>九州</t>
        </is>
      </c>
      <c r="D960" t="inlineStr">
        <is>
          <t>Yahoo!広告</t>
        </is>
      </c>
      <c r="E960" t="inlineStr">
        <is>
          <t>P004</t>
        </is>
      </c>
      <c r="F960">
        <f>_xlfn.XLOOKUP(tbl_売上[[#This Row],[商品コード]],tbl_商品[商品コード],tbl_商品[商品名],"未登録")</f>
        <v/>
      </c>
      <c r="G960">
        <f>_xlfn.XLOOKUP(tbl_売上[[#This Row],[商品コード]],tbl_商品[商品コード],tbl_商品[カテゴリ],"未登録")</f>
        <v/>
      </c>
      <c r="H960" s="4" t="n">
        <v>2</v>
      </c>
      <c r="I960" s="5" t="n">
        <v>2480</v>
      </c>
      <c r="J960" s="5">
        <f>tbl_売上[[#This Row],[数量]]*tbl_売上[[#This Row],[単価]]</f>
        <v/>
      </c>
    </row>
    <row r="961">
      <c r="A961" s="3" t="n">
        <v>45500</v>
      </c>
      <c r="B961" t="inlineStr">
        <is>
          <t>渡辺</t>
        </is>
      </c>
      <c r="C961" t="inlineStr">
        <is>
          <t>九州</t>
        </is>
      </c>
      <c r="D961" t="inlineStr">
        <is>
          <t>Meta広告</t>
        </is>
      </c>
      <c r="E961" t="inlineStr">
        <is>
          <t>P008</t>
        </is>
      </c>
      <c r="F961">
        <f>_xlfn.XLOOKUP(tbl_売上[[#This Row],[商品コード]],tbl_商品[商品コード],tbl_商品[商品名],"未登録")</f>
        <v/>
      </c>
      <c r="G961">
        <f>_xlfn.XLOOKUP(tbl_売上[[#This Row],[商品コード]],tbl_商品[商品コード],tbl_商品[カテゴリ],"未登録")</f>
        <v/>
      </c>
      <c r="H961" s="4" t="n">
        <v>1</v>
      </c>
      <c r="I961" s="5" t="n">
        <v>2700</v>
      </c>
      <c r="J961" s="5">
        <f>tbl_売上[[#This Row],[数量]]*tbl_売上[[#This Row],[単価]]</f>
        <v/>
      </c>
    </row>
    <row r="962">
      <c r="A962" s="3" t="n">
        <v>45500</v>
      </c>
      <c r="B962" t="inlineStr">
        <is>
          <t>渡辺</t>
        </is>
      </c>
      <c r="C962" t="inlineStr">
        <is>
          <t>九州</t>
        </is>
      </c>
      <c r="D962" t="inlineStr">
        <is>
          <t>Google広告</t>
        </is>
      </c>
      <c r="E962" t="inlineStr">
        <is>
          <t>P002</t>
        </is>
      </c>
      <c r="F962">
        <f>_xlfn.XLOOKUP(tbl_売上[[#This Row],[商品コード]],tbl_商品[商品コード],tbl_商品[商品名],"未登録")</f>
        <v/>
      </c>
      <c r="G962">
        <f>_xlfn.XLOOKUP(tbl_売上[[#This Row],[商品コード]],tbl_商品[商品コード],tbl_商品[カテゴリ],"未登録")</f>
        <v/>
      </c>
      <c r="H962" s="4" t="n">
        <v>1</v>
      </c>
      <c r="I962" s="5" t="n">
        <v>3980</v>
      </c>
      <c r="J962" s="5">
        <f>tbl_売上[[#This Row],[数量]]*tbl_売上[[#This Row],[単価]]</f>
        <v/>
      </c>
    </row>
    <row r="963">
      <c r="A963" s="3" t="n">
        <v>45500</v>
      </c>
      <c r="B963" t="inlineStr">
        <is>
          <t>高橋</t>
        </is>
      </c>
      <c r="C963" t="inlineStr">
        <is>
          <t>関西</t>
        </is>
      </c>
      <c r="D963" t="inlineStr">
        <is>
          <t>Google広告</t>
        </is>
      </c>
      <c r="E963" t="inlineStr">
        <is>
          <t>P009</t>
        </is>
      </c>
      <c r="F963">
        <f>_xlfn.XLOOKUP(tbl_売上[[#This Row],[商品コード]],tbl_商品[商品コード],tbl_商品[商品名],"未登録")</f>
        <v/>
      </c>
      <c r="G963">
        <f>_xlfn.XLOOKUP(tbl_売上[[#This Row],[商品コード]],tbl_商品[商品コード],tbl_商品[カテゴリ],"未登録")</f>
        <v/>
      </c>
      <c r="H963" s="4" t="n">
        <v>1</v>
      </c>
      <c r="I963" s="5" t="n">
        <v>3600</v>
      </c>
      <c r="J963" s="5">
        <f>tbl_売上[[#This Row],[数量]]*tbl_売上[[#This Row],[単価]]</f>
        <v/>
      </c>
    </row>
    <row r="964">
      <c r="A964" s="3" t="n">
        <v>45500</v>
      </c>
      <c r="B964" t="inlineStr">
        <is>
          <t>渡辺</t>
        </is>
      </c>
      <c r="C964" t="inlineStr">
        <is>
          <t>九州</t>
        </is>
      </c>
      <c r="D964" t="inlineStr">
        <is>
          <t>Google広告</t>
        </is>
      </c>
      <c r="E964" t="inlineStr">
        <is>
          <t>P006</t>
        </is>
      </c>
      <c r="F964">
        <f>_xlfn.XLOOKUP(tbl_売上[[#This Row],[商品コード]],tbl_商品[商品コード],tbl_商品[商品名],"未登録")</f>
        <v/>
      </c>
      <c r="G964">
        <f>_xlfn.XLOOKUP(tbl_売上[[#This Row],[商品コード]],tbl_商品[商品コード],tbl_商品[カテゴリ],"未登録")</f>
        <v/>
      </c>
      <c r="H964" s="4" t="n">
        <v>3</v>
      </c>
      <c r="I964" s="5" t="n">
        <v>3300</v>
      </c>
      <c r="J964" s="5">
        <f>tbl_売上[[#This Row],[数量]]*tbl_売上[[#This Row],[単価]]</f>
        <v/>
      </c>
    </row>
    <row r="965">
      <c r="A965" s="3" t="n">
        <v>45500</v>
      </c>
      <c r="B965" t="inlineStr">
        <is>
          <t>田中</t>
        </is>
      </c>
      <c r="C965" t="inlineStr">
        <is>
          <t>関西</t>
        </is>
      </c>
      <c r="D965" t="inlineStr">
        <is>
          <t>Google広告</t>
        </is>
      </c>
      <c r="E965" t="inlineStr">
        <is>
          <t>P008</t>
        </is>
      </c>
      <c r="F965">
        <f>_xlfn.XLOOKUP(tbl_売上[[#This Row],[商品コード]],tbl_商品[商品コード],tbl_商品[商品名],"未登録")</f>
        <v/>
      </c>
      <c r="G965">
        <f>_xlfn.XLOOKUP(tbl_売上[[#This Row],[商品コード]],tbl_商品[商品コード],tbl_商品[カテゴリ],"未登録")</f>
        <v/>
      </c>
      <c r="H965" s="4" t="n">
        <v>1</v>
      </c>
      <c r="I965" s="5" t="n">
        <v>2700</v>
      </c>
      <c r="J965" s="5">
        <f>tbl_売上[[#This Row],[数量]]*tbl_売上[[#This Row],[単価]]</f>
        <v/>
      </c>
    </row>
    <row r="966">
      <c r="A966" s="3" t="n">
        <v>45501</v>
      </c>
      <c r="B966" t="inlineStr">
        <is>
          <t>渡辺</t>
        </is>
      </c>
      <c r="C966" t="inlineStr">
        <is>
          <t>九州</t>
        </is>
      </c>
      <c r="D966" t="inlineStr">
        <is>
          <t>Yahoo!広告</t>
        </is>
      </c>
      <c r="E966" t="inlineStr">
        <is>
          <t>P001</t>
        </is>
      </c>
      <c r="F966">
        <f>_xlfn.XLOOKUP(tbl_売上[[#This Row],[商品コード]],tbl_商品[商品コード],tbl_商品[商品名],"未登録")</f>
        <v/>
      </c>
      <c r="G966">
        <f>_xlfn.XLOOKUP(tbl_売上[[#This Row],[商品コード]],tbl_商品[商品コード],tbl_商品[カテゴリ],"未登録")</f>
        <v/>
      </c>
      <c r="H966" s="4" t="n">
        <v>2</v>
      </c>
      <c r="I966" s="5" t="n">
        <v>8800</v>
      </c>
      <c r="J966" s="5">
        <f>tbl_売上[[#This Row],[数量]]*tbl_売上[[#This Row],[単価]]</f>
        <v/>
      </c>
    </row>
    <row r="967">
      <c r="A967" s="3" t="n">
        <v>45501</v>
      </c>
      <c r="B967" t="inlineStr">
        <is>
          <t>佐藤</t>
        </is>
      </c>
      <c r="C967" t="inlineStr">
        <is>
          <t>関東</t>
        </is>
      </c>
      <c r="D967" t="inlineStr">
        <is>
          <t>Google広告</t>
        </is>
      </c>
      <c r="E967" t="inlineStr">
        <is>
          <t>P006</t>
        </is>
      </c>
      <c r="F967">
        <f>_xlfn.XLOOKUP(tbl_売上[[#This Row],[商品コード]],tbl_商品[商品コード],tbl_商品[商品名],"未登録")</f>
        <v/>
      </c>
      <c r="G967">
        <f>_xlfn.XLOOKUP(tbl_売上[[#This Row],[商品コード]],tbl_商品[商品コード],tbl_商品[カテゴリ],"未登録")</f>
        <v/>
      </c>
      <c r="H967" s="4" t="n">
        <v>2</v>
      </c>
      <c r="I967" s="5" t="n">
        <v>3300</v>
      </c>
      <c r="J967" s="5">
        <f>tbl_売上[[#This Row],[数量]]*tbl_売上[[#This Row],[単価]]</f>
        <v/>
      </c>
    </row>
    <row r="968">
      <c r="A968" s="3" t="n">
        <v>45501</v>
      </c>
      <c r="B968" t="inlineStr">
        <is>
          <t>鈴木</t>
        </is>
      </c>
      <c r="C968" t="inlineStr">
        <is>
          <t>関東</t>
        </is>
      </c>
      <c r="D968" t="inlineStr">
        <is>
          <t>Meta広告</t>
        </is>
      </c>
      <c r="E968" t="inlineStr">
        <is>
          <t>P007</t>
        </is>
      </c>
      <c r="F968">
        <f>_xlfn.XLOOKUP(tbl_売上[[#This Row],[商品コード]],tbl_商品[商品コード],tbl_商品[商品名],"未登録")</f>
        <v/>
      </c>
      <c r="G968">
        <f>_xlfn.XLOOKUP(tbl_売上[[#This Row],[商品コード]],tbl_商品[商品コード],tbl_商品[カテゴリ],"未登録")</f>
        <v/>
      </c>
      <c r="H968" s="4" t="n">
        <v>2</v>
      </c>
      <c r="I968" s="5" t="n">
        <v>3240</v>
      </c>
      <c r="J968" s="5">
        <f>tbl_売上[[#This Row],[数量]]*tbl_売上[[#This Row],[単価]]</f>
        <v/>
      </c>
    </row>
    <row r="969">
      <c r="A969" s="3" t="n">
        <v>45501</v>
      </c>
      <c r="B969" t="inlineStr">
        <is>
          <t>高橋</t>
        </is>
      </c>
      <c r="C969" t="inlineStr">
        <is>
          <t>関西</t>
        </is>
      </c>
      <c r="D969" t="inlineStr">
        <is>
          <t>Meta広告</t>
        </is>
      </c>
      <c r="E969" t="inlineStr">
        <is>
          <t>P007</t>
        </is>
      </c>
      <c r="F969">
        <f>_xlfn.XLOOKUP(tbl_売上[[#This Row],[商品コード]],tbl_商品[商品コード],tbl_商品[商品名],"未登録")</f>
        <v/>
      </c>
      <c r="G969">
        <f>_xlfn.XLOOKUP(tbl_売上[[#This Row],[商品コード]],tbl_商品[商品コード],tbl_商品[カテゴリ],"未登録")</f>
        <v/>
      </c>
      <c r="H969" s="4" t="n">
        <v>2</v>
      </c>
      <c r="I969" s="5" t="n">
        <v>3240</v>
      </c>
      <c r="J969" s="5">
        <f>tbl_売上[[#This Row],[数量]]*tbl_売上[[#This Row],[単価]]</f>
        <v/>
      </c>
    </row>
    <row r="970">
      <c r="A970" s="3" t="n">
        <v>45502</v>
      </c>
      <c r="B970" t="inlineStr">
        <is>
          <t>佐藤</t>
        </is>
      </c>
      <c r="C970" t="inlineStr">
        <is>
          <t>関東</t>
        </is>
      </c>
      <c r="D970" t="inlineStr">
        <is>
          <t>Yahoo!広告</t>
        </is>
      </c>
      <c r="E970" t="inlineStr">
        <is>
          <t>P005</t>
        </is>
      </c>
      <c r="F970">
        <f>_xlfn.XLOOKUP(tbl_売上[[#This Row],[商品コード]],tbl_商品[商品コード],tbl_商品[商品名],"未登録")</f>
        <v/>
      </c>
      <c r="G970">
        <f>_xlfn.XLOOKUP(tbl_売上[[#This Row],[商品コード]],tbl_商品[商品コード],tbl_商品[カテゴリ],"未登録")</f>
        <v/>
      </c>
      <c r="H970" s="4" t="n">
        <v>2</v>
      </c>
      <c r="I970" s="5" t="n">
        <v>6980</v>
      </c>
      <c r="J970" s="5">
        <f>tbl_売上[[#This Row],[数量]]*tbl_売上[[#This Row],[単価]]</f>
        <v/>
      </c>
    </row>
    <row r="971">
      <c r="A971" s="3" t="n">
        <v>45502</v>
      </c>
      <c r="B971" t="inlineStr">
        <is>
          <t>鈴木</t>
        </is>
      </c>
      <c r="C971" t="inlineStr">
        <is>
          <t>関東</t>
        </is>
      </c>
      <c r="D971" t="inlineStr">
        <is>
          <t>Meta広告</t>
        </is>
      </c>
      <c r="E971" t="inlineStr">
        <is>
          <t>P008</t>
        </is>
      </c>
      <c r="F971">
        <f>_xlfn.XLOOKUP(tbl_売上[[#This Row],[商品コード]],tbl_商品[商品コード],tbl_商品[商品名],"未登録")</f>
        <v/>
      </c>
      <c r="G971">
        <f>_xlfn.XLOOKUP(tbl_売上[[#This Row],[商品コード]],tbl_商品[商品コード],tbl_商品[カテゴリ],"未登録")</f>
        <v/>
      </c>
      <c r="H971" s="4" t="n">
        <v>3</v>
      </c>
      <c r="I971" s="5" t="n">
        <v>2700</v>
      </c>
      <c r="J971" s="5">
        <f>tbl_売上[[#This Row],[数量]]*tbl_売上[[#This Row],[単価]]</f>
        <v/>
      </c>
    </row>
    <row r="972">
      <c r="A972" s="3" t="n">
        <v>45502</v>
      </c>
      <c r="B972" t="inlineStr">
        <is>
          <t>佐藤</t>
        </is>
      </c>
      <c r="C972" t="inlineStr">
        <is>
          <t>関東</t>
        </is>
      </c>
      <c r="D972" t="inlineStr">
        <is>
          <t>Google広告</t>
        </is>
      </c>
      <c r="E972" t="inlineStr">
        <is>
          <t>P005</t>
        </is>
      </c>
      <c r="F972">
        <f>_xlfn.XLOOKUP(tbl_売上[[#This Row],[商品コード]],tbl_商品[商品コード],tbl_商品[商品名],"未登録")</f>
        <v/>
      </c>
      <c r="G972">
        <f>_xlfn.XLOOKUP(tbl_売上[[#This Row],[商品コード]],tbl_商品[商品コード],tbl_商品[カテゴリ],"未登録")</f>
        <v/>
      </c>
      <c r="H972" s="4" t="n">
        <v>2</v>
      </c>
      <c r="I972" s="5" t="n">
        <v>6980</v>
      </c>
      <c r="J972" s="5">
        <f>tbl_売上[[#This Row],[数量]]*tbl_売上[[#This Row],[単価]]</f>
        <v/>
      </c>
    </row>
    <row r="973">
      <c r="A973" s="3" t="n">
        <v>45502</v>
      </c>
      <c r="B973" t="inlineStr">
        <is>
          <t>佐藤</t>
        </is>
      </c>
      <c r="C973" t="inlineStr">
        <is>
          <t>関東</t>
        </is>
      </c>
      <c r="D973" t="inlineStr">
        <is>
          <t>Meta広告</t>
        </is>
      </c>
      <c r="E973" t="inlineStr">
        <is>
          <t>P006</t>
        </is>
      </c>
      <c r="F973">
        <f>_xlfn.XLOOKUP(tbl_売上[[#This Row],[商品コード]],tbl_商品[商品コード],tbl_商品[商品名],"未登録")</f>
        <v/>
      </c>
      <c r="G973">
        <f>_xlfn.XLOOKUP(tbl_売上[[#This Row],[商品コード]],tbl_商品[商品コード],tbl_商品[カテゴリ],"未登録")</f>
        <v/>
      </c>
      <c r="H973" s="4" t="n">
        <v>3</v>
      </c>
      <c r="I973" s="5" t="n">
        <v>3300</v>
      </c>
      <c r="J973" s="5">
        <f>tbl_売上[[#This Row],[数量]]*tbl_売上[[#This Row],[単価]]</f>
        <v/>
      </c>
    </row>
    <row r="974">
      <c r="A974" s="3" t="n">
        <v>45503</v>
      </c>
      <c r="B974" t="inlineStr">
        <is>
          <t>伊藤</t>
        </is>
      </c>
      <c r="C974" t="inlineStr">
        <is>
          <t>中部</t>
        </is>
      </c>
      <c r="D974" t="inlineStr">
        <is>
          <t>Meta広告</t>
        </is>
      </c>
      <c r="E974" t="inlineStr">
        <is>
          <t>P007</t>
        </is>
      </c>
      <c r="F974">
        <f>_xlfn.XLOOKUP(tbl_売上[[#This Row],[商品コード]],tbl_商品[商品コード],tbl_商品[商品名],"未登録")</f>
        <v/>
      </c>
      <c r="G974">
        <f>_xlfn.XLOOKUP(tbl_売上[[#This Row],[商品コード]],tbl_商品[商品コード],tbl_商品[カテゴリ],"未登録")</f>
        <v/>
      </c>
      <c r="H974" s="4" t="n">
        <v>1</v>
      </c>
      <c r="I974" s="5" t="n">
        <v>3240</v>
      </c>
      <c r="J974" s="5">
        <f>tbl_売上[[#This Row],[数量]]*tbl_売上[[#This Row],[単価]]</f>
        <v/>
      </c>
    </row>
    <row r="975">
      <c r="A975" s="3" t="n">
        <v>45503</v>
      </c>
      <c r="B975" t="inlineStr">
        <is>
          <t>伊藤</t>
        </is>
      </c>
      <c r="C975" t="inlineStr">
        <is>
          <t>中部</t>
        </is>
      </c>
      <c r="D975" t="inlineStr">
        <is>
          <t>Meta広告</t>
        </is>
      </c>
      <c r="E975" t="inlineStr">
        <is>
          <t>P009</t>
        </is>
      </c>
      <c r="F975">
        <f>_xlfn.XLOOKUP(tbl_売上[[#This Row],[商品コード]],tbl_商品[商品コード],tbl_商品[商品名],"未登録")</f>
        <v/>
      </c>
      <c r="G975">
        <f>_xlfn.XLOOKUP(tbl_売上[[#This Row],[商品コード]],tbl_商品[商品コード],tbl_商品[カテゴリ],"未登録")</f>
        <v/>
      </c>
      <c r="H975" s="4" t="n">
        <v>1</v>
      </c>
      <c r="I975" s="5" t="n">
        <v>3600</v>
      </c>
      <c r="J975" s="5">
        <f>tbl_売上[[#This Row],[数量]]*tbl_売上[[#This Row],[単価]]</f>
        <v/>
      </c>
    </row>
    <row r="976">
      <c r="A976" s="3" t="n">
        <v>45503</v>
      </c>
      <c r="B976" t="inlineStr">
        <is>
          <t>佐藤</t>
        </is>
      </c>
      <c r="C976" t="inlineStr">
        <is>
          <t>関東</t>
        </is>
      </c>
      <c r="D976" t="inlineStr">
        <is>
          <t>Meta広告</t>
        </is>
      </c>
      <c r="E976" t="inlineStr">
        <is>
          <t>P007</t>
        </is>
      </c>
      <c r="F976">
        <f>_xlfn.XLOOKUP(tbl_売上[[#This Row],[商品コード]],tbl_商品[商品コード],tbl_商品[商品名],"未登録")</f>
        <v/>
      </c>
      <c r="G976">
        <f>_xlfn.XLOOKUP(tbl_売上[[#This Row],[商品コード]],tbl_商品[商品コード],tbl_商品[カテゴリ],"未登録")</f>
        <v/>
      </c>
      <c r="H976" s="4" t="n">
        <v>1</v>
      </c>
      <c r="I976" s="5" t="n">
        <v>3240</v>
      </c>
      <c r="J976" s="5">
        <f>tbl_売上[[#This Row],[数量]]*tbl_売上[[#This Row],[単価]]</f>
        <v/>
      </c>
    </row>
    <row r="977">
      <c r="A977" s="3" t="n">
        <v>45503</v>
      </c>
      <c r="B977" t="inlineStr">
        <is>
          <t>佐藤</t>
        </is>
      </c>
      <c r="C977" t="inlineStr">
        <is>
          <t>関東</t>
        </is>
      </c>
      <c r="D977" t="inlineStr">
        <is>
          <t>Meta広告</t>
        </is>
      </c>
      <c r="E977" t="inlineStr">
        <is>
          <t>P004</t>
        </is>
      </c>
      <c r="F977">
        <f>_xlfn.XLOOKUP(tbl_売上[[#This Row],[商品コード]],tbl_商品[商品コード],tbl_商品[商品名],"未登録")</f>
        <v/>
      </c>
      <c r="G977">
        <f>_xlfn.XLOOKUP(tbl_売上[[#This Row],[商品コード]],tbl_商品[商品コード],tbl_商品[カテゴリ],"未登録")</f>
        <v/>
      </c>
      <c r="H977" s="4" t="n">
        <v>2</v>
      </c>
      <c r="I977" s="5" t="n">
        <v>2480</v>
      </c>
      <c r="J977" s="5">
        <f>tbl_売上[[#This Row],[数量]]*tbl_売上[[#This Row],[単価]]</f>
        <v/>
      </c>
    </row>
    <row r="978">
      <c r="A978" s="3" t="n">
        <v>45503</v>
      </c>
      <c r="B978" t="inlineStr">
        <is>
          <t>伊藤</t>
        </is>
      </c>
      <c r="C978" t="inlineStr">
        <is>
          <t>中部</t>
        </is>
      </c>
      <c r="D978" t="inlineStr">
        <is>
          <t>Meta広告</t>
        </is>
      </c>
      <c r="E978" t="inlineStr">
        <is>
          <t>P006</t>
        </is>
      </c>
      <c r="F978">
        <f>_xlfn.XLOOKUP(tbl_売上[[#This Row],[商品コード]],tbl_商品[商品コード],tbl_商品[商品名],"未登録")</f>
        <v/>
      </c>
      <c r="G978">
        <f>_xlfn.XLOOKUP(tbl_売上[[#This Row],[商品コード]],tbl_商品[商品コード],tbl_商品[カテゴリ],"未登録")</f>
        <v/>
      </c>
      <c r="H978" s="4" t="n">
        <v>1</v>
      </c>
      <c r="I978" s="5" t="n">
        <v>3300</v>
      </c>
      <c r="J978" s="5">
        <f>tbl_売上[[#This Row],[数量]]*tbl_売上[[#This Row],[単価]]</f>
        <v/>
      </c>
    </row>
    <row r="979">
      <c r="A979" s="3" t="n">
        <v>45503</v>
      </c>
      <c r="B979" t="inlineStr">
        <is>
          <t>田中</t>
        </is>
      </c>
      <c r="C979" t="inlineStr">
        <is>
          <t>関西</t>
        </is>
      </c>
      <c r="D979" t="inlineStr">
        <is>
          <t>Google広告</t>
        </is>
      </c>
      <c r="E979" t="inlineStr">
        <is>
          <t>P001</t>
        </is>
      </c>
      <c r="F979">
        <f>_xlfn.XLOOKUP(tbl_売上[[#This Row],[商品コード]],tbl_商品[商品コード],tbl_商品[商品名],"未登録")</f>
        <v/>
      </c>
      <c r="G979">
        <f>_xlfn.XLOOKUP(tbl_売上[[#This Row],[商品コード]],tbl_商品[商品コード],tbl_商品[カテゴリ],"未登録")</f>
        <v/>
      </c>
      <c r="H979" s="4" t="n">
        <v>1</v>
      </c>
      <c r="I979" s="5" t="n">
        <v>8800</v>
      </c>
      <c r="J979" s="5">
        <f>tbl_売上[[#This Row],[数量]]*tbl_売上[[#This Row],[単価]]</f>
        <v/>
      </c>
    </row>
    <row r="980">
      <c r="A980" s="3" t="n">
        <v>45504</v>
      </c>
      <c r="B980" t="inlineStr">
        <is>
          <t>佐藤</t>
        </is>
      </c>
      <c r="C980" t="inlineStr">
        <is>
          <t>関東</t>
        </is>
      </c>
      <c r="D980" t="inlineStr">
        <is>
          <t>Google広告</t>
        </is>
      </c>
      <c r="E980" t="inlineStr">
        <is>
          <t>P001</t>
        </is>
      </c>
      <c r="F980">
        <f>_xlfn.XLOOKUP(tbl_売上[[#This Row],[商品コード]],tbl_商品[商品コード],tbl_商品[商品名],"未登録")</f>
        <v/>
      </c>
      <c r="G980">
        <f>_xlfn.XLOOKUP(tbl_売上[[#This Row],[商品コード]],tbl_商品[商品コード],tbl_商品[カテゴリ],"未登録")</f>
        <v/>
      </c>
      <c r="H980" s="4" t="n">
        <v>2</v>
      </c>
      <c r="I980" s="5" t="n">
        <v>8800</v>
      </c>
      <c r="J980" s="5">
        <f>tbl_売上[[#This Row],[数量]]*tbl_売上[[#This Row],[単価]]</f>
        <v/>
      </c>
    </row>
    <row r="981">
      <c r="A981" s="3" t="n">
        <v>45504</v>
      </c>
      <c r="B981" t="inlineStr">
        <is>
          <t>渡辺</t>
        </is>
      </c>
      <c r="C981" t="inlineStr">
        <is>
          <t>九州</t>
        </is>
      </c>
      <c r="D981" t="inlineStr">
        <is>
          <t>Meta広告</t>
        </is>
      </c>
      <c r="E981" t="inlineStr">
        <is>
          <t>P002</t>
        </is>
      </c>
      <c r="F981">
        <f>_xlfn.XLOOKUP(tbl_売上[[#This Row],[商品コード]],tbl_商品[商品コード],tbl_商品[商品名],"未登録")</f>
        <v/>
      </c>
      <c r="G981">
        <f>_xlfn.XLOOKUP(tbl_売上[[#This Row],[商品コード]],tbl_商品[商品コード],tbl_商品[カテゴリ],"未登録")</f>
        <v/>
      </c>
      <c r="H981" s="4" t="n">
        <v>3</v>
      </c>
      <c r="I981" s="5" t="n">
        <v>3980</v>
      </c>
      <c r="J981" s="5">
        <f>tbl_売上[[#This Row],[数量]]*tbl_売上[[#This Row],[単価]]</f>
        <v/>
      </c>
    </row>
    <row r="982">
      <c r="A982" s="3" t="n">
        <v>45504</v>
      </c>
      <c r="B982" t="inlineStr">
        <is>
          <t>鈴木</t>
        </is>
      </c>
      <c r="C982" t="inlineStr">
        <is>
          <t>関東</t>
        </is>
      </c>
      <c r="D982" t="inlineStr">
        <is>
          <t>Google広告</t>
        </is>
      </c>
      <c r="E982" t="inlineStr">
        <is>
          <t>P001</t>
        </is>
      </c>
      <c r="F982">
        <f>_xlfn.XLOOKUP(tbl_売上[[#This Row],[商品コード]],tbl_商品[商品コード],tbl_商品[商品名],"未登録")</f>
        <v/>
      </c>
      <c r="G982">
        <f>_xlfn.XLOOKUP(tbl_売上[[#This Row],[商品コード]],tbl_商品[商品コード],tbl_商品[カテゴリ],"未登録")</f>
        <v/>
      </c>
      <c r="H982" s="4" t="n">
        <v>1</v>
      </c>
      <c r="I982" s="5" t="n">
        <v>8800</v>
      </c>
      <c r="J982" s="5">
        <f>tbl_売上[[#This Row],[数量]]*tbl_売上[[#This Row],[単価]]</f>
        <v/>
      </c>
    </row>
    <row r="983">
      <c r="A983" s="3" t="n">
        <v>45504</v>
      </c>
      <c r="B983" t="inlineStr">
        <is>
          <t>渡辺</t>
        </is>
      </c>
      <c r="C983" t="inlineStr">
        <is>
          <t>九州</t>
        </is>
      </c>
      <c r="D983" t="inlineStr">
        <is>
          <t>Yahoo!広告</t>
        </is>
      </c>
      <c r="E983" t="inlineStr">
        <is>
          <t>P002</t>
        </is>
      </c>
      <c r="F983">
        <f>_xlfn.XLOOKUP(tbl_売上[[#This Row],[商品コード]],tbl_商品[商品コード],tbl_商品[商品名],"未登録")</f>
        <v/>
      </c>
      <c r="G983">
        <f>_xlfn.XLOOKUP(tbl_売上[[#This Row],[商品コード]],tbl_商品[商品コード],tbl_商品[カテゴリ],"未登録")</f>
        <v/>
      </c>
      <c r="H983" s="4" t="n">
        <v>1</v>
      </c>
      <c r="I983" s="5" t="n">
        <v>3980</v>
      </c>
      <c r="J983" s="5">
        <f>tbl_売上[[#This Row],[数量]]*tbl_売上[[#This Row],[単価]]</f>
        <v/>
      </c>
    </row>
    <row r="984">
      <c r="A984" s="3" t="n">
        <v>45504</v>
      </c>
      <c r="B984" t="inlineStr">
        <is>
          <t>高橋</t>
        </is>
      </c>
      <c r="C984" t="inlineStr">
        <is>
          <t>関西</t>
        </is>
      </c>
      <c r="D984" t="inlineStr">
        <is>
          <t>Google広告</t>
        </is>
      </c>
      <c r="E984" t="inlineStr">
        <is>
          <t>P007</t>
        </is>
      </c>
      <c r="F984">
        <f>_xlfn.XLOOKUP(tbl_売上[[#This Row],[商品コード]],tbl_商品[商品コード],tbl_商品[商品名],"未登録")</f>
        <v/>
      </c>
      <c r="G984">
        <f>_xlfn.XLOOKUP(tbl_売上[[#This Row],[商品コード]],tbl_商品[商品コード],tbl_商品[カテゴリ],"未登録")</f>
        <v/>
      </c>
      <c r="H984" s="4" t="n">
        <v>3</v>
      </c>
      <c r="I984" s="5" t="n">
        <v>3240</v>
      </c>
      <c r="J984" s="5">
        <f>tbl_売上[[#This Row],[数量]]*tbl_売上[[#This Row],[単価]]</f>
        <v/>
      </c>
    </row>
    <row r="985">
      <c r="A985" s="3" t="n">
        <v>45504</v>
      </c>
      <c r="B985" t="inlineStr">
        <is>
          <t>高橋</t>
        </is>
      </c>
      <c r="C985" t="inlineStr">
        <is>
          <t>関西</t>
        </is>
      </c>
      <c r="D985" t="inlineStr">
        <is>
          <t>Google広告</t>
        </is>
      </c>
      <c r="E985" t="inlineStr">
        <is>
          <t>P008</t>
        </is>
      </c>
      <c r="F985">
        <f>_xlfn.XLOOKUP(tbl_売上[[#This Row],[商品コード]],tbl_商品[商品コード],tbl_商品[商品名],"未登録")</f>
        <v/>
      </c>
      <c r="G985">
        <f>_xlfn.XLOOKUP(tbl_売上[[#This Row],[商品コード]],tbl_商品[商品コード],tbl_商品[カテゴリ],"未登録")</f>
        <v/>
      </c>
      <c r="H985" s="4" t="n">
        <v>1</v>
      </c>
      <c r="I985" s="5" t="n">
        <v>2700</v>
      </c>
      <c r="J985" s="5">
        <f>tbl_売上[[#This Row],[数量]]*tbl_売上[[#This Row],[単価]]</f>
        <v/>
      </c>
    </row>
    <row r="986">
      <c r="A986" s="3" t="n">
        <v>45505</v>
      </c>
      <c r="B986" t="inlineStr">
        <is>
          <t>高橋</t>
        </is>
      </c>
      <c r="C986" t="inlineStr">
        <is>
          <t>関西</t>
        </is>
      </c>
      <c r="D986" t="inlineStr">
        <is>
          <t>Yahoo!広告</t>
        </is>
      </c>
      <c r="E986" t="inlineStr">
        <is>
          <t>P004</t>
        </is>
      </c>
      <c r="F986">
        <f>_xlfn.XLOOKUP(tbl_売上[[#This Row],[商品コード]],tbl_商品[商品コード],tbl_商品[商品名],"未登録")</f>
        <v/>
      </c>
      <c r="G986">
        <f>_xlfn.XLOOKUP(tbl_売上[[#This Row],[商品コード]],tbl_商品[商品コード],tbl_商品[カテゴリ],"未登録")</f>
        <v/>
      </c>
      <c r="H986" s="4" t="n">
        <v>1</v>
      </c>
      <c r="I986" s="5" t="n">
        <v>2480</v>
      </c>
      <c r="J986" s="5">
        <f>tbl_売上[[#This Row],[数量]]*tbl_売上[[#This Row],[単価]]</f>
        <v/>
      </c>
    </row>
    <row r="987">
      <c r="A987" s="3" t="n">
        <v>45505</v>
      </c>
      <c r="B987" t="inlineStr">
        <is>
          <t>鈴木</t>
        </is>
      </c>
      <c r="C987" t="inlineStr">
        <is>
          <t>関東</t>
        </is>
      </c>
      <c r="D987" t="inlineStr">
        <is>
          <t>Google広告</t>
        </is>
      </c>
      <c r="E987" t="inlineStr">
        <is>
          <t>P003</t>
        </is>
      </c>
      <c r="F987">
        <f>_xlfn.XLOOKUP(tbl_売上[[#This Row],[商品コード]],tbl_商品[商品コード],tbl_商品[商品名],"未登録")</f>
        <v/>
      </c>
      <c r="G987">
        <f>_xlfn.XLOOKUP(tbl_売上[[#This Row],[商品コード]],tbl_商品[商品コード],tbl_商品[カテゴリ],"未登録")</f>
        <v/>
      </c>
      <c r="H987" s="4" t="n">
        <v>1</v>
      </c>
      <c r="I987" s="5" t="n">
        <v>19800</v>
      </c>
      <c r="J987" s="5">
        <f>tbl_売上[[#This Row],[数量]]*tbl_売上[[#This Row],[単価]]</f>
        <v/>
      </c>
    </row>
    <row r="988">
      <c r="A988" s="3" t="n">
        <v>45505</v>
      </c>
      <c r="B988" t="inlineStr">
        <is>
          <t>鈴木</t>
        </is>
      </c>
      <c r="C988" t="inlineStr">
        <is>
          <t>関東</t>
        </is>
      </c>
      <c r="D988" t="inlineStr">
        <is>
          <t>Google広告</t>
        </is>
      </c>
      <c r="E988" t="inlineStr">
        <is>
          <t>P001</t>
        </is>
      </c>
      <c r="F988">
        <f>_xlfn.XLOOKUP(tbl_売上[[#This Row],[商品コード]],tbl_商品[商品コード],tbl_商品[商品名],"未登録")</f>
        <v/>
      </c>
      <c r="G988">
        <f>_xlfn.XLOOKUP(tbl_売上[[#This Row],[商品コード]],tbl_商品[商品コード],tbl_商品[カテゴリ],"未登録")</f>
        <v/>
      </c>
      <c r="H988" s="4" t="n">
        <v>2</v>
      </c>
      <c r="I988" s="5" t="n">
        <v>8800</v>
      </c>
      <c r="J988" s="5">
        <f>tbl_売上[[#This Row],[数量]]*tbl_売上[[#This Row],[単価]]</f>
        <v/>
      </c>
    </row>
    <row r="989">
      <c r="A989" s="3" t="n">
        <v>45506</v>
      </c>
      <c r="B989" t="inlineStr">
        <is>
          <t>田中</t>
        </is>
      </c>
      <c r="C989" t="inlineStr">
        <is>
          <t>関西</t>
        </is>
      </c>
      <c r="D989" t="inlineStr">
        <is>
          <t>Yahoo!広告</t>
        </is>
      </c>
      <c r="E989" t="inlineStr">
        <is>
          <t>P007</t>
        </is>
      </c>
      <c r="F989">
        <f>_xlfn.XLOOKUP(tbl_売上[[#This Row],[商品コード]],tbl_商品[商品コード],tbl_商品[商品名],"未登録")</f>
        <v/>
      </c>
      <c r="G989">
        <f>_xlfn.XLOOKUP(tbl_売上[[#This Row],[商品コード]],tbl_商品[商品コード],tbl_商品[カテゴリ],"未登録")</f>
        <v/>
      </c>
      <c r="H989" s="4" t="n">
        <v>1</v>
      </c>
      <c r="I989" s="5" t="n">
        <v>3240</v>
      </c>
      <c r="J989" s="5">
        <f>tbl_売上[[#This Row],[数量]]*tbl_売上[[#This Row],[単価]]</f>
        <v/>
      </c>
    </row>
    <row r="990">
      <c r="A990" s="3" t="n">
        <v>45506</v>
      </c>
      <c r="B990" t="inlineStr">
        <is>
          <t>渡辺</t>
        </is>
      </c>
      <c r="C990" t="inlineStr">
        <is>
          <t>九州</t>
        </is>
      </c>
      <c r="D990" t="inlineStr">
        <is>
          <t>Google広告</t>
        </is>
      </c>
      <c r="E990" t="inlineStr">
        <is>
          <t>P004</t>
        </is>
      </c>
      <c r="F990">
        <f>_xlfn.XLOOKUP(tbl_売上[[#This Row],[商品コード]],tbl_商品[商品コード],tbl_商品[商品名],"未登録")</f>
        <v/>
      </c>
      <c r="G990">
        <f>_xlfn.XLOOKUP(tbl_売上[[#This Row],[商品コード]],tbl_商品[商品コード],tbl_商品[カテゴリ],"未登録")</f>
        <v/>
      </c>
      <c r="H990" s="4" t="n">
        <v>1</v>
      </c>
      <c r="I990" s="5" t="n">
        <v>2480</v>
      </c>
      <c r="J990" s="5">
        <f>tbl_売上[[#This Row],[数量]]*tbl_売上[[#This Row],[単価]]</f>
        <v/>
      </c>
    </row>
    <row r="991">
      <c r="A991" s="3" t="n">
        <v>45506</v>
      </c>
      <c r="B991" t="inlineStr">
        <is>
          <t>渡辺</t>
        </is>
      </c>
      <c r="C991" t="inlineStr">
        <is>
          <t>九州</t>
        </is>
      </c>
      <c r="D991" t="inlineStr">
        <is>
          <t>Meta広告</t>
        </is>
      </c>
      <c r="E991" t="inlineStr">
        <is>
          <t>P003</t>
        </is>
      </c>
      <c r="F991">
        <f>_xlfn.XLOOKUP(tbl_売上[[#This Row],[商品コード]],tbl_商品[商品コード],tbl_商品[商品名],"未登録")</f>
        <v/>
      </c>
      <c r="G991">
        <f>_xlfn.XLOOKUP(tbl_売上[[#This Row],[商品コード]],tbl_商品[商品コード],tbl_商品[カテゴリ],"未登録")</f>
        <v/>
      </c>
      <c r="H991" s="4" t="n">
        <v>3</v>
      </c>
      <c r="I991" s="5" t="n">
        <v>19800</v>
      </c>
      <c r="J991" s="5">
        <f>tbl_売上[[#This Row],[数量]]*tbl_売上[[#This Row],[単価]]</f>
        <v/>
      </c>
    </row>
    <row r="992">
      <c r="A992" s="3" t="n">
        <v>45507</v>
      </c>
      <c r="B992" t="inlineStr">
        <is>
          <t>伊藤</t>
        </is>
      </c>
      <c r="C992" t="inlineStr">
        <is>
          <t>中部</t>
        </is>
      </c>
      <c r="D992" t="inlineStr">
        <is>
          <t>Google広告</t>
        </is>
      </c>
      <c r="E992" t="inlineStr">
        <is>
          <t>P009</t>
        </is>
      </c>
      <c r="F992">
        <f>_xlfn.XLOOKUP(tbl_売上[[#This Row],[商品コード]],tbl_商品[商品コード],tbl_商品[商品名],"未登録")</f>
        <v/>
      </c>
      <c r="G992">
        <f>_xlfn.XLOOKUP(tbl_売上[[#This Row],[商品コード]],tbl_商品[商品コード],tbl_商品[カテゴリ],"未登録")</f>
        <v/>
      </c>
      <c r="H992" s="4" t="n">
        <v>1</v>
      </c>
      <c r="I992" s="5" t="n">
        <v>3600</v>
      </c>
      <c r="J992" s="5">
        <f>tbl_売上[[#This Row],[数量]]*tbl_売上[[#This Row],[単価]]</f>
        <v/>
      </c>
    </row>
    <row r="993">
      <c r="A993" s="3" t="n">
        <v>45507</v>
      </c>
      <c r="B993" t="inlineStr">
        <is>
          <t>佐藤</t>
        </is>
      </c>
      <c r="C993" t="inlineStr">
        <is>
          <t>関東</t>
        </is>
      </c>
      <c r="D993" t="inlineStr">
        <is>
          <t>Google広告</t>
        </is>
      </c>
      <c r="E993" t="inlineStr">
        <is>
          <t>P007</t>
        </is>
      </c>
      <c r="F993">
        <f>_xlfn.XLOOKUP(tbl_売上[[#This Row],[商品コード]],tbl_商品[商品コード],tbl_商品[商品名],"未登録")</f>
        <v/>
      </c>
      <c r="G993">
        <f>_xlfn.XLOOKUP(tbl_売上[[#This Row],[商品コード]],tbl_商品[商品コード],tbl_商品[カテゴリ],"未登録")</f>
        <v/>
      </c>
      <c r="H993" s="4" t="n">
        <v>2</v>
      </c>
      <c r="I993" s="5" t="n">
        <v>3240</v>
      </c>
      <c r="J993" s="5">
        <f>tbl_売上[[#This Row],[数量]]*tbl_売上[[#This Row],[単価]]</f>
        <v/>
      </c>
    </row>
    <row r="994">
      <c r="A994" s="3" t="n">
        <v>45507</v>
      </c>
      <c r="B994" t="inlineStr">
        <is>
          <t>鈴木</t>
        </is>
      </c>
      <c r="C994" t="inlineStr">
        <is>
          <t>関東</t>
        </is>
      </c>
      <c r="D994" t="inlineStr">
        <is>
          <t>Yahoo!広告</t>
        </is>
      </c>
      <c r="E994" t="inlineStr">
        <is>
          <t>P002</t>
        </is>
      </c>
      <c r="F994">
        <f>_xlfn.XLOOKUP(tbl_売上[[#This Row],[商品コード]],tbl_商品[商品コード],tbl_商品[商品名],"未登録")</f>
        <v/>
      </c>
      <c r="G994">
        <f>_xlfn.XLOOKUP(tbl_売上[[#This Row],[商品コード]],tbl_商品[商品コード],tbl_商品[カテゴリ],"未登録")</f>
        <v/>
      </c>
      <c r="H994" s="4" t="n">
        <v>1</v>
      </c>
      <c r="I994" s="5" t="n">
        <v>3980</v>
      </c>
      <c r="J994" s="5">
        <f>tbl_売上[[#This Row],[数量]]*tbl_売上[[#This Row],[単価]]</f>
        <v/>
      </c>
    </row>
    <row r="995">
      <c r="A995" s="3" t="n">
        <v>45507</v>
      </c>
      <c r="B995" t="inlineStr">
        <is>
          <t>佐藤</t>
        </is>
      </c>
      <c r="C995" t="inlineStr">
        <is>
          <t>関東</t>
        </is>
      </c>
      <c r="D995" t="inlineStr">
        <is>
          <t>Google広告</t>
        </is>
      </c>
      <c r="E995" t="inlineStr">
        <is>
          <t>P001</t>
        </is>
      </c>
      <c r="F995">
        <f>_xlfn.XLOOKUP(tbl_売上[[#This Row],[商品コード]],tbl_商品[商品コード],tbl_商品[商品名],"未登録")</f>
        <v/>
      </c>
      <c r="G995">
        <f>_xlfn.XLOOKUP(tbl_売上[[#This Row],[商品コード]],tbl_商品[商品コード],tbl_商品[カテゴリ],"未登録")</f>
        <v/>
      </c>
      <c r="H995" s="4" t="n">
        <v>2</v>
      </c>
      <c r="I995" s="5" t="n">
        <v>8800</v>
      </c>
      <c r="J995" s="5">
        <f>tbl_売上[[#This Row],[数量]]*tbl_売上[[#This Row],[単価]]</f>
        <v/>
      </c>
    </row>
    <row r="996">
      <c r="A996" s="3" t="n">
        <v>45508</v>
      </c>
      <c r="B996" t="inlineStr">
        <is>
          <t>田中</t>
        </is>
      </c>
      <c r="C996" t="inlineStr">
        <is>
          <t>関西</t>
        </is>
      </c>
      <c r="D996" t="inlineStr">
        <is>
          <t>Yahoo!広告</t>
        </is>
      </c>
      <c r="E996" t="inlineStr">
        <is>
          <t>P009</t>
        </is>
      </c>
      <c r="F996">
        <f>_xlfn.XLOOKUP(tbl_売上[[#This Row],[商品コード]],tbl_商品[商品コード],tbl_商品[商品名],"未登録")</f>
        <v/>
      </c>
      <c r="G996">
        <f>_xlfn.XLOOKUP(tbl_売上[[#This Row],[商品コード]],tbl_商品[商品コード],tbl_商品[カテゴリ],"未登録")</f>
        <v/>
      </c>
      <c r="H996" s="4" t="n">
        <v>2</v>
      </c>
      <c r="I996" s="5" t="n">
        <v>3600</v>
      </c>
      <c r="J996" s="5">
        <f>tbl_売上[[#This Row],[数量]]*tbl_売上[[#This Row],[単価]]</f>
        <v/>
      </c>
    </row>
    <row r="997">
      <c r="A997" s="3" t="n">
        <v>45508</v>
      </c>
      <c r="B997" t="inlineStr">
        <is>
          <t>田中</t>
        </is>
      </c>
      <c r="C997" t="inlineStr">
        <is>
          <t>関西</t>
        </is>
      </c>
      <c r="D997" t="inlineStr">
        <is>
          <t>Google広告</t>
        </is>
      </c>
      <c r="E997" t="inlineStr">
        <is>
          <t>P004</t>
        </is>
      </c>
      <c r="F997">
        <f>_xlfn.XLOOKUP(tbl_売上[[#This Row],[商品コード]],tbl_商品[商品コード],tbl_商品[商品名],"未登録")</f>
        <v/>
      </c>
      <c r="G997">
        <f>_xlfn.XLOOKUP(tbl_売上[[#This Row],[商品コード]],tbl_商品[商品コード],tbl_商品[カテゴリ],"未登録")</f>
        <v/>
      </c>
      <c r="H997" s="4" t="n">
        <v>1</v>
      </c>
      <c r="I997" s="5" t="n">
        <v>2480</v>
      </c>
      <c r="J997" s="5">
        <f>tbl_売上[[#This Row],[数量]]*tbl_売上[[#This Row],[単価]]</f>
        <v/>
      </c>
    </row>
    <row r="998">
      <c r="A998" s="3" t="n">
        <v>45508</v>
      </c>
      <c r="B998" t="inlineStr">
        <is>
          <t>田中</t>
        </is>
      </c>
      <c r="C998" t="inlineStr">
        <is>
          <t>関西</t>
        </is>
      </c>
      <c r="D998" t="inlineStr">
        <is>
          <t>Google広告</t>
        </is>
      </c>
      <c r="E998" t="inlineStr">
        <is>
          <t>P004</t>
        </is>
      </c>
      <c r="F998">
        <f>_xlfn.XLOOKUP(tbl_売上[[#This Row],[商品コード]],tbl_商品[商品コード],tbl_商品[商品名],"未登録")</f>
        <v/>
      </c>
      <c r="G998">
        <f>_xlfn.XLOOKUP(tbl_売上[[#This Row],[商品コード]],tbl_商品[商品コード],tbl_商品[カテゴリ],"未登録")</f>
        <v/>
      </c>
      <c r="H998" s="4" t="n">
        <v>1</v>
      </c>
      <c r="I998" s="5" t="n">
        <v>2480</v>
      </c>
      <c r="J998" s="5">
        <f>tbl_売上[[#This Row],[数量]]*tbl_売上[[#This Row],[単価]]</f>
        <v/>
      </c>
    </row>
    <row r="999">
      <c r="A999" s="3" t="n">
        <v>45508</v>
      </c>
      <c r="B999" t="inlineStr">
        <is>
          <t>鈴木</t>
        </is>
      </c>
      <c r="C999" t="inlineStr">
        <is>
          <t>関東</t>
        </is>
      </c>
      <c r="D999" t="inlineStr">
        <is>
          <t>Meta広告</t>
        </is>
      </c>
      <c r="E999" t="inlineStr">
        <is>
          <t>P001</t>
        </is>
      </c>
      <c r="F999">
        <f>_xlfn.XLOOKUP(tbl_売上[[#This Row],[商品コード]],tbl_商品[商品コード],tbl_商品[商品名],"未登録")</f>
        <v/>
      </c>
      <c r="G999">
        <f>_xlfn.XLOOKUP(tbl_売上[[#This Row],[商品コード]],tbl_商品[商品コード],tbl_商品[カテゴリ],"未登録")</f>
        <v/>
      </c>
      <c r="H999" s="4" t="n">
        <v>3</v>
      </c>
      <c r="I999" s="5" t="n">
        <v>8800</v>
      </c>
      <c r="J999" s="5">
        <f>tbl_売上[[#This Row],[数量]]*tbl_売上[[#This Row],[単価]]</f>
        <v/>
      </c>
    </row>
    <row r="1000">
      <c r="A1000" s="3" t="n">
        <v>45508</v>
      </c>
      <c r="B1000" t="inlineStr">
        <is>
          <t>田中</t>
        </is>
      </c>
      <c r="C1000" t="inlineStr">
        <is>
          <t>関西</t>
        </is>
      </c>
      <c r="D1000" t="inlineStr">
        <is>
          <t>Google広告</t>
        </is>
      </c>
      <c r="E1000" t="inlineStr">
        <is>
          <t>P004</t>
        </is>
      </c>
      <c r="F1000">
        <f>_xlfn.XLOOKUP(tbl_売上[[#This Row],[商品コード]],tbl_商品[商品コード],tbl_商品[商品名],"未登録")</f>
        <v/>
      </c>
      <c r="G1000">
        <f>_xlfn.XLOOKUP(tbl_売上[[#This Row],[商品コード]],tbl_商品[商品コード],tbl_商品[カテゴリ],"未登録")</f>
        <v/>
      </c>
      <c r="H1000" s="4" t="n">
        <v>2</v>
      </c>
      <c r="I1000" s="5" t="n">
        <v>2480</v>
      </c>
      <c r="J1000" s="5">
        <f>tbl_売上[[#This Row],[数量]]*tbl_売上[[#This Row],[単価]]</f>
        <v/>
      </c>
    </row>
    <row r="1001">
      <c r="A1001" s="3" t="n">
        <v>45509</v>
      </c>
      <c r="B1001" t="inlineStr">
        <is>
          <t>伊藤</t>
        </is>
      </c>
      <c r="C1001" t="inlineStr">
        <is>
          <t>中部</t>
        </is>
      </c>
      <c r="D1001" t="inlineStr">
        <is>
          <t>Meta広告</t>
        </is>
      </c>
      <c r="E1001" t="inlineStr">
        <is>
          <t>P007</t>
        </is>
      </c>
      <c r="F1001">
        <f>_xlfn.XLOOKUP(tbl_売上[[#This Row],[商品コード]],tbl_商品[商品コード],tbl_商品[商品名],"未登録")</f>
        <v/>
      </c>
      <c r="G1001">
        <f>_xlfn.XLOOKUP(tbl_売上[[#This Row],[商品コード]],tbl_商品[商品コード],tbl_商品[カテゴリ],"未登録")</f>
        <v/>
      </c>
      <c r="H1001" s="4" t="n">
        <v>2</v>
      </c>
      <c r="I1001" s="5" t="n">
        <v>3240</v>
      </c>
      <c r="J1001" s="5">
        <f>tbl_売上[[#This Row],[数量]]*tbl_売上[[#This Row],[単価]]</f>
        <v/>
      </c>
    </row>
    <row r="1002">
      <c r="A1002" s="3" t="n">
        <v>45509</v>
      </c>
      <c r="B1002" t="inlineStr">
        <is>
          <t>佐藤</t>
        </is>
      </c>
      <c r="C1002" t="inlineStr">
        <is>
          <t>関東</t>
        </is>
      </c>
      <c r="D1002" t="inlineStr">
        <is>
          <t>Google広告</t>
        </is>
      </c>
      <c r="E1002" t="inlineStr">
        <is>
          <t>P004</t>
        </is>
      </c>
      <c r="F1002">
        <f>_xlfn.XLOOKUP(tbl_売上[[#This Row],[商品コード]],tbl_商品[商品コード],tbl_商品[商品名],"未登録")</f>
        <v/>
      </c>
      <c r="G1002">
        <f>_xlfn.XLOOKUP(tbl_売上[[#This Row],[商品コード]],tbl_商品[商品コード],tbl_商品[カテゴリ],"未登録")</f>
        <v/>
      </c>
      <c r="H1002" s="4" t="n">
        <v>1</v>
      </c>
      <c r="I1002" s="5" t="n">
        <v>2480</v>
      </c>
      <c r="J1002" s="5">
        <f>tbl_売上[[#This Row],[数量]]*tbl_売上[[#This Row],[単価]]</f>
        <v/>
      </c>
    </row>
    <row r="1003">
      <c r="A1003" s="3" t="n">
        <v>45509</v>
      </c>
      <c r="B1003" t="inlineStr">
        <is>
          <t>鈴木</t>
        </is>
      </c>
      <c r="C1003" t="inlineStr">
        <is>
          <t>関東</t>
        </is>
      </c>
      <c r="D1003" t="inlineStr">
        <is>
          <t>Meta広告</t>
        </is>
      </c>
      <c r="E1003" t="inlineStr">
        <is>
          <t>P009</t>
        </is>
      </c>
      <c r="F1003">
        <f>_xlfn.XLOOKUP(tbl_売上[[#This Row],[商品コード]],tbl_商品[商品コード],tbl_商品[商品名],"未登録")</f>
        <v/>
      </c>
      <c r="G1003">
        <f>_xlfn.XLOOKUP(tbl_売上[[#This Row],[商品コード]],tbl_商品[商品コード],tbl_商品[カテゴリ],"未登録")</f>
        <v/>
      </c>
      <c r="H1003" s="4" t="n">
        <v>1</v>
      </c>
      <c r="I1003" s="5" t="n">
        <v>3600</v>
      </c>
      <c r="J1003" s="5">
        <f>tbl_売上[[#This Row],[数量]]*tbl_売上[[#This Row],[単価]]</f>
        <v/>
      </c>
    </row>
    <row r="1004">
      <c r="A1004" s="3" t="n">
        <v>45509</v>
      </c>
      <c r="B1004" t="inlineStr">
        <is>
          <t>鈴木</t>
        </is>
      </c>
      <c r="C1004" t="inlineStr">
        <is>
          <t>関東</t>
        </is>
      </c>
      <c r="D1004" t="inlineStr">
        <is>
          <t>Google広告</t>
        </is>
      </c>
      <c r="E1004" t="inlineStr">
        <is>
          <t>P005</t>
        </is>
      </c>
      <c r="F1004">
        <f>_xlfn.XLOOKUP(tbl_売上[[#This Row],[商品コード]],tbl_商品[商品コード],tbl_商品[商品名],"未登録")</f>
        <v/>
      </c>
      <c r="G1004">
        <f>_xlfn.XLOOKUP(tbl_売上[[#This Row],[商品コード]],tbl_商品[商品コード],tbl_商品[カテゴリ],"未登録")</f>
        <v/>
      </c>
      <c r="H1004" s="4" t="n">
        <v>1</v>
      </c>
      <c r="I1004" s="5" t="n">
        <v>6980</v>
      </c>
      <c r="J1004" s="5">
        <f>tbl_売上[[#This Row],[数量]]*tbl_売上[[#This Row],[単価]]</f>
        <v/>
      </c>
    </row>
    <row r="1005">
      <c r="A1005" s="3" t="n">
        <v>45509</v>
      </c>
      <c r="B1005" t="inlineStr">
        <is>
          <t>渡辺</t>
        </is>
      </c>
      <c r="C1005" t="inlineStr">
        <is>
          <t>九州</t>
        </is>
      </c>
      <c r="D1005" t="inlineStr">
        <is>
          <t>Meta広告</t>
        </is>
      </c>
      <c r="E1005" t="inlineStr">
        <is>
          <t>P004</t>
        </is>
      </c>
      <c r="F1005">
        <f>_xlfn.XLOOKUP(tbl_売上[[#This Row],[商品コード]],tbl_商品[商品コード],tbl_商品[商品名],"未登録")</f>
        <v/>
      </c>
      <c r="G1005">
        <f>_xlfn.XLOOKUP(tbl_売上[[#This Row],[商品コード]],tbl_商品[商品コード],tbl_商品[カテゴリ],"未登録")</f>
        <v/>
      </c>
      <c r="H1005" s="4" t="n">
        <v>5</v>
      </c>
      <c r="I1005" s="5" t="n">
        <v>2480</v>
      </c>
      <c r="J1005" s="5">
        <f>tbl_売上[[#This Row],[数量]]*tbl_売上[[#This Row],[単価]]</f>
        <v/>
      </c>
    </row>
    <row r="1006">
      <c r="A1006" s="3" t="n">
        <v>45509</v>
      </c>
      <c r="B1006" t="inlineStr">
        <is>
          <t>伊藤</t>
        </is>
      </c>
      <c r="C1006" t="inlineStr">
        <is>
          <t>中部</t>
        </is>
      </c>
      <c r="D1006" t="inlineStr">
        <is>
          <t>Google広告</t>
        </is>
      </c>
      <c r="E1006" t="inlineStr">
        <is>
          <t>P008</t>
        </is>
      </c>
      <c r="F1006">
        <f>_xlfn.XLOOKUP(tbl_売上[[#This Row],[商品コード]],tbl_商品[商品コード],tbl_商品[商品名],"未登録")</f>
        <v/>
      </c>
      <c r="G1006">
        <f>_xlfn.XLOOKUP(tbl_売上[[#This Row],[商品コード]],tbl_商品[商品コード],tbl_商品[カテゴリ],"未登録")</f>
        <v/>
      </c>
      <c r="H1006" s="4" t="n">
        <v>1</v>
      </c>
      <c r="I1006" s="5" t="n">
        <v>2700</v>
      </c>
      <c r="J1006" s="5">
        <f>tbl_売上[[#This Row],[数量]]*tbl_売上[[#This Row],[単価]]</f>
        <v/>
      </c>
    </row>
    <row r="1007">
      <c r="A1007" s="3" t="n">
        <v>45510</v>
      </c>
      <c r="B1007" t="inlineStr">
        <is>
          <t>田中</t>
        </is>
      </c>
      <c r="C1007" t="inlineStr">
        <is>
          <t>関西</t>
        </is>
      </c>
      <c r="D1007" t="inlineStr">
        <is>
          <t>Meta広告</t>
        </is>
      </c>
      <c r="E1007" t="inlineStr">
        <is>
          <t>P006</t>
        </is>
      </c>
      <c r="F1007">
        <f>_xlfn.XLOOKUP(tbl_売上[[#This Row],[商品コード]],tbl_商品[商品コード],tbl_商品[商品名],"未登録")</f>
        <v/>
      </c>
      <c r="G1007">
        <f>_xlfn.XLOOKUP(tbl_売上[[#This Row],[商品コード]],tbl_商品[商品コード],tbl_商品[カテゴリ],"未登録")</f>
        <v/>
      </c>
      <c r="H1007" s="4" t="n">
        <v>2</v>
      </c>
      <c r="I1007" s="5" t="n">
        <v>3300</v>
      </c>
      <c r="J1007" s="5">
        <f>tbl_売上[[#This Row],[数量]]*tbl_売上[[#This Row],[単価]]</f>
        <v/>
      </c>
    </row>
    <row r="1008">
      <c r="A1008" s="3" t="n">
        <v>45510</v>
      </c>
      <c r="B1008" t="inlineStr">
        <is>
          <t>伊藤</t>
        </is>
      </c>
      <c r="C1008" t="inlineStr">
        <is>
          <t>中部</t>
        </is>
      </c>
      <c r="D1008" t="inlineStr">
        <is>
          <t>Google広告</t>
        </is>
      </c>
      <c r="E1008" t="inlineStr">
        <is>
          <t>P006</t>
        </is>
      </c>
      <c r="F1008">
        <f>_xlfn.XLOOKUP(tbl_売上[[#This Row],[商品コード]],tbl_商品[商品コード],tbl_商品[商品名],"未登録")</f>
        <v/>
      </c>
      <c r="G1008">
        <f>_xlfn.XLOOKUP(tbl_売上[[#This Row],[商品コード]],tbl_商品[商品コード],tbl_商品[カテゴリ],"未登録")</f>
        <v/>
      </c>
      <c r="H1008" s="4" t="n">
        <v>2</v>
      </c>
      <c r="I1008" s="5" t="n">
        <v>3300</v>
      </c>
      <c r="J1008" s="5">
        <f>tbl_売上[[#This Row],[数量]]*tbl_売上[[#This Row],[単価]]</f>
        <v/>
      </c>
    </row>
    <row r="1009">
      <c r="A1009" s="3" t="n">
        <v>45510</v>
      </c>
      <c r="B1009" t="inlineStr">
        <is>
          <t>田中</t>
        </is>
      </c>
      <c r="C1009" t="inlineStr">
        <is>
          <t>関西</t>
        </is>
      </c>
      <c r="D1009" t="inlineStr">
        <is>
          <t>Meta広告</t>
        </is>
      </c>
      <c r="E1009" t="inlineStr">
        <is>
          <t>P004</t>
        </is>
      </c>
      <c r="F1009">
        <f>_xlfn.XLOOKUP(tbl_売上[[#This Row],[商品コード]],tbl_商品[商品コード],tbl_商品[商品名],"未登録")</f>
        <v/>
      </c>
      <c r="G1009">
        <f>_xlfn.XLOOKUP(tbl_売上[[#This Row],[商品コード]],tbl_商品[商品コード],tbl_商品[カテゴリ],"未登録")</f>
        <v/>
      </c>
      <c r="H1009" s="4" t="n">
        <v>2</v>
      </c>
      <c r="I1009" s="5" t="n">
        <v>2480</v>
      </c>
      <c r="J1009" s="5">
        <f>tbl_売上[[#This Row],[数量]]*tbl_売上[[#This Row],[単価]]</f>
        <v/>
      </c>
    </row>
    <row r="1010">
      <c r="A1010" s="3" t="n">
        <v>45511</v>
      </c>
      <c r="B1010" t="inlineStr">
        <is>
          <t>高橋</t>
        </is>
      </c>
      <c r="C1010" t="inlineStr">
        <is>
          <t>関西</t>
        </is>
      </c>
      <c r="D1010" t="inlineStr">
        <is>
          <t>Google広告</t>
        </is>
      </c>
      <c r="E1010" t="inlineStr">
        <is>
          <t>P007</t>
        </is>
      </c>
      <c r="F1010">
        <f>_xlfn.XLOOKUP(tbl_売上[[#This Row],[商品コード]],tbl_商品[商品コード],tbl_商品[商品名],"未登録")</f>
        <v/>
      </c>
      <c r="G1010">
        <f>_xlfn.XLOOKUP(tbl_売上[[#This Row],[商品コード]],tbl_商品[商品コード],tbl_商品[カテゴリ],"未登録")</f>
        <v/>
      </c>
      <c r="H1010" s="4" t="n">
        <v>2</v>
      </c>
      <c r="I1010" s="5" t="n">
        <v>3240</v>
      </c>
      <c r="J1010" s="5">
        <f>tbl_売上[[#This Row],[数量]]*tbl_売上[[#This Row],[単価]]</f>
        <v/>
      </c>
    </row>
    <row r="1011">
      <c r="A1011" s="3" t="n">
        <v>45511</v>
      </c>
      <c r="B1011" t="inlineStr">
        <is>
          <t>渡辺</t>
        </is>
      </c>
      <c r="C1011" t="inlineStr">
        <is>
          <t>九州</t>
        </is>
      </c>
      <c r="D1011" t="inlineStr">
        <is>
          <t>Meta広告</t>
        </is>
      </c>
      <c r="E1011" t="inlineStr">
        <is>
          <t>P008</t>
        </is>
      </c>
      <c r="F1011">
        <f>_xlfn.XLOOKUP(tbl_売上[[#This Row],[商品コード]],tbl_商品[商品コード],tbl_商品[商品名],"未登録")</f>
        <v/>
      </c>
      <c r="G1011">
        <f>_xlfn.XLOOKUP(tbl_売上[[#This Row],[商品コード]],tbl_商品[商品コード],tbl_商品[カテゴリ],"未登録")</f>
        <v/>
      </c>
      <c r="H1011" s="4" t="n">
        <v>2</v>
      </c>
      <c r="I1011" s="5" t="n">
        <v>2700</v>
      </c>
      <c r="J1011" s="5">
        <f>tbl_売上[[#This Row],[数量]]*tbl_売上[[#This Row],[単価]]</f>
        <v/>
      </c>
    </row>
    <row r="1012">
      <c r="A1012" s="3" t="n">
        <v>45511</v>
      </c>
      <c r="B1012" t="inlineStr">
        <is>
          <t>佐藤</t>
        </is>
      </c>
      <c r="C1012" t="inlineStr">
        <is>
          <t>関東</t>
        </is>
      </c>
      <c r="D1012" t="inlineStr">
        <is>
          <t>Yahoo!広告</t>
        </is>
      </c>
      <c r="E1012" t="inlineStr">
        <is>
          <t>P002</t>
        </is>
      </c>
      <c r="F1012">
        <f>_xlfn.XLOOKUP(tbl_売上[[#This Row],[商品コード]],tbl_商品[商品コード],tbl_商品[商品名],"未登録")</f>
        <v/>
      </c>
      <c r="G1012">
        <f>_xlfn.XLOOKUP(tbl_売上[[#This Row],[商品コード]],tbl_商品[商品コード],tbl_商品[カテゴリ],"未登録")</f>
        <v/>
      </c>
      <c r="H1012" s="4" t="n">
        <v>2</v>
      </c>
      <c r="I1012" s="5" t="n">
        <v>3980</v>
      </c>
      <c r="J1012" s="5">
        <f>tbl_売上[[#This Row],[数量]]*tbl_売上[[#This Row],[単価]]</f>
        <v/>
      </c>
    </row>
    <row r="1013">
      <c r="A1013" s="3" t="n">
        <v>45511</v>
      </c>
      <c r="B1013" t="inlineStr">
        <is>
          <t>伊藤</t>
        </is>
      </c>
      <c r="C1013" t="inlineStr">
        <is>
          <t>中部</t>
        </is>
      </c>
      <c r="D1013" t="inlineStr">
        <is>
          <t>Meta広告</t>
        </is>
      </c>
      <c r="E1013" t="inlineStr">
        <is>
          <t>P005</t>
        </is>
      </c>
      <c r="F1013">
        <f>_xlfn.XLOOKUP(tbl_売上[[#This Row],[商品コード]],tbl_商品[商品コード],tbl_商品[商品名],"未登録")</f>
        <v/>
      </c>
      <c r="G1013">
        <f>_xlfn.XLOOKUP(tbl_売上[[#This Row],[商品コード]],tbl_商品[商品コード],tbl_商品[カテゴリ],"未登録")</f>
        <v/>
      </c>
      <c r="H1013" s="4" t="n">
        <v>1</v>
      </c>
      <c r="I1013" s="5" t="n">
        <v>6980</v>
      </c>
      <c r="J1013" s="5">
        <f>tbl_売上[[#This Row],[数量]]*tbl_売上[[#This Row],[単価]]</f>
        <v/>
      </c>
    </row>
    <row r="1014">
      <c r="A1014" s="3" t="n">
        <v>45511</v>
      </c>
      <c r="B1014" t="inlineStr">
        <is>
          <t>田中</t>
        </is>
      </c>
      <c r="C1014" t="inlineStr">
        <is>
          <t>関西</t>
        </is>
      </c>
      <c r="D1014" t="inlineStr">
        <is>
          <t>Google広告</t>
        </is>
      </c>
      <c r="E1014" t="inlineStr">
        <is>
          <t>P009</t>
        </is>
      </c>
      <c r="F1014">
        <f>_xlfn.XLOOKUP(tbl_売上[[#This Row],[商品コード]],tbl_商品[商品コード],tbl_商品[商品名],"未登録")</f>
        <v/>
      </c>
      <c r="G1014">
        <f>_xlfn.XLOOKUP(tbl_売上[[#This Row],[商品コード]],tbl_商品[商品コード],tbl_商品[カテゴリ],"未登録")</f>
        <v/>
      </c>
      <c r="H1014" s="4" t="n">
        <v>1</v>
      </c>
      <c r="I1014" s="5" t="n">
        <v>3600</v>
      </c>
      <c r="J1014" s="5">
        <f>tbl_売上[[#This Row],[数量]]*tbl_売上[[#This Row],[単価]]</f>
        <v/>
      </c>
    </row>
    <row r="1015">
      <c r="A1015" s="3" t="n">
        <v>45511</v>
      </c>
      <c r="B1015" t="inlineStr">
        <is>
          <t>佐藤</t>
        </is>
      </c>
      <c r="C1015" t="inlineStr">
        <is>
          <t>関東</t>
        </is>
      </c>
      <c r="D1015" t="inlineStr">
        <is>
          <t>Meta広告</t>
        </is>
      </c>
      <c r="E1015" t="inlineStr">
        <is>
          <t>P004</t>
        </is>
      </c>
      <c r="F1015">
        <f>_xlfn.XLOOKUP(tbl_売上[[#This Row],[商品コード]],tbl_商品[商品コード],tbl_商品[商品名],"未登録")</f>
        <v/>
      </c>
      <c r="G1015">
        <f>_xlfn.XLOOKUP(tbl_売上[[#This Row],[商品コード]],tbl_商品[商品コード],tbl_商品[カテゴリ],"未登録")</f>
        <v/>
      </c>
      <c r="H1015" s="4" t="n">
        <v>3</v>
      </c>
      <c r="I1015" s="5" t="n">
        <v>2480</v>
      </c>
      <c r="J1015" s="5">
        <f>tbl_売上[[#This Row],[数量]]*tbl_売上[[#This Row],[単価]]</f>
        <v/>
      </c>
    </row>
    <row r="1016">
      <c r="A1016" s="3" t="n">
        <v>45512</v>
      </c>
      <c r="B1016" t="inlineStr">
        <is>
          <t>渡辺</t>
        </is>
      </c>
      <c r="C1016" t="inlineStr">
        <is>
          <t>九州</t>
        </is>
      </c>
      <c r="D1016" t="inlineStr">
        <is>
          <t>Meta広告</t>
        </is>
      </c>
      <c r="E1016" t="inlineStr">
        <is>
          <t>P002</t>
        </is>
      </c>
      <c r="F1016">
        <f>_xlfn.XLOOKUP(tbl_売上[[#This Row],[商品コード]],tbl_商品[商品コード],tbl_商品[商品名],"未登録")</f>
        <v/>
      </c>
      <c r="G1016">
        <f>_xlfn.XLOOKUP(tbl_売上[[#This Row],[商品コード]],tbl_商品[商品コード],tbl_商品[カテゴリ],"未登録")</f>
        <v/>
      </c>
      <c r="H1016" s="4" t="n">
        <v>1</v>
      </c>
      <c r="I1016" s="5" t="n">
        <v>3980</v>
      </c>
      <c r="J1016" s="5">
        <f>tbl_売上[[#This Row],[数量]]*tbl_売上[[#This Row],[単価]]</f>
        <v/>
      </c>
    </row>
    <row r="1017">
      <c r="A1017" s="3" t="n">
        <v>45512</v>
      </c>
      <c r="B1017" t="inlineStr">
        <is>
          <t>高橋</t>
        </is>
      </c>
      <c r="C1017" t="inlineStr">
        <is>
          <t>関西</t>
        </is>
      </c>
      <c r="D1017" t="inlineStr">
        <is>
          <t>Meta広告</t>
        </is>
      </c>
      <c r="E1017" t="inlineStr">
        <is>
          <t>P003</t>
        </is>
      </c>
      <c r="F1017">
        <f>_xlfn.XLOOKUP(tbl_売上[[#This Row],[商品コード]],tbl_商品[商品コード],tbl_商品[商品名],"未登録")</f>
        <v/>
      </c>
      <c r="G1017">
        <f>_xlfn.XLOOKUP(tbl_売上[[#This Row],[商品コード]],tbl_商品[商品コード],tbl_商品[カテゴリ],"未登録")</f>
        <v/>
      </c>
      <c r="H1017" s="4" t="n">
        <v>1</v>
      </c>
      <c r="I1017" s="5" t="n">
        <v>19800</v>
      </c>
      <c r="J1017" s="5">
        <f>tbl_売上[[#This Row],[数量]]*tbl_売上[[#This Row],[単価]]</f>
        <v/>
      </c>
    </row>
    <row r="1018">
      <c r="A1018" s="3" t="n">
        <v>45512</v>
      </c>
      <c r="B1018" t="inlineStr">
        <is>
          <t>伊藤</t>
        </is>
      </c>
      <c r="C1018" t="inlineStr">
        <is>
          <t>中部</t>
        </is>
      </c>
      <c r="D1018" t="inlineStr">
        <is>
          <t>Meta広告</t>
        </is>
      </c>
      <c r="E1018" t="inlineStr">
        <is>
          <t>P009</t>
        </is>
      </c>
      <c r="F1018">
        <f>_xlfn.XLOOKUP(tbl_売上[[#This Row],[商品コード]],tbl_商品[商品コード],tbl_商品[商品名],"未登録")</f>
        <v/>
      </c>
      <c r="G1018">
        <f>_xlfn.XLOOKUP(tbl_売上[[#This Row],[商品コード]],tbl_商品[商品コード],tbl_商品[カテゴリ],"未登録")</f>
        <v/>
      </c>
      <c r="H1018" s="4" t="n">
        <v>1</v>
      </c>
      <c r="I1018" s="5" t="n">
        <v>3600</v>
      </c>
      <c r="J1018" s="5">
        <f>tbl_売上[[#This Row],[数量]]*tbl_売上[[#This Row],[単価]]</f>
        <v/>
      </c>
    </row>
    <row r="1019">
      <c r="A1019" s="3" t="n">
        <v>45512</v>
      </c>
      <c r="B1019" t="inlineStr">
        <is>
          <t>佐藤</t>
        </is>
      </c>
      <c r="C1019" t="inlineStr">
        <is>
          <t>関東</t>
        </is>
      </c>
      <c r="D1019" t="inlineStr">
        <is>
          <t>Google広告</t>
        </is>
      </c>
      <c r="E1019" t="inlineStr">
        <is>
          <t>P006</t>
        </is>
      </c>
      <c r="F1019">
        <f>_xlfn.XLOOKUP(tbl_売上[[#This Row],[商品コード]],tbl_商品[商品コード],tbl_商品[商品名],"未登録")</f>
        <v/>
      </c>
      <c r="G1019">
        <f>_xlfn.XLOOKUP(tbl_売上[[#This Row],[商品コード]],tbl_商品[商品コード],tbl_商品[カテゴリ],"未登録")</f>
        <v/>
      </c>
      <c r="H1019" s="4" t="n">
        <v>1</v>
      </c>
      <c r="I1019" s="5" t="n">
        <v>3300</v>
      </c>
      <c r="J1019" s="5">
        <f>tbl_売上[[#This Row],[数量]]*tbl_売上[[#This Row],[単価]]</f>
        <v/>
      </c>
    </row>
    <row r="1020">
      <c r="A1020" s="3" t="n">
        <v>45512</v>
      </c>
      <c r="B1020" t="inlineStr">
        <is>
          <t>田中</t>
        </is>
      </c>
      <c r="C1020" t="inlineStr">
        <is>
          <t>関西</t>
        </is>
      </c>
      <c r="D1020" t="inlineStr">
        <is>
          <t>Yahoo!広告</t>
        </is>
      </c>
      <c r="E1020" t="inlineStr">
        <is>
          <t>P009</t>
        </is>
      </c>
      <c r="F1020">
        <f>_xlfn.XLOOKUP(tbl_売上[[#This Row],[商品コード]],tbl_商品[商品コード],tbl_商品[商品名],"未登録")</f>
        <v/>
      </c>
      <c r="G1020">
        <f>_xlfn.XLOOKUP(tbl_売上[[#This Row],[商品コード]],tbl_商品[商品コード],tbl_商品[カテゴリ],"未登録")</f>
        <v/>
      </c>
      <c r="H1020" s="4" t="n">
        <v>2</v>
      </c>
      <c r="I1020" s="5" t="n">
        <v>3600</v>
      </c>
      <c r="J1020" s="5">
        <f>tbl_売上[[#This Row],[数量]]*tbl_売上[[#This Row],[単価]]</f>
        <v/>
      </c>
    </row>
    <row r="1021">
      <c r="A1021" s="3" t="n">
        <v>45512</v>
      </c>
      <c r="B1021" t="inlineStr">
        <is>
          <t>田中</t>
        </is>
      </c>
      <c r="C1021" t="inlineStr">
        <is>
          <t>関西</t>
        </is>
      </c>
      <c r="D1021" t="inlineStr">
        <is>
          <t>Meta広告</t>
        </is>
      </c>
      <c r="E1021" t="inlineStr">
        <is>
          <t>P009</t>
        </is>
      </c>
      <c r="F1021">
        <f>_xlfn.XLOOKUP(tbl_売上[[#This Row],[商品コード]],tbl_商品[商品コード],tbl_商品[商品名],"未登録")</f>
        <v/>
      </c>
      <c r="G1021">
        <f>_xlfn.XLOOKUP(tbl_売上[[#This Row],[商品コード]],tbl_商品[商品コード],tbl_商品[カテゴリ],"未登録")</f>
        <v/>
      </c>
      <c r="H1021" s="4" t="n">
        <v>2</v>
      </c>
      <c r="I1021" s="5" t="n">
        <v>3600</v>
      </c>
      <c r="J1021" s="5">
        <f>tbl_売上[[#This Row],[数量]]*tbl_売上[[#This Row],[単価]]</f>
        <v/>
      </c>
    </row>
    <row r="1022">
      <c r="A1022" s="3" t="n">
        <v>45513</v>
      </c>
      <c r="B1022" t="inlineStr">
        <is>
          <t>佐藤</t>
        </is>
      </c>
      <c r="C1022" t="inlineStr">
        <is>
          <t>関東</t>
        </is>
      </c>
      <c r="D1022" t="inlineStr">
        <is>
          <t>Google広告</t>
        </is>
      </c>
      <c r="E1022" t="inlineStr">
        <is>
          <t>P007</t>
        </is>
      </c>
      <c r="F1022">
        <f>_xlfn.XLOOKUP(tbl_売上[[#This Row],[商品コード]],tbl_商品[商品コード],tbl_商品[商品名],"未登録")</f>
        <v/>
      </c>
      <c r="G1022">
        <f>_xlfn.XLOOKUP(tbl_売上[[#This Row],[商品コード]],tbl_商品[商品コード],tbl_商品[カテゴリ],"未登録")</f>
        <v/>
      </c>
      <c r="H1022" s="4" t="n">
        <v>1</v>
      </c>
      <c r="I1022" s="5" t="n">
        <v>3240</v>
      </c>
      <c r="J1022" s="5">
        <f>tbl_売上[[#This Row],[数量]]*tbl_売上[[#This Row],[単価]]</f>
        <v/>
      </c>
    </row>
    <row r="1023">
      <c r="A1023" s="3" t="n">
        <v>45513</v>
      </c>
      <c r="B1023" t="inlineStr">
        <is>
          <t>渡辺</t>
        </is>
      </c>
      <c r="C1023" t="inlineStr">
        <is>
          <t>九州</t>
        </is>
      </c>
      <c r="D1023" t="inlineStr">
        <is>
          <t>Google広告</t>
        </is>
      </c>
      <c r="E1023" t="inlineStr">
        <is>
          <t>P004</t>
        </is>
      </c>
      <c r="F1023">
        <f>_xlfn.XLOOKUP(tbl_売上[[#This Row],[商品コード]],tbl_商品[商品コード],tbl_商品[商品名],"未登録")</f>
        <v/>
      </c>
      <c r="G1023">
        <f>_xlfn.XLOOKUP(tbl_売上[[#This Row],[商品コード]],tbl_商品[商品コード],tbl_商品[カテゴリ],"未登録")</f>
        <v/>
      </c>
      <c r="H1023" s="4" t="n">
        <v>3</v>
      </c>
      <c r="I1023" s="5" t="n">
        <v>2480</v>
      </c>
      <c r="J1023" s="5">
        <f>tbl_売上[[#This Row],[数量]]*tbl_売上[[#This Row],[単価]]</f>
        <v/>
      </c>
    </row>
    <row r="1024">
      <c r="A1024" s="3" t="n">
        <v>45513</v>
      </c>
      <c r="B1024" t="inlineStr">
        <is>
          <t>鈴木</t>
        </is>
      </c>
      <c r="C1024" t="inlineStr">
        <is>
          <t>関東</t>
        </is>
      </c>
      <c r="D1024" t="inlineStr">
        <is>
          <t>Google広告</t>
        </is>
      </c>
      <c r="E1024" t="inlineStr">
        <is>
          <t>P005</t>
        </is>
      </c>
      <c r="F1024">
        <f>_xlfn.XLOOKUP(tbl_売上[[#This Row],[商品コード]],tbl_商品[商品コード],tbl_商品[商品名],"未登録")</f>
        <v/>
      </c>
      <c r="G1024">
        <f>_xlfn.XLOOKUP(tbl_売上[[#This Row],[商品コード]],tbl_商品[商品コード],tbl_商品[カテゴリ],"未登録")</f>
        <v/>
      </c>
      <c r="H1024" s="4" t="n">
        <v>1</v>
      </c>
      <c r="I1024" s="5" t="n">
        <v>6980</v>
      </c>
      <c r="J1024" s="5">
        <f>tbl_売上[[#This Row],[数量]]*tbl_売上[[#This Row],[単価]]</f>
        <v/>
      </c>
    </row>
    <row r="1025">
      <c r="A1025" s="3" t="n">
        <v>45513</v>
      </c>
      <c r="B1025" t="inlineStr">
        <is>
          <t>佐藤</t>
        </is>
      </c>
      <c r="C1025" t="inlineStr">
        <is>
          <t>関東</t>
        </is>
      </c>
      <c r="D1025" t="inlineStr">
        <is>
          <t>Google広告</t>
        </is>
      </c>
      <c r="E1025" t="inlineStr">
        <is>
          <t>P002</t>
        </is>
      </c>
      <c r="F1025">
        <f>_xlfn.XLOOKUP(tbl_売上[[#This Row],[商品コード]],tbl_商品[商品コード],tbl_商品[商品名],"未登録")</f>
        <v/>
      </c>
      <c r="G1025">
        <f>_xlfn.XLOOKUP(tbl_売上[[#This Row],[商品コード]],tbl_商品[商品コード],tbl_商品[カテゴリ],"未登録")</f>
        <v/>
      </c>
      <c r="H1025" s="4" t="n">
        <v>2</v>
      </c>
      <c r="I1025" s="5" t="n">
        <v>3980</v>
      </c>
      <c r="J1025" s="5">
        <f>tbl_売上[[#This Row],[数量]]*tbl_売上[[#This Row],[単価]]</f>
        <v/>
      </c>
    </row>
    <row r="1026">
      <c r="A1026" s="3" t="n">
        <v>45514</v>
      </c>
      <c r="B1026" t="inlineStr">
        <is>
          <t>田中</t>
        </is>
      </c>
      <c r="C1026" t="inlineStr">
        <is>
          <t>関西</t>
        </is>
      </c>
      <c r="D1026" t="inlineStr">
        <is>
          <t>Yahoo!広告</t>
        </is>
      </c>
      <c r="E1026" t="inlineStr">
        <is>
          <t>P001</t>
        </is>
      </c>
      <c r="F1026">
        <f>_xlfn.XLOOKUP(tbl_売上[[#This Row],[商品コード]],tbl_商品[商品コード],tbl_商品[商品名],"未登録")</f>
        <v/>
      </c>
      <c r="G1026">
        <f>_xlfn.XLOOKUP(tbl_売上[[#This Row],[商品コード]],tbl_商品[商品コード],tbl_商品[カテゴリ],"未登録")</f>
        <v/>
      </c>
      <c r="H1026" s="4" t="n">
        <v>1</v>
      </c>
      <c r="I1026" s="5" t="n">
        <v>8800</v>
      </c>
      <c r="J1026" s="5">
        <f>tbl_売上[[#This Row],[数量]]*tbl_売上[[#This Row],[単価]]</f>
        <v/>
      </c>
    </row>
    <row r="1027">
      <c r="A1027" s="3" t="n">
        <v>45514</v>
      </c>
      <c r="B1027" t="inlineStr">
        <is>
          <t>佐藤</t>
        </is>
      </c>
      <c r="C1027" t="inlineStr">
        <is>
          <t>関東</t>
        </is>
      </c>
      <c r="D1027" t="inlineStr">
        <is>
          <t>Google広告</t>
        </is>
      </c>
      <c r="E1027" t="inlineStr">
        <is>
          <t>P004</t>
        </is>
      </c>
      <c r="F1027">
        <f>_xlfn.XLOOKUP(tbl_売上[[#This Row],[商品コード]],tbl_商品[商品コード],tbl_商品[商品名],"未登録")</f>
        <v/>
      </c>
      <c r="G1027">
        <f>_xlfn.XLOOKUP(tbl_売上[[#This Row],[商品コード]],tbl_商品[商品コード],tbl_商品[カテゴリ],"未登録")</f>
        <v/>
      </c>
      <c r="H1027" s="4" t="n">
        <v>3</v>
      </c>
      <c r="I1027" s="5" t="n">
        <v>2480</v>
      </c>
      <c r="J1027" s="5">
        <f>tbl_売上[[#This Row],[数量]]*tbl_売上[[#This Row],[単価]]</f>
        <v/>
      </c>
    </row>
    <row r="1028">
      <c r="A1028" s="3" t="n">
        <v>45514</v>
      </c>
      <c r="B1028" t="inlineStr">
        <is>
          <t>佐藤</t>
        </is>
      </c>
      <c r="C1028" t="inlineStr">
        <is>
          <t>関東</t>
        </is>
      </c>
      <c r="D1028" t="inlineStr">
        <is>
          <t>Yahoo!広告</t>
        </is>
      </c>
      <c r="E1028" t="inlineStr">
        <is>
          <t>P002</t>
        </is>
      </c>
      <c r="F1028">
        <f>_xlfn.XLOOKUP(tbl_売上[[#This Row],[商品コード]],tbl_商品[商品コード],tbl_商品[商品名],"未登録")</f>
        <v/>
      </c>
      <c r="G1028">
        <f>_xlfn.XLOOKUP(tbl_売上[[#This Row],[商品コード]],tbl_商品[商品コード],tbl_商品[カテゴリ],"未登録")</f>
        <v/>
      </c>
      <c r="H1028" s="4" t="n">
        <v>2</v>
      </c>
      <c r="I1028" s="5" t="n">
        <v>3980</v>
      </c>
      <c r="J1028" s="5">
        <f>tbl_売上[[#This Row],[数量]]*tbl_売上[[#This Row],[単価]]</f>
        <v/>
      </c>
    </row>
    <row r="1029">
      <c r="A1029" s="3" t="n">
        <v>45514</v>
      </c>
      <c r="B1029" t="inlineStr">
        <is>
          <t>鈴木</t>
        </is>
      </c>
      <c r="C1029" t="inlineStr">
        <is>
          <t>関東</t>
        </is>
      </c>
      <c r="D1029" t="inlineStr">
        <is>
          <t>Yahoo!広告</t>
        </is>
      </c>
      <c r="E1029" t="inlineStr">
        <is>
          <t>P007</t>
        </is>
      </c>
      <c r="F1029">
        <f>_xlfn.XLOOKUP(tbl_売上[[#This Row],[商品コード]],tbl_商品[商品コード],tbl_商品[商品名],"未登録")</f>
        <v/>
      </c>
      <c r="G1029">
        <f>_xlfn.XLOOKUP(tbl_売上[[#This Row],[商品コード]],tbl_商品[商品コード],tbl_商品[カテゴリ],"未登録")</f>
        <v/>
      </c>
      <c r="H1029" s="4" t="n">
        <v>1</v>
      </c>
      <c r="I1029" s="5" t="n">
        <v>3240</v>
      </c>
      <c r="J1029" s="5">
        <f>tbl_売上[[#This Row],[数量]]*tbl_売上[[#This Row],[単価]]</f>
        <v/>
      </c>
    </row>
    <row r="1030">
      <c r="A1030" s="3" t="n">
        <v>45515</v>
      </c>
      <c r="B1030" t="inlineStr">
        <is>
          <t>鈴木</t>
        </is>
      </c>
      <c r="C1030" t="inlineStr">
        <is>
          <t>関東</t>
        </is>
      </c>
      <c r="D1030" t="inlineStr">
        <is>
          <t>Google広告</t>
        </is>
      </c>
      <c r="E1030" t="inlineStr">
        <is>
          <t>P002</t>
        </is>
      </c>
      <c r="F1030">
        <f>_xlfn.XLOOKUP(tbl_売上[[#This Row],[商品コード]],tbl_商品[商品コード],tbl_商品[商品名],"未登録")</f>
        <v/>
      </c>
      <c r="G1030">
        <f>_xlfn.XLOOKUP(tbl_売上[[#This Row],[商品コード]],tbl_商品[商品コード],tbl_商品[カテゴリ],"未登録")</f>
        <v/>
      </c>
      <c r="H1030" s="4" t="n">
        <v>1</v>
      </c>
      <c r="I1030" s="5" t="n">
        <v>3980</v>
      </c>
      <c r="J1030" s="5">
        <f>tbl_売上[[#This Row],[数量]]*tbl_売上[[#This Row],[単価]]</f>
        <v/>
      </c>
    </row>
    <row r="1031">
      <c r="A1031" s="3" t="n">
        <v>45515</v>
      </c>
      <c r="B1031" t="inlineStr">
        <is>
          <t>鈴木</t>
        </is>
      </c>
      <c r="C1031" t="inlineStr">
        <is>
          <t>関東</t>
        </is>
      </c>
      <c r="D1031" t="inlineStr">
        <is>
          <t>Meta広告</t>
        </is>
      </c>
      <c r="E1031" t="inlineStr">
        <is>
          <t>P006</t>
        </is>
      </c>
      <c r="F1031">
        <f>_xlfn.XLOOKUP(tbl_売上[[#This Row],[商品コード]],tbl_商品[商品コード],tbl_商品[商品名],"未登録")</f>
        <v/>
      </c>
      <c r="G1031">
        <f>_xlfn.XLOOKUP(tbl_売上[[#This Row],[商品コード]],tbl_商品[商品コード],tbl_商品[カテゴリ],"未登録")</f>
        <v/>
      </c>
      <c r="H1031" s="4" t="n">
        <v>3</v>
      </c>
      <c r="I1031" s="5" t="n">
        <v>3300</v>
      </c>
      <c r="J1031" s="5">
        <f>tbl_売上[[#This Row],[数量]]*tbl_売上[[#This Row],[単価]]</f>
        <v/>
      </c>
    </row>
    <row r="1032">
      <c r="A1032" s="3" t="n">
        <v>45515</v>
      </c>
      <c r="B1032" t="inlineStr">
        <is>
          <t>高橋</t>
        </is>
      </c>
      <c r="C1032" t="inlineStr">
        <is>
          <t>関西</t>
        </is>
      </c>
      <c r="D1032" t="inlineStr">
        <is>
          <t>Yahoo!広告</t>
        </is>
      </c>
      <c r="E1032" t="inlineStr">
        <is>
          <t>P003</t>
        </is>
      </c>
      <c r="F1032">
        <f>_xlfn.XLOOKUP(tbl_売上[[#This Row],[商品コード]],tbl_商品[商品コード],tbl_商品[商品名],"未登録")</f>
        <v/>
      </c>
      <c r="G1032">
        <f>_xlfn.XLOOKUP(tbl_売上[[#This Row],[商品コード]],tbl_商品[商品コード],tbl_商品[カテゴリ],"未登録")</f>
        <v/>
      </c>
      <c r="H1032" s="4" t="n">
        <v>2</v>
      </c>
      <c r="I1032" s="5" t="n">
        <v>19800</v>
      </c>
      <c r="J1032" s="5">
        <f>tbl_売上[[#This Row],[数量]]*tbl_売上[[#This Row],[単価]]</f>
        <v/>
      </c>
    </row>
    <row r="1033">
      <c r="A1033" s="3" t="n">
        <v>45515</v>
      </c>
      <c r="B1033" t="inlineStr">
        <is>
          <t>田中</t>
        </is>
      </c>
      <c r="C1033" t="inlineStr">
        <is>
          <t>関西</t>
        </is>
      </c>
      <c r="D1033" t="inlineStr">
        <is>
          <t>Meta広告</t>
        </is>
      </c>
      <c r="E1033" t="inlineStr">
        <is>
          <t>P005</t>
        </is>
      </c>
      <c r="F1033">
        <f>_xlfn.XLOOKUP(tbl_売上[[#This Row],[商品コード]],tbl_商品[商品コード],tbl_商品[商品名],"未登録")</f>
        <v/>
      </c>
      <c r="G1033">
        <f>_xlfn.XLOOKUP(tbl_売上[[#This Row],[商品コード]],tbl_商品[商品コード],tbl_商品[カテゴリ],"未登録")</f>
        <v/>
      </c>
      <c r="H1033" s="4" t="n">
        <v>2</v>
      </c>
      <c r="I1033" s="5" t="n">
        <v>6980</v>
      </c>
      <c r="J1033" s="5">
        <f>tbl_売上[[#This Row],[数量]]*tbl_売上[[#This Row],[単価]]</f>
        <v/>
      </c>
    </row>
    <row r="1034">
      <c r="A1034" s="3" t="n">
        <v>45516</v>
      </c>
      <c r="B1034" t="inlineStr">
        <is>
          <t>高橋</t>
        </is>
      </c>
      <c r="C1034" t="inlineStr">
        <is>
          <t>関西</t>
        </is>
      </c>
      <c r="D1034" t="inlineStr">
        <is>
          <t>Meta広告</t>
        </is>
      </c>
      <c r="E1034" t="inlineStr">
        <is>
          <t>P006</t>
        </is>
      </c>
      <c r="F1034">
        <f>_xlfn.XLOOKUP(tbl_売上[[#This Row],[商品コード]],tbl_商品[商品コード],tbl_商品[商品名],"未登録")</f>
        <v/>
      </c>
      <c r="G1034">
        <f>_xlfn.XLOOKUP(tbl_売上[[#This Row],[商品コード]],tbl_商品[商品コード],tbl_商品[カテゴリ],"未登録")</f>
        <v/>
      </c>
      <c r="H1034" s="4" t="n">
        <v>1</v>
      </c>
      <c r="I1034" s="5" t="n">
        <v>3300</v>
      </c>
      <c r="J1034" s="5">
        <f>tbl_売上[[#This Row],[数量]]*tbl_売上[[#This Row],[単価]]</f>
        <v/>
      </c>
    </row>
    <row r="1035">
      <c r="A1035" s="3" t="n">
        <v>45516</v>
      </c>
      <c r="B1035" t="inlineStr">
        <is>
          <t>渡辺</t>
        </is>
      </c>
      <c r="C1035" t="inlineStr">
        <is>
          <t>九州</t>
        </is>
      </c>
      <c r="D1035" t="inlineStr">
        <is>
          <t>Meta広告</t>
        </is>
      </c>
      <c r="E1035" t="inlineStr">
        <is>
          <t>P004</t>
        </is>
      </c>
      <c r="F1035">
        <f>_xlfn.XLOOKUP(tbl_売上[[#This Row],[商品コード]],tbl_商品[商品コード],tbl_商品[商品名],"未登録")</f>
        <v/>
      </c>
      <c r="G1035">
        <f>_xlfn.XLOOKUP(tbl_売上[[#This Row],[商品コード]],tbl_商品[商品コード],tbl_商品[カテゴリ],"未登録")</f>
        <v/>
      </c>
      <c r="H1035" s="4" t="n">
        <v>1</v>
      </c>
      <c r="I1035" s="5" t="n">
        <v>2480</v>
      </c>
      <c r="J1035" s="5">
        <f>tbl_売上[[#This Row],[数量]]*tbl_売上[[#This Row],[単価]]</f>
        <v/>
      </c>
    </row>
    <row r="1036">
      <c r="A1036" s="3" t="n">
        <v>45516</v>
      </c>
      <c r="B1036" t="inlineStr">
        <is>
          <t>田中</t>
        </is>
      </c>
      <c r="C1036" t="inlineStr">
        <is>
          <t>関西</t>
        </is>
      </c>
      <c r="D1036" t="inlineStr">
        <is>
          <t>Meta広告</t>
        </is>
      </c>
      <c r="E1036" t="inlineStr">
        <is>
          <t>P001</t>
        </is>
      </c>
      <c r="F1036">
        <f>_xlfn.XLOOKUP(tbl_売上[[#This Row],[商品コード]],tbl_商品[商品コード],tbl_商品[商品名],"未登録")</f>
        <v/>
      </c>
      <c r="G1036">
        <f>_xlfn.XLOOKUP(tbl_売上[[#This Row],[商品コード]],tbl_商品[商品コード],tbl_商品[カテゴリ],"未登録")</f>
        <v/>
      </c>
      <c r="H1036" s="4" t="n">
        <v>1</v>
      </c>
      <c r="I1036" s="5" t="n">
        <v>8800</v>
      </c>
      <c r="J1036" s="5">
        <f>tbl_売上[[#This Row],[数量]]*tbl_売上[[#This Row],[単価]]</f>
        <v/>
      </c>
    </row>
    <row r="1037">
      <c r="A1037" s="3" t="n">
        <v>45516</v>
      </c>
      <c r="B1037" t="inlineStr">
        <is>
          <t>鈴木</t>
        </is>
      </c>
      <c r="C1037" t="inlineStr">
        <is>
          <t>関東</t>
        </is>
      </c>
      <c r="D1037" t="inlineStr">
        <is>
          <t>Meta広告</t>
        </is>
      </c>
      <c r="E1037" t="inlineStr">
        <is>
          <t>P005</t>
        </is>
      </c>
      <c r="F1037">
        <f>_xlfn.XLOOKUP(tbl_売上[[#This Row],[商品コード]],tbl_商品[商品コード],tbl_商品[商品名],"未登録")</f>
        <v/>
      </c>
      <c r="G1037">
        <f>_xlfn.XLOOKUP(tbl_売上[[#This Row],[商品コード]],tbl_商品[商品コード],tbl_商品[カテゴリ],"未登録")</f>
        <v/>
      </c>
      <c r="H1037" s="4" t="n">
        <v>2</v>
      </c>
      <c r="I1037" s="5" t="n">
        <v>6980</v>
      </c>
      <c r="J1037" s="5">
        <f>tbl_売上[[#This Row],[数量]]*tbl_売上[[#This Row],[単価]]</f>
        <v/>
      </c>
    </row>
    <row r="1038">
      <c r="A1038" s="3" t="n">
        <v>45517</v>
      </c>
      <c r="B1038" t="inlineStr">
        <is>
          <t>田中</t>
        </is>
      </c>
      <c r="C1038" t="inlineStr">
        <is>
          <t>関西</t>
        </is>
      </c>
      <c r="D1038" t="inlineStr">
        <is>
          <t>Yahoo!広告</t>
        </is>
      </c>
      <c r="E1038" t="inlineStr">
        <is>
          <t>P008</t>
        </is>
      </c>
      <c r="F1038">
        <f>_xlfn.XLOOKUP(tbl_売上[[#This Row],[商品コード]],tbl_商品[商品コード],tbl_商品[商品名],"未登録")</f>
        <v/>
      </c>
      <c r="G1038">
        <f>_xlfn.XLOOKUP(tbl_売上[[#This Row],[商品コード]],tbl_商品[商品コード],tbl_商品[カテゴリ],"未登録")</f>
        <v/>
      </c>
      <c r="H1038" s="4" t="n">
        <v>3</v>
      </c>
      <c r="I1038" s="5" t="n">
        <v>2700</v>
      </c>
      <c r="J1038" s="5">
        <f>tbl_売上[[#This Row],[数量]]*tbl_売上[[#This Row],[単価]]</f>
        <v/>
      </c>
    </row>
    <row r="1039">
      <c r="A1039" s="3" t="n">
        <v>45517</v>
      </c>
      <c r="B1039" t="inlineStr">
        <is>
          <t>鈴木</t>
        </is>
      </c>
      <c r="C1039" t="inlineStr">
        <is>
          <t>関東</t>
        </is>
      </c>
      <c r="D1039" t="inlineStr">
        <is>
          <t>Google広告</t>
        </is>
      </c>
      <c r="E1039" t="inlineStr">
        <is>
          <t>P008</t>
        </is>
      </c>
      <c r="F1039">
        <f>_xlfn.XLOOKUP(tbl_売上[[#This Row],[商品コード]],tbl_商品[商品コード],tbl_商品[商品名],"未登録")</f>
        <v/>
      </c>
      <c r="G1039">
        <f>_xlfn.XLOOKUP(tbl_売上[[#This Row],[商品コード]],tbl_商品[商品コード],tbl_商品[カテゴリ],"未登録")</f>
        <v/>
      </c>
      <c r="H1039" s="4" t="n">
        <v>1</v>
      </c>
      <c r="I1039" s="5" t="n">
        <v>2700</v>
      </c>
      <c r="J1039" s="5">
        <f>tbl_売上[[#This Row],[数量]]*tbl_売上[[#This Row],[単価]]</f>
        <v/>
      </c>
    </row>
    <row r="1040">
      <c r="A1040" s="3" t="n">
        <v>45517</v>
      </c>
      <c r="B1040" t="inlineStr">
        <is>
          <t>高橋</t>
        </is>
      </c>
      <c r="C1040" t="inlineStr">
        <is>
          <t>関西</t>
        </is>
      </c>
      <c r="D1040" t="inlineStr">
        <is>
          <t>Meta広告</t>
        </is>
      </c>
      <c r="E1040" t="inlineStr">
        <is>
          <t>P004</t>
        </is>
      </c>
      <c r="F1040">
        <f>_xlfn.XLOOKUP(tbl_売上[[#This Row],[商品コード]],tbl_商品[商品コード],tbl_商品[商品名],"未登録")</f>
        <v/>
      </c>
      <c r="G1040">
        <f>_xlfn.XLOOKUP(tbl_売上[[#This Row],[商品コード]],tbl_商品[商品コード],tbl_商品[カテゴリ],"未登録")</f>
        <v/>
      </c>
      <c r="H1040" s="4" t="n">
        <v>2</v>
      </c>
      <c r="I1040" s="5" t="n">
        <v>2480</v>
      </c>
      <c r="J1040" s="5">
        <f>tbl_売上[[#This Row],[数量]]*tbl_売上[[#This Row],[単価]]</f>
        <v/>
      </c>
    </row>
    <row r="1041">
      <c r="A1041" s="3" t="n">
        <v>45517</v>
      </c>
      <c r="B1041" t="inlineStr">
        <is>
          <t>田中</t>
        </is>
      </c>
      <c r="C1041" t="inlineStr">
        <is>
          <t>関西</t>
        </is>
      </c>
      <c r="D1041" t="inlineStr">
        <is>
          <t>Google広告</t>
        </is>
      </c>
      <c r="E1041" t="inlineStr">
        <is>
          <t>P004</t>
        </is>
      </c>
      <c r="F1041">
        <f>_xlfn.XLOOKUP(tbl_売上[[#This Row],[商品コード]],tbl_商品[商品コード],tbl_商品[商品名],"未登録")</f>
        <v/>
      </c>
      <c r="G1041">
        <f>_xlfn.XLOOKUP(tbl_売上[[#This Row],[商品コード]],tbl_商品[商品コード],tbl_商品[カテゴリ],"未登録")</f>
        <v/>
      </c>
      <c r="H1041" s="4" t="n">
        <v>2</v>
      </c>
      <c r="I1041" s="5" t="n">
        <v>2480</v>
      </c>
      <c r="J1041" s="5">
        <f>tbl_売上[[#This Row],[数量]]*tbl_売上[[#This Row],[単価]]</f>
        <v/>
      </c>
    </row>
    <row r="1042">
      <c r="A1042" s="3" t="n">
        <v>45517</v>
      </c>
      <c r="B1042" t="inlineStr">
        <is>
          <t>高橋</t>
        </is>
      </c>
      <c r="C1042" t="inlineStr">
        <is>
          <t>関西</t>
        </is>
      </c>
      <c r="D1042" t="inlineStr">
        <is>
          <t>Google広告</t>
        </is>
      </c>
      <c r="E1042" t="inlineStr">
        <is>
          <t>P009</t>
        </is>
      </c>
      <c r="F1042">
        <f>_xlfn.XLOOKUP(tbl_売上[[#This Row],[商品コード]],tbl_商品[商品コード],tbl_商品[商品名],"未登録")</f>
        <v/>
      </c>
      <c r="G1042">
        <f>_xlfn.XLOOKUP(tbl_売上[[#This Row],[商品コード]],tbl_商品[商品コード],tbl_商品[カテゴリ],"未登録")</f>
        <v/>
      </c>
      <c r="H1042" s="4" t="n">
        <v>1</v>
      </c>
      <c r="I1042" s="5" t="n">
        <v>3600</v>
      </c>
      <c r="J1042" s="5">
        <f>tbl_売上[[#This Row],[数量]]*tbl_売上[[#This Row],[単価]]</f>
        <v/>
      </c>
    </row>
    <row r="1043">
      <c r="A1043" s="3" t="n">
        <v>45518</v>
      </c>
      <c r="B1043" t="inlineStr">
        <is>
          <t>高橋</t>
        </is>
      </c>
      <c r="C1043" t="inlineStr">
        <is>
          <t>関西</t>
        </is>
      </c>
      <c r="D1043" t="inlineStr">
        <is>
          <t>Meta広告</t>
        </is>
      </c>
      <c r="E1043" t="inlineStr">
        <is>
          <t>P008</t>
        </is>
      </c>
      <c r="F1043">
        <f>_xlfn.XLOOKUP(tbl_売上[[#This Row],[商品コード]],tbl_商品[商品コード],tbl_商品[商品名],"未登録")</f>
        <v/>
      </c>
      <c r="G1043">
        <f>_xlfn.XLOOKUP(tbl_売上[[#This Row],[商品コード]],tbl_商品[商品コード],tbl_商品[カテゴリ],"未登録")</f>
        <v/>
      </c>
      <c r="H1043" s="4" t="n">
        <v>2</v>
      </c>
      <c r="I1043" s="5" t="n">
        <v>2700</v>
      </c>
      <c r="J1043" s="5">
        <f>tbl_売上[[#This Row],[数量]]*tbl_売上[[#This Row],[単価]]</f>
        <v/>
      </c>
    </row>
    <row r="1044">
      <c r="A1044" s="3" t="n">
        <v>45518</v>
      </c>
      <c r="B1044" t="inlineStr">
        <is>
          <t>佐藤</t>
        </is>
      </c>
      <c r="C1044" t="inlineStr">
        <is>
          <t>関東</t>
        </is>
      </c>
      <c r="D1044" t="inlineStr">
        <is>
          <t>Meta広告</t>
        </is>
      </c>
      <c r="E1044" t="inlineStr">
        <is>
          <t>P004</t>
        </is>
      </c>
      <c r="F1044">
        <f>_xlfn.XLOOKUP(tbl_売上[[#This Row],[商品コード]],tbl_商品[商品コード],tbl_商品[商品名],"未登録")</f>
        <v/>
      </c>
      <c r="G1044">
        <f>_xlfn.XLOOKUP(tbl_売上[[#This Row],[商品コード]],tbl_商品[商品コード],tbl_商品[カテゴリ],"未登録")</f>
        <v/>
      </c>
      <c r="H1044" s="4" t="n">
        <v>2</v>
      </c>
      <c r="I1044" s="5" t="n">
        <v>2480</v>
      </c>
      <c r="J1044" s="5">
        <f>tbl_売上[[#This Row],[数量]]*tbl_売上[[#This Row],[単価]]</f>
        <v/>
      </c>
    </row>
    <row r="1045">
      <c r="A1045" s="3" t="n">
        <v>45518</v>
      </c>
      <c r="B1045" t="inlineStr">
        <is>
          <t>高橋</t>
        </is>
      </c>
      <c r="C1045" t="inlineStr">
        <is>
          <t>関西</t>
        </is>
      </c>
      <c r="D1045" t="inlineStr">
        <is>
          <t>Meta広告</t>
        </is>
      </c>
      <c r="E1045" t="inlineStr">
        <is>
          <t>P001</t>
        </is>
      </c>
      <c r="F1045">
        <f>_xlfn.XLOOKUP(tbl_売上[[#This Row],[商品コード]],tbl_商品[商品コード],tbl_商品[商品名],"未登録")</f>
        <v/>
      </c>
      <c r="G1045">
        <f>_xlfn.XLOOKUP(tbl_売上[[#This Row],[商品コード]],tbl_商品[商品コード],tbl_商品[カテゴリ],"未登録")</f>
        <v/>
      </c>
      <c r="H1045" s="4" t="n">
        <v>1</v>
      </c>
      <c r="I1045" s="5" t="n">
        <v>8800</v>
      </c>
      <c r="J1045" s="5">
        <f>tbl_売上[[#This Row],[数量]]*tbl_売上[[#This Row],[単価]]</f>
        <v/>
      </c>
    </row>
    <row r="1046">
      <c r="A1046" s="3" t="n">
        <v>45518</v>
      </c>
      <c r="B1046" t="inlineStr">
        <is>
          <t>鈴木</t>
        </is>
      </c>
      <c r="C1046" t="inlineStr">
        <is>
          <t>関東</t>
        </is>
      </c>
      <c r="D1046" t="inlineStr">
        <is>
          <t>Meta広告</t>
        </is>
      </c>
      <c r="E1046" t="inlineStr">
        <is>
          <t>P007</t>
        </is>
      </c>
      <c r="F1046">
        <f>_xlfn.XLOOKUP(tbl_売上[[#This Row],[商品コード]],tbl_商品[商品コード],tbl_商品[商品名],"未登録")</f>
        <v/>
      </c>
      <c r="G1046">
        <f>_xlfn.XLOOKUP(tbl_売上[[#This Row],[商品コード]],tbl_商品[商品コード],tbl_商品[カテゴリ],"未登録")</f>
        <v/>
      </c>
      <c r="H1046" s="4" t="n">
        <v>1</v>
      </c>
      <c r="I1046" s="5" t="n">
        <v>3240</v>
      </c>
      <c r="J1046" s="5">
        <f>tbl_売上[[#This Row],[数量]]*tbl_売上[[#This Row],[単価]]</f>
        <v/>
      </c>
    </row>
    <row r="1047">
      <c r="A1047" s="3" t="n">
        <v>45518</v>
      </c>
      <c r="B1047" t="inlineStr">
        <is>
          <t>佐藤</t>
        </is>
      </c>
      <c r="C1047" t="inlineStr">
        <is>
          <t>関東</t>
        </is>
      </c>
      <c r="D1047" t="inlineStr">
        <is>
          <t>Meta広告</t>
        </is>
      </c>
      <c r="E1047" t="inlineStr">
        <is>
          <t>P001</t>
        </is>
      </c>
      <c r="F1047">
        <f>_xlfn.XLOOKUP(tbl_売上[[#This Row],[商品コード]],tbl_商品[商品コード],tbl_商品[商品名],"未登録")</f>
        <v/>
      </c>
      <c r="G1047">
        <f>_xlfn.XLOOKUP(tbl_売上[[#This Row],[商品コード]],tbl_商品[商品コード],tbl_商品[カテゴリ],"未登録")</f>
        <v/>
      </c>
      <c r="H1047" s="4" t="n">
        <v>1</v>
      </c>
      <c r="I1047" s="5" t="n">
        <v>8800</v>
      </c>
      <c r="J1047" s="5">
        <f>tbl_売上[[#This Row],[数量]]*tbl_売上[[#This Row],[単価]]</f>
        <v/>
      </c>
    </row>
    <row r="1048">
      <c r="A1048" s="3" t="n">
        <v>45518</v>
      </c>
      <c r="B1048" t="inlineStr">
        <is>
          <t>渡辺</t>
        </is>
      </c>
      <c r="C1048" t="inlineStr">
        <is>
          <t>九州</t>
        </is>
      </c>
      <c r="D1048" t="inlineStr">
        <is>
          <t>Meta広告</t>
        </is>
      </c>
      <c r="E1048" t="inlineStr">
        <is>
          <t>P001</t>
        </is>
      </c>
      <c r="F1048">
        <f>_xlfn.XLOOKUP(tbl_売上[[#This Row],[商品コード]],tbl_商品[商品コード],tbl_商品[商品名],"未登録")</f>
        <v/>
      </c>
      <c r="G1048">
        <f>_xlfn.XLOOKUP(tbl_売上[[#This Row],[商品コード]],tbl_商品[商品コード],tbl_商品[カテゴリ],"未登録")</f>
        <v/>
      </c>
      <c r="H1048" s="4" t="n">
        <v>1</v>
      </c>
      <c r="I1048" s="5" t="n">
        <v>8800</v>
      </c>
      <c r="J1048" s="5">
        <f>tbl_売上[[#This Row],[数量]]*tbl_売上[[#This Row],[単価]]</f>
        <v/>
      </c>
    </row>
    <row r="1049">
      <c r="A1049" s="3" t="n">
        <v>45519</v>
      </c>
      <c r="B1049" t="inlineStr">
        <is>
          <t>高橋</t>
        </is>
      </c>
      <c r="C1049" t="inlineStr">
        <is>
          <t>関西</t>
        </is>
      </c>
      <c r="D1049" t="inlineStr">
        <is>
          <t>Meta広告</t>
        </is>
      </c>
      <c r="E1049" t="inlineStr">
        <is>
          <t>P002</t>
        </is>
      </c>
      <c r="F1049">
        <f>_xlfn.XLOOKUP(tbl_売上[[#This Row],[商品コード]],tbl_商品[商品コード],tbl_商品[商品名],"未登録")</f>
        <v/>
      </c>
      <c r="G1049">
        <f>_xlfn.XLOOKUP(tbl_売上[[#This Row],[商品コード]],tbl_商品[商品コード],tbl_商品[カテゴリ],"未登録")</f>
        <v/>
      </c>
      <c r="H1049" s="4" t="n">
        <v>1</v>
      </c>
      <c r="I1049" s="5" t="n">
        <v>3980</v>
      </c>
      <c r="J1049" s="5">
        <f>tbl_売上[[#This Row],[数量]]*tbl_売上[[#This Row],[単価]]</f>
        <v/>
      </c>
    </row>
    <row r="1050">
      <c r="A1050" s="3" t="n">
        <v>45519</v>
      </c>
      <c r="B1050" t="inlineStr">
        <is>
          <t>田中</t>
        </is>
      </c>
      <c r="C1050" t="inlineStr">
        <is>
          <t>関西</t>
        </is>
      </c>
      <c r="D1050" t="inlineStr">
        <is>
          <t>Google広告</t>
        </is>
      </c>
      <c r="E1050" t="inlineStr">
        <is>
          <t>P002</t>
        </is>
      </c>
      <c r="F1050">
        <f>_xlfn.XLOOKUP(tbl_売上[[#This Row],[商品コード]],tbl_商品[商品コード],tbl_商品[商品名],"未登録")</f>
        <v/>
      </c>
      <c r="G1050">
        <f>_xlfn.XLOOKUP(tbl_売上[[#This Row],[商品コード]],tbl_商品[商品コード],tbl_商品[カテゴリ],"未登録")</f>
        <v/>
      </c>
      <c r="H1050" s="4" t="n">
        <v>1</v>
      </c>
      <c r="I1050" s="5" t="n">
        <v>3980</v>
      </c>
      <c r="J1050" s="5">
        <f>tbl_売上[[#This Row],[数量]]*tbl_売上[[#This Row],[単価]]</f>
        <v/>
      </c>
    </row>
    <row r="1051">
      <c r="A1051" s="3" t="n">
        <v>45519</v>
      </c>
      <c r="B1051" t="inlineStr">
        <is>
          <t>伊藤</t>
        </is>
      </c>
      <c r="C1051" t="inlineStr">
        <is>
          <t>中部</t>
        </is>
      </c>
      <c r="D1051" t="inlineStr">
        <is>
          <t>Google広告</t>
        </is>
      </c>
      <c r="E1051" t="inlineStr">
        <is>
          <t>P009</t>
        </is>
      </c>
      <c r="F1051">
        <f>_xlfn.XLOOKUP(tbl_売上[[#This Row],[商品コード]],tbl_商品[商品コード],tbl_商品[商品名],"未登録")</f>
        <v/>
      </c>
      <c r="G1051">
        <f>_xlfn.XLOOKUP(tbl_売上[[#This Row],[商品コード]],tbl_商品[商品コード],tbl_商品[カテゴリ],"未登録")</f>
        <v/>
      </c>
      <c r="H1051" s="4" t="n">
        <v>3</v>
      </c>
      <c r="I1051" s="5" t="n">
        <v>3600</v>
      </c>
      <c r="J1051" s="5">
        <f>tbl_売上[[#This Row],[数量]]*tbl_売上[[#This Row],[単価]]</f>
        <v/>
      </c>
    </row>
    <row r="1052">
      <c r="A1052" s="3" t="n">
        <v>45519</v>
      </c>
      <c r="B1052" t="inlineStr">
        <is>
          <t>佐藤</t>
        </is>
      </c>
      <c r="C1052" t="inlineStr">
        <is>
          <t>関東</t>
        </is>
      </c>
      <c r="D1052" t="inlineStr">
        <is>
          <t>Google広告</t>
        </is>
      </c>
      <c r="E1052" t="inlineStr">
        <is>
          <t>P006</t>
        </is>
      </c>
      <c r="F1052">
        <f>_xlfn.XLOOKUP(tbl_売上[[#This Row],[商品コード]],tbl_商品[商品コード],tbl_商品[商品名],"未登録")</f>
        <v/>
      </c>
      <c r="G1052">
        <f>_xlfn.XLOOKUP(tbl_売上[[#This Row],[商品コード]],tbl_商品[商品コード],tbl_商品[カテゴリ],"未登録")</f>
        <v/>
      </c>
      <c r="H1052" s="4" t="n">
        <v>2</v>
      </c>
      <c r="I1052" s="5" t="n">
        <v>3300</v>
      </c>
      <c r="J1052" s="5">
        <f>tbl_売上[[#This Row],[数量]]*tbl_売上[[#This Row],[単価]]</f>
        <v/>
      </c>
    </row>
    <row r="1053">
      <c r="A1053" s="3" t="n">
        <v>45519</v>
      </c>
      <c r="B1053" t="inlineStr">
        <is>
          <t>伊藤</t>
        </is>
      </c>
      <c r="C1053" t="inlineStr">
        <is>
          <t>中部</t>
        </is>
      </c>
      <c r="D1053" t="inlineStr">
        <is>
          <t>Google広告</t>
        </is>
      </c>
      <c r="E1053" t="inlineStr">
        <is>
          <t>P002</t>
        </is>
      </c>
      <c r="F1053">
        <f>_xlfn.XLOOKUP(tbl_売上[[#This Row],[商品コード]],tbl_商品[商品コード],tbl_商品[商品名],"未登録")</f>
        <v/>
      </c>
      <c r="G1053">
        <f>_xlfn.XLOOKUP(tbl_売上[[#This Row],[商品コード]],tbl_商品[商品コード],tbl_商品[カテゴリ],"未登録")</f>
        <v/>
      </c>
      <c r="H1053" s="4" t="n">
        <v>3</v>
      </c>
      <c r="I1053" s="5" t="n">
        <v>3980</v>
      </c>
      <c r="J1053" s="5">
        <f>tbl_売上[[#This Row],[数量]]*tbl_売上[[#This Row],[単価]]</f>
        <v/>
      </c>
    </row>
    <row r="1054">
      <c r="A1054" s="3" t="n">
        <v>45520</v>
      </c>
      <c r="B1054" t="inlineStr">
        <is>
          <t>田中</t>
        </is>
      </c>
      <c r="C1054" t="inlineStr">
        <is>
          <t>関西</t>
        </is>
      </c>
      <c r="D1054" t="inlineStr">
        <is>
          <t>Google広告</t>
        </is>
      </c>
      <c r="E1054" t="inlineStr">
        <is>
          <t>P009</t>
        </is>
      </c>
      <c r="F1054">
        <f>_xlfn.XLOOKUP(tbl_売上[[#This Row],[商品コード]],tbl_商品[商品コード],tbl_商品[商品名],"未登録")</f>
        <v/>
      </c>
      <c r="G1054">
        <f>_xlfn.XLOOKUP(tbl_売上[[#This Row],[商品コード]],tbl_商品[商品コード],tbl_商品[カテゴリ],"未登録")</f>
        <v/>
      </c>
      <c r="H1054" s="4" t="n">
        <v>1</v>
      </c>
      <c r="I1054" s="5" t="n">
        <v>3600</v>
      </c>
      <c r="J1054" s="5">
        <f>tbl_売上[[#This Row],[数量]]*tbl_売上[[#This Row],[単価]]</f>
        <v/>
      </c>
    </row>
    <row r="1055">
      <c r="A1055" s="3" t="n">
        <v>45520</v>
      </c>
      <c r="B1055" t="inlineStr">
        <is>
          <t>鈴木</t>
        </is>
      </c>
      <c r="C1055" t="inlineStr">
        <is>
          <t>関東</t>
        </is>
      </c>
      <c r="D1055" t="inlineStr">
        <is>
          <t>Meta広告</t>
        </is>
      </c>
      <c r="E1055" t="inlineStr">
        <is>
          <t>P001</t>
        </is>
      </c>
      <c r="F1055">
        <f>_xlfn.XLOOKUP(tbl_売上[[#This Row],[商品コード]],tbl_商品[商品コード],tbl_商品[商品名],"未登録")</f>
        <v/>
      </c>
      <c r="G1055">
        <f>_xlfn.XLOOKUP(tbl_売上[[#This Row],[商品コード]],tbl_商品[商品コード],tbl_商品[カテゴリ],"未登録")</f>
        <v/>
      </c>
      <c r="H1055" s="4" t="n">
        <v>1</v>
      </c>
      <c r="I1055" s="5" t="n">
        <v>8800</v>
      </c>
      <c r="J1055" s="5">
        <f>tbl_売上[[#This Row],[数量]]*tbl_売上[[#This Row],[単価]]</f>
        <v/>
      </c>
    </row>
    <row r="1056">
      <c r="A1056" s="3" t="n">
        <v>45520</v>
      </c>
      <c r="B1056" t="inlineStr">
        <is>
          <t>佐藤</t>
        </is>
      </c>
      <c r="C1056" t="inlineStr">
        <is>
          <t>関東</t>
        </is>
      </c>
      <c r="D1056" t="inlineStr">
        <is>
          <t>Yahoo!広告</t>
        </is>
      </c>
      <c r="E1056" t="inlineStr">
        <is>
          <t>P002</t>
        </is>
      </c>
      <c r="F1056">
        <f>_xlfn.XLOOKUP(tbl_売上[[#This Row],[商品コード]],tbl_商品[商品コード],tbl_商品[商品名],"未登録")</f>
        <v/>
      </c>
      <c r="G1056">
        <f>_xlfn.XLOOKUP(tbl_売上[[#This Row],[商品コード]],tbl_商品[商品コード],tbl_商品[カテゴリ],"未登録")</f>
        <v/>
      </c>
      <c r="H1056" s="4" t="n">
        <v>1</v>
      </c>
      <c r="I1056" s="5" t="n">
        <v>3980</v>
      </c>
      <c r="J1056" s="5">
        <f>tbl_売上[[#This Row],[数量]]*tbl_売上[[#This Row],[単価]]</f>
        <v/>
      </c>
    </row>
    <row r="1057">
      <c r="A1057" s="3" t="n">
        <v>45520</v>
      </c>
      <c r="B1057" t="inlineStr">
        <is>
          <t>佐藤</t>
        </is>
      </c>
      <c r="C1057" t="inlineStr">
        <is>
          <t>関東</t>
        </is>
      </c>
      <c r="D1057" t="inlineStr">
        <is>
          <t>Google広告</t>
        </is>
      </c>
      <c r="E1057" t="inlineStr">
        <is>
          <t>P002</t>
        </is>
      </c>
      <c r="F1057">
        <f>_xlfn.XLOOKUP(tbl_売上[[#This Row],[商品コード]],tbl_商品[商品コード],tbl_商品[商品名],"未登録")</f>
        <v/>
      </c>
      <c r="G1057">
        <f>_xlfn.XLOOKUP(tbl_売上[[#This Row],[商品コード]],tbl_商品[商品コード],tbl_商品[カテゴリ],"未登録")</f>
        <v/>
      </c>
      <c r="H1057" s="4" t="n">
        <v>3</v>
      </c>
      <c r="I1057" s="5" t="n">
        <v>3980</v>
      </c>
      <c r="J1057" s="5">
        <f>tbl_売上[[#This Row],[数量]]*tbl_売上[[#This Row],[単価]]</f>
        <v/>
      </c>
    </row>
    <row r="1058">
      <c r="A1058" s="3" t="n">
        <v>45520</v>
      </c>
      <c r="B1058" t="inlineStr">
        <is>
          <t>鈴木</t>
        </is>
      </c>
      <c r="C1058" t="inlineStr">
        <is>
          <t>関東</t>
        </is>
      </c>
      <c r="D1058" t="inlineStr">
        <is>
          <t>Google広告</t>
        </is>
      </c>
      <c r="E1058" t="inlineStr">
        <is>
          <t>P001</t>
        </is>
      </c>
      <c r="F1058">
        <f>_xlfn.XLOOKUP(tbl_売上[[#This Row],[商品コード]],tbl_商品[商品コード],tbl_商品[商品名],"未登録")</f>
        <v/>
      </c>
      <c r="G1058">
        <f>_xlfn.XLOOKUP(tbl_売上[[#This Row],[商品コード]],tbl_商品[商品コード],tbl_商品[カテゴリ],"未登録")</f>
        <v/>
      </c>
      <c r="H1058" s="4" t="n">
        <v>3</v>
      </c>
      <c r="I1058" s="5" t="n">
        <v>8800</v>
      </c>
      <c r="J1058" s="5">
        <f>tbl_売上[[#This Row],[数量]]*tbl_売上[[#This Row],[単価]]</f>
        <v/>
      </c>
    </row>
    <row r="1059">
      <c r="A1059" s="3" t="n">
        <v>45521</v>
      </c>
      <c r="B1059" t="inlineStr">
        <is>
          <t>渡辺</t>
        </is>
      </c>
      <c r="C1059" t="inlineStr">
        <is>
          <t>九州</t>
        </is>
      </c>
      <c r="D1059" t="inlineStr">
        <is>
          <t>Google広告</t>
        </is>
      </c>
      <c r="E1059" t="inlineStr">
        <is>
          <t>P002</t>
        </is>
      </c>
      <c r="F1059">
        <f>_xlfn.XLOOKUP(tbl_売上[[#This Row],[商品コード]],tbl_商品[商品コード],tbl_商品[商品名],"未登録")</f>
        <v/>
      </c>
      <c r="G1059">
        <f>_xlfn.XLOOKUP(tbl_売上[[#This Row],[商品コード]],tbl_商品[商品コード],tbl_商品[カテゴリ],"未登録")</f>
        <v/>
      </c>
      <c r="H1059" s="4" t="n">
        <v>2</v>
      </c>
      <c r="I1059" s="5" t="n">
        <v>3980</v>
      </c>
      <c r="J1059" s="5">
        <f>tbl_売上[[#This Row],[数量]]*tbl_売上[[#This Row],[単価]]</f>
        <v/>
      </c>
    </row>
    <row r="1060">
      <c r="A1060" s="3" t="n">
        <v>45521</v>
      </c>
      <c r="B1060" t="inlineStr">
        <is>
          <t>田中</t>
        </is>
      </c>
      <c r="C1060" t="inlineStr">
        <is>
          <t>関西</t>
        </is>
      </c>
      <c r="D1060" t="inlineStr">
        <is>
          <t>Yahoo!広告</t>
        </is>
      </c>
      <c r="E1060" t="inlineStr">
        <is>
          <t>P006</t>
        </is>
      </c>
      <c r="F1060">
        <f>_xlfn.XLOOKUP(tbl_売上[[#This Row],[商品コード]],tbl_商品[商品コード],tbl_商品[商品名],"未登録")</f>
        <v/>
      </c>
      <c r="G1060">
        <f>_xlfn.XLOOKUP(tbl_売上[[#This Row],[商品コード]],tbl_商品[商品コード],tbl_商品[カテゴリ],"未登録")</f>
        <v/>
      </c>
      <c r="H1060" s="4" t="n">
        <v>2</v>
      </c>
      <c r="I1060" s="5" t="n">
        <v>3300</v>
      </c>
      <c r="J1060" s="5">
        <f>tbl_売上[[#This Row],[数量]]*tbl_売上[[#This Row],[単価]]</f>
        <v/>
      </c>
    </row>
    <row r="1061">
      <c r="A1061" s="3" t="n">
        <v>45521</v>
      </c>
      <c r="B1061" t="inlineStr">
        <is>
          <t>鈴木</t>
        </is>
      </c>
      <c r="C1061" t="inlineStr">
        <is>
          <t>関東</t>
        </is>
      </c>
      <c r="D1061" t="inlineStr">
        <is>
          <t>Meta広告</t>
        </is>
      </c>
      <c r="E1061" t="inlineStr">
        <is>
          <t>P001</t>
        </is>
      </c>
      <c r="F1061">
        <f>_xlfn.XLOOKUP(tbl_売上[[#This Row],[商品コード]],tbl_商品[商品コード],tbl_商品[商品名],"未登録")</f>
        <v/>
      </c>
      <c r="G1061">
        <f>_xlfn.XLOOKUP(tbl_売上[[#This Row],[商品コード]],tbl_商品[商品コード],tbl_商品[カテゴリ],"未登録")</f>
        <v/>
      </c>
      <c r="H1061" s="4" t="n">
        <v>1</v>
      </c>
      <c r="I1061" s="5" t="n">
        <v>8800</v>
      </c>
      <c r="J1061" s="5">
        <f>tbl_売上[[#This Row],[数量]]*tbl_売上[[#This Row],[単価]]</f>
        <v/>
      </c>
    </row>
    <row r="1062">
      <c r="A1062" s="3" t="n">
        <v>45521</v>
      </c>
      <c r="B1062" t="inlineStr">
        <is>
          <t>高橋</t>
        </is>
      </c>
      <c r="C1062" t="inlineStr">
        <is>
          <t>関西</t>
        </is>
      </c>
      <c r="D1062" t="inlineStr">
        <is>
          <t>Google広告</t>
        </is>
      </c>
      <c r="E1062" t="inlineStr">
        <is>
          <t>P006</t>
        </is>
      </c>
      <c r="F1062">
        <f>_xlfn.XLOOKUP(tbl_売上[[#This Row],[商品コード]],tbl_商品[商品コード],tbl_商品[商品名],"未登録")</f>
        <v/>
      </c>
      <c r="G1062">
        <f>_xlfn.XLOOKUP(tbl_売上[[#This Row],[商品コード]],tbl_商品[商品コード],tbl_商品[カテゴリ],"未登録")</f>
        <v/>
      </c>
      <c r="H1062" s="4" t="n">
        <v>1</v>
      </c>
      <c r="I1062" s="5" t="n">
        <v>3300</v>
      </c>
      <c r="J1062" s="5">
        <f>tbl_売上[[#This Row],[数量]]*tbl_売上[[#This Row],[単価]]</f>
        <v/>
      </c>
    </row>
    <row r="1063">
      <c r="A1063" s="3" t="n">
        <v>45521</v>
      </c>
      <c r="B1063" t="inlineStr">
        <is>
          <t>鈴木</t>
        </is>
      </c>
      <c r="C1063" t="inlineStr">
        <is>
          <t>関東</t>
        </is>
      </c>
      <c r="D1063" t="inlineStr">
        <is>
          <t>Google広告</t>
        </is>
      </c>
      <c r="E1063" t="inlineStr">
        <is>
          <t>P002</t>
        </is>
      </c>
      <c r="F1063">
        <f>_xlfn.XLOOKUP(tbl_売上[[#This Row],[商品コード]],tbl_商品[商品コード],tbl_商品[商品名],"未登録")</f>
        <v/>
      </c>
      <c r="G1063">
        <f>_xlfn.XLOOKUP(tbl_売上[[#This Row],[商品コード]],tbl_商品[商品コード],tbl_商品[カテゴリ],"未登録")</f>
        <v/>
      </c>
      <c r="H1063" s="4" t="n">
        <v>1</v>
      </c>
      <c r="I1063" s="5" t="n">
        <v>3980</v>
      </c>
      <c r="J1063" s="5">
        <f>tbl_売上[[#This Row],[数量]]*tbl_売上[[#This Row],[単価]]</f>
        <v/>
      </c>
    </row>
    <row r="1064">
      <c r="A1064" s="3" t="n">
        <v>45522</v>
      </c>
      <c r="B1064" t="inlineStr">
        <is>
          <t>伊藤</t>
        </is>
      </c>
      <c r="C1064" t="inlineStr">
        <is>
          <t>中部</t>
        </is>
      </c>
      <c r="D1064" t="inlineStr">
        <is>
          <t>Meta広告</t>
        </is>
      </c>
      <c r="E1064" t="inlineStr">
        <is>
          <t>P007</t>
        </is>
      </c>
      <c r="F1064">
        <f>_xlfn.XLOOKUP(tbl_売上[[#This Row],[商品コード]],tbl_商品[商品コード],tbl_商品[商品名],"未登録")</f>
        <v/>
      </c>
      <c r="G1064">
        <f>_xlfn.XLOOKUP(tbl_売上[[#This Row],[商品コード]],tbl_商品[商品コード],tbl_商品[カテゴリ],"未登録")</f>
        <v/>
      </c>
      <c r="H1064" s="4" t="n">
        <v>3</v>
      </c>
      <c r="I1064" s="5" t="n">
        <v>3240</v>
      </c>
      <c r="J1064" s="5">
        <f>tbl_売上[[#This Row],[数量]]*tbl_売上[[#This Row],[単価]]</f>
        <v/>
      </c>
    </row>
    <row r="1065">
      <c r="A1065" s="3" t="n">
        <v>45522</v>
      </c>
      <c r="B1065" t="inlineStr">
        <is>
          <t>田中</t>
        </is>
      </c>
      <c r="C1065" t="inlineStr">
        <is>
          <t>関西</t>
        </is>
      </c>
      <c r="D1065" t="inlineStr">
        <is>
          <t>Yahoo!広告</t>
        </is>
      </c>
      <c r="E1065" t="inlineStr">
        <is>
          <t>P008</t>
        </is>
      </c>
      <c r="F1065">
        <f>_xlfn.XLOOKUP(tbl_売上[[#This Row],[商品コード]],tbl_商品[商品コード],tbl_商品[商品名],"未登録")</f>
        <v/>
      </c>
      <c r="G1065">
        <f>_xlfn.XLOOKUP(tbl_売上[[#This Row],[商品コード]],tbl_商品[商品コード],tbl_商品[カテゴリ],"未登録")</f>
        <v/>
      </c>
      <c r="H1065" s="4" t="n">
        <v>3</v>
      </c>
      <c r="I1065" s="5" t="n">
        <v>2700</v>
      </c>
      <c r="J1065" s="5">
        <f>tbl_売上[[#This Row],[数量]]*tbl_売上[[#This Row],[単価]]</f>
        <v/>
      </c>
    </row>
    <row r="1066">
      <c r="A1066" s="3" t="n">
        <v>45522</v>
      </c>
      <c r="B1066" t="inlineStr">
        <is>
          <t>高橋</t>
        </is>
      </c>
      <c r="C1066" t="inlineStr">
        <is>
          <t>関西</t>
        </is>
      </c>
      <c r="D1066" t="inlineStr">
        <is>
          <t>Google広告</t>
        </is>
      </c>
      <c r="E1066" t="inlineStr">
        <is>
          <t>P004</t>
        </is>
      </c>
      <c r="F1066">
        <f>_xlfn.XLOOKUP(tbl_売上[[#This Row],[商品コード]],tbl_商品[商品コード],tbl_商品[商品名],"未登録")</f>
        <v/>
      </c>
      <c r="G1066">
        <f>_xlfn.XLOOKUP(tbl_売上[[#This Row],[商品コード]],tbl_商品[商品コード],tbl_商品[カテゴリ],"未登録")</f>
        <v/>
      </c>
      <c r="H1066" s="4" t="n">
        <v>1</v>
      </c>
      <c r="I1066" s="5" t="n">
        <v>2480</v>
      </c>
      <c r="J1066" s="5">
        <f>tbl_売上[[#This Row],[数量]]*tbl_売上[[#This Row],[単価]]</f>
        <v/>
      </c>
    </row>
    <row r="1067">
      <c r="A1067" s="3" t="n">
        <v>45522</v>
      </c>
      <c r="B1067" t="inlineStr">
        <is>
          <t>佐藤</t>
        </is>
      </c>
      <c r="C1067" t="inlineStr">
        <is>
          <t>関東</t>
        </is>
      </c>
      <c r="D1067" t="inlineStr">
        <is>
          <t>Google広告</t>
        </is>
      </c>
      <c r="E1067" t="inlineStr">
        <is>
          <t>P002</t>
        </is>
      </c>
      <c r="F1067">
        <f>_xlfn.XLOOKUP(tbl_売上[[#This Row],[商品コード]],tbl_商品[商品コード],tbl_商品[商品名],"未登録")</f>
        <v/>
      </c>
      <c r="G1067">
        <f>_xlfn.XLOOKUP(tbl_売上[[#This Row],[商品コード]],tbl_商品[商品コード],tbl_商品[カテゴリ],"未登録")</f>
        <v/>
      </c>
      <c r="H1067" s="4" t="n">
        <v>2</v>
      </c>
      <c r="I1067" s="5" t="n">
        <v>3980</v>
      </c>
      <c r="J1067" s="5">
        <f>tbl_売上[[#This Row],[数量]]*tbl_売上[[#This Row],[単価]]</f>
        <v/>
      </c>
    </row>
    <row r="1068">
      <c r="A1068" s="3" t="n">
        <v>45523</v>
      </c>
      <c r="B1068" t="inlineStr">
        <is>
          <t>高橋</t>
        </is>
      </c>
      <c r="C1068" t="inlineStr">
        <is>
          <t>関西</t>
        </is>
      </c>
      <c r="D1068" t="inlineStr">
        <is>
          <t>Google広告</t>
        </is>
      </c>
      <c r="E1068" t="inlineStr">
        <is>
          <t>P002</t>
        </is>
      </c>
      <c r="F1068">
        <f>_xlfn.XLOOKUP(tbl_売上[[#This Row],[商品コード]],tbl_商品[商品コード],tbl_商品[商品名],"未登録")</f>
        <v/>
      </c>
      <c r="G1068">
        <f>_xlfn.XLOOKUP(tbl_売上[[#This Row],[商品コード]],tbl_商品[商品コード],tbl_商品[カテゴリ],"未登録")</f>
        <v/>
      </c>
      <c r="H1068" s="4" t="n">
        <v>2</v>
      </c>
      <c r="I1068" s="5" t="n">
        <v>3980</v>
      </c>
      <c r="J1068" s="5">
        <f>tbl_売上[[#This Row],[数量]]*tbl_売上[[#This Row],[単価]]</f>
        <v/>
      </c>
    </row>
    <row r="1069">
      <c r="A1069" s="3" t="n">
        <v>45523</v>
      </c>
      <c r="B1069" t="inlineStr">
        <is>
          <t>鈴木</t>
        </is>
      </c>
      <c r="C1069" t="inlineStr">
        <is>
          <t>関東</t>
        </is>
      </c>
      <c r="D1069" t="inlineStr">
        <is>
          <t>Yahoo!広告</t>
        </is>
      </c>
      <c r="E1069" t="inlineStr">
        <is>
          <t>P001</t>
        </is>
      </c>
      <c r="F1069">
        <f>_xlfn.XLOOKUP(tbl_売上[[#This Row],[商品コード]],tbl_商品[商品コード],tbl_商品[商品名],"未登録")</f>
        <v/>
      </c>
      <c r="G1069">
        <f>_xlfn.XLOOKUP(tbl_売上[[#This Row],[商品コード]],tbl_商品[商品コード],tbl_商品[カテゴリ],"未登録")</f>
        <v/>
      </c>
      <c r="H1069" s="4" t="n">
        <v>2</v>
      </c>
      <c r="I1069" s="5" t="n">
        <v>8800</v>
      </c>
      <c r="J1069" s="5">
        <f>tbl_売上[[#This Row],[数量]]*tbl_売上[[#This Row],[単価]]</f>
        <v/>
      </c>
    </row>
    <row r="1070">
      <c r="A1070" s="3" t="n">
        <v>45523</v>
      </c>
      <c r="B1070" t="inlineStr">
        <is>
          <t>佐藤</t>
        </is>
      </c>
      <c r="C1070" t="inlineStr">
        <is>
          <t>関東</t>
        </is>
      </c>
      <c r="D1070" t="inlineStr">
        <is>
          <t>Yahoo!広告</t>
        </is>
      </c>
      <c r="E1070" t="inlineStr">
        <is>
          <t>P005</t>
        </is>
      </c>
      <c r="F1070">
        <f>_xlfn.XLOOKUP(tbl_売上[[#This Row],[商品コード]],tbl_商品[商品コード],tbl_商品[商品名],"未登録")</f>
        <v/>
      </c>
      <c r="G1070">
        <f>_xlfn.XLOOKUP(tbl_売上[[#This Row],[商品コード]],tbl_商品[商品コード],tbl_商品[カテゴリ],"未登録")</f>
        <v/>
      </c>
      <c r="H1070" s="4" t="n">
        <v>2</v>
      </c>
      <c r="I1070" s="5" t="n">
        <v>6980</v>
      </c>
      <c r="J1070" s="5">
        <f>tbl_売上[[#This Row],[数量]]*tbl_売上[[#This Row],[単価]]</f>
        <v/>
      </c>
    </row>
    <row r="1071">
      <c r="A1071" s="3" t="n">
        <v>45523</v>
      </c>
      <c r="B1071" t="inlineStr">
        <is>
          <t>佐藤</t>
        </is>
      </c>
      <c r="C1071" t="inlineStr">
        <is>
          <t>関東</t>
        </is>
      </c>
      <c r="D1071" t="inlineStr">
        <is>
          <t>Google広告</t>
        </is>
      </c>
      <c r="E1071" t="inlineStr">
        <is>
          <t>P006</t>
        </is>
      </c>
      <c r="F1071">
        <f>_xlfn.XLOOKUP(tbl_売上[[#This Row],[商品コード]],tbl_商品[商品コード],tbl_商品[商品名],"未登録")</f>
        <v/>
      </c>
      <c r="G1071">
        <f>_xlfn.XLOOKUP(tbl_売上[[#This Row],[商品コード]],tbl_商品[商品コード],tbl_商品[カテゴリ],"未登録")</f>
        <v/>
      </c>
      <c r="H1071" s="4" t="n">
        <v>1</v>
      </c>
      <c r="I1071" s="5" t="n">
        <v>3300</v>
      </c>
      <c r="J1071" s="5">
        <f>tbl_売上[[#This Row],[数量]]*tbl_売上[[#This Row],[単価]]</f>
        <v/>
      </c>
    </row>
    <row r="1072">
      <c r="A1072" s="3" t="n">
        <v>45523</v>
      </c>
      <c r="B1072" t="inlineStr">
        <is>
          <t>鈴木</t>
        </is>
      </c>
      <c r="C1072" t="inlineStr">
        <is>
          <t>関東</t>
        </is>
      </c>
      <c r="D1072" t="inlineStr">
        <is>
          <t>Google広告</t>
        </is>
      </c>
      <c r="E1072" t="inlineStr">
        <is>
          <t>P001</t>
        </is>
      </c>
      <c r="F1072">
        <f>_xlfn.XLOOKUP(tbl_売上[[#This Row],[商品コード]],tbl_商品[商品コード],tbl_商品[商品名],"未登録")</f>
        <v/>
      </c>
      <c r="G1072">
        <f>_xlfn.XLOOKUP(tbl_売上[[#This Row],[商品コード]],tbl_商品[商品コード],tbl_商品[カテゴリ],"未登録")</f>
        <v/>
      </c>
      <c r="H1072" s="4" t="n">
        <v>1</v>
      </c>
      <c r="I1072" s="5" t="n">
        <v>8800</v>
      </c>
      <c r="J1072" s="5">
        <f>tbl_売上[[#This Row],[数量]]*tbl_売上[[#This Row],[単価]]</f>
        <v/>
      </c>
    </row>
    <row r="1073">
      <c r="A1073" s="3" t="n">
        <v>45523</v>
      </c>
      <c r="B1073" t="inlineStr">
        <is>
          <t>鈴木</t>
        </is>
      </c>
      <c r="C1073" t="inlineStr">
        <is>
          <t>関東</t>
        </is>
      </c>
      <c r="D1073" t="inlineStr">
        <is>
          <t>Meta広告</t>
        </is>
      </c>
      <c r="E1073" t="inlineStr">
        <is>
          <t>P006</t>
        </is>
      </c>
      <c r="F1073">
        <f>_xlfn.XLOOKUP(tbl_売上[[#This Row],[商品コード]],tbl_商品[商品コード],tbl_商品[商品名],"未登録")</f>
        <v/>
      </c>
      <c r="G1073">
        <f>_xlfn.XLOOKUP(tbl_売上[[#This Row],[商品コード]],tbl_商品[商品コード],tbl_商品[カテゴリ],"未登録")</f>
        <v/>
      </c>
      <c r="H1073" s="4" t="n">
        <v>1</v>
      </c>
      <c r="I1073" s="5" t="n">
        <v>3300</v>
      </c>
      <c r="J1073" s="5">
        <f>tbl_売上[[#This Row],[数量]]*tbl_売上[[#This Row],[単価]]</f>
        <v/>
      </c>
    </row>
    <row r="1074">
      <c r="A1074" s="3" t="n">
        <v>45524</v>
      </c>
      <c r="B1074" t="inlineStr">
        <is>
          <t>鈴木</t>
        </is>
      </c>
      <c r="C1074" t="inlineStr">
        <is>
          <t>関東</t>
        </is>
      </c>
      <c r="D1074" t="inlineStr">
        <is>
          <t>Google広告</t>
        </is>
      </c>
      <c r="E1074" t="inlineStr">
        <is>
          <t>P006</t>
        </is>
      </c>
      <c r="F1074">
        <f>_xlfn.XLOOKUP(tbl_売上[[#This Row],[商品コード]],tbl_商品[商品コード],tbl_商品[商品名],"未登録")</f>
        <v/>
      </c>
      <c r="G1074">
        <f>_xlfn.XLOOKUP(tbl_売上[[#This Row],[商品コード]],tbl_商品[商品コード],tbl_商品[カテゴリ],"未登録")</f>
        <v/>
      </c>
      <c r="H1074" s="4" t="n">
        <v>1</v>
      </c>
      <c r="I1074" s="5" t="n">
        <v>3300</v>
      </c>
      <c r="J1074" s="5">
        <f>tbl_売上[[#This Row],[数量]]*tbl_売上[[#This Row],[単価]]</f>
        <v/>
      </c>
    </row>
    <row r="1075">
      <c r="A1075" s="3" t="n">
        <v>45524</v>
      </c>
      <c r="B1075" t="inlineStr">
        <is>
          <t>鈴木</t>
        </is>
      </c>
      <c r="C1075" t="inlineStr">
        <is>
          <t>関東</t>
        </is>
      </c>
      <c r="D1075" t="inlineStr">
        <is>
          <t>Meta広告</t>
        </is>
      </c>
      <c r="E1075" t="inlineStr">
        <is>
          <t>P004</t>
        </is>
      </c>
      <c r="F1075">
        <f>_xlfn.XLOOKUP(tbl_売上[[#This Row],[商品コード]],tbl_商品[商品コード],tbl_商品[商品名],"未登録")</f>
        <v/>
      </c>
      <c r="G1075">
        <f>_xlfn.XLOOKUP(tbl_売上[[#This Row],[商品コード]],tbl_商品[商品コード],tbl_商品[カテゴリ],"未登録")</f>
        <v/>
      </c>
      <c r="H1075" s="4" t="n">
        <v>1</v>
      </c>
      <c r="I1075" s="5" t="n">
        <v>2480</v>
      </c>
      <c r="J1075" s="5">
        <f>tbl_売上[[#This Row],[数量]]*tbl_売上[[#This Row],[単価]]</f>
        <v/>
      </c>
    </row>
    <row r="1076">
      <c r="A1076" s="3" t="n">
        <v>45524</v>
      </c>
      <c r="B1076" t="inlineStr">
        <is>
          <t>鈴木</t>
        </is>
      </c>
      <c r="C1076" t="inlineStr">
        <is>
          <t>関東</t>
        </is>
      </c>
      <c r="D1076" t="inlineStr">
        <is>
          <t>Google広告</t>
        </is>
      </c>
      <c r="E1076" t="inlineStr">
        <is>
          <t>P004</t>
        </is>
      </c>
      <c r="F1076">
        <f>_xlfn.XLOOKUP(tbl_売上[[#This Row],[商品コード]],tbl_商品[商品コード],tbl_商品[商品名],"未登録")</f>
        <v/>
      </c>
      <c r="G1076">
        <f>_xlfn.XLOOKUP(tbl_売上[[#This Row],[商品コード]],tbl_商品[商品コード],tbl_商品[カテゴリ],"未登録")</f>
        <v/>
      </c>
      <c r="H1076" s="4" t="n">
        <v>1</v>
      </c>
      <c r="I1076" s="5" t="n">
        <v>2480</v>
      </c>
      <c r="J1076" s="5">
        <f>tbl_売上[[#This Row],[数量]]*tbl_売上[[#This Row],[単価]]</f>
        <v/>
      </c>
    </row>
    <row r="1077">
      <c r="A1077" s="3" t="n">
        <v>45524</v>
      </c>
      <c r="B1077" t="inlineStr">
        <is>
          <t>渡辺</t>
        </is>
      </c>
      <c r="C1077" t="inlineStr">
        <is>
          <t>九州</t>
        </is>
      </c>
      <c r="D1077" t="inlineStr">
        <is>
          <t>Meta広告</t>
        </is>
      </c>
      <c r="E1077" t="inlineStr">
        <is>
          <t>P001</t>
        </is>
      </c>
      <c r="F1077">
        <f>_xlfn.XLOOKUP(tbl_売上[[#This Row],[商品コード]],tbl_商品[商品コード],tbl_商品[商品名],"未登録")</f>
        <v/>
      </c>
      <c r="G1077">
        <f>_xlfn.XLOOKUP(tbl_売上[[#This Row],[商品コード]],tbl_商品[商品コード],tbl_商品[カテゴリ],"未登録")</f>
        <v/>
      </c>
      <c r="H1077" s="4" t="n">
        <v>1</v>
      </c>
      <c r="I1077" s="5" t="n">
        <v>8800</v>
      </c>
      <c r="J1077" s="5">
        <f>tbl_売上[[#This Row],[数量]]*tbl_売上[[#This Row],[単価]]</f>
        <v/>
      </c>
    </row>
    <row r="1078">
      <c r="A1078" s="3" t="n">
        <v>45524</v>
      </c>
      <c r="B1078" t="inlineStr">
        <is>
          <t>佐藤</t>
        </is>
      </c>
      <c r="C1078" t="inlineStr">
        <is>
          <t>関東</t>
        </is>
      </c>
      <c r="D1078" t="inlineStr">
        <is>
          <t>Google広告</t>
        </is>
      </c>
      <c r="E1078" t="inlineStr">
        <is>
          <t>P006</t>
        </is>
      </c>
      <c r="F1078">
        <f>_xlfn.XLOOKUP(tbl_売上[[#This Row],[商品コード]],tbl_商品[商品コード],tbl_商品[商品名],"未登録")</f>
        <v/>
      </c>
      <c r="G1078">
        <f>_xlfn.XLOOKUP(tbl_売上[[#This Row],[商品コード]],tbl_商品[商品コード],tbl_商品[カテゴリ],"未登録")</f>
        <v/>
      </c>
      <c r="H1078" s="4" t="n">
        <v>1</v>
      </c>
      <c r="I1078" s="5" t="n">
        <v>3300</v>
      </c>
      <c r="J1078" s="5">
        <f>tbl_売上[[#This Row],[数量]]*tbl_売上[[#This Row],[単価]]</f>
        <v/>
      </c>
    </row>
    <row r="1079">
      <c r="A1079" s="3" t="n">
        <v>45525</v>
      </c>
      <c r="B1079" t="inlineStr">
        <is>
          <t>伊藤</t>
        </is>
      </c>
      <c r="C1079" t="inlineStr">
        <is>
          <t>中部</t>
        </is>
      </c>
      <c r="D1079" t="inlineStr">
        <is>
          <t>Google広告</t>
        </is>
      </c>
      <c r="E1079" t="inlineStr">
        <is>
          <t>P001</t>
        </is>
      </c>
      <c r="F1079">
        <f>_xlfn.XLOOKUP(tbl_売上[[#This Row],[商品コード]],tbl_商品[商品コード],tbl_商品[商品名],"未登録")</f>
        <v/>
      </c>
      <c r="G1079">
        <f>_xlfn.XLOOKUP(tbl_売上[[#This Row],[商品コード]],tbl_商品[商品コード],tbl_商品[カテゴリ],"未登録")</f>
        <v/>
      </c>
      <c r="H1079" s="4" t="n">
        <v>2</v>
      </c>
      <c r="I1079" s="5" t="n">
        <v>8800</v>
      </c>
      <c r="J1079" s="5">
        <f>tbl_売上[[#This Row],[数量]]*tbl_売上[[#This Row],[単価]]</f>
        <v/>
      </c>
    </row>
    <row r="1080">
      <c r="A1080" s="3" t="n">
        <v>45525</v>
      </c>
      <c r="B1080" t="inlineStr">
        <is>
          <t>佐藤</t>
        </is>
      </c>
      <c r="C1080" t="inlineStr">
        <is>
          <t>関東</t>
        </is>
      </c>
      <c r="D1080" t="inlineStr">
        <is>
          <t>Google広告</t>
        </is>
      </c>
      <c r="E1080" t="inlineStr">
        <is>
          <t>P008</t>
        </is>
      </c>
      <c r="F1080">
        <f>_xlfn.XLOOKUP(tbl_売上[[#This Row],[商品コード]],tbl_商品[商品コード],tbl_商品[商品名],"未登録")</f>
        <v/>
      </c>
      <c r="G1080">
        <f>_xlfn.XLOOKUP(tbl_売上[[#This Row],[商品コード]],tbl_商品[商品コード],tbl_商品[カテゴリ],"未登録")</f>
        <v/>
      </c>
      <c r="H1080" s="4" t="n">
        <v>1</v>
      </c>
      <c r="I1080" s="5" t="n">
        <v>2700</v>
      </c>
      <c r="J1080" s="5">
        <f>tbl_売上[[#This Row],[数量]]*tbl_売上[[#This Row],[単価]]</f>
        <v/>
      </c>
    </row>
    <row r="1081">
      <c r="A1081" s="3" t="n">
        <v>45525</v>
      </c>
      <c r="B1081" t="inlineStr">
        <is>
          <t>佐藤</t>
        </is>
      </c>
      <c r="C1081" t="inlineStr">
        <is>
          <t>関東</t>
        </is>
      </c>
      <c r="D1081" t="inlineStr">
        <is>
          <t>Google広告</t>
        </is>
      </c>
      <c r="E1081" t="inlineStr">
        <is>
          <t>P008</t>
        </is>
      </c>
      <c r="F1081">
        <f>_xlfn.XLOOKUP(tbl_売上[[#This Row],[商品コード]],tbl_商品[商品コード],tbl_商品[商品名],"未登録")</f>
        <v/>
      </c>
      <c r="G1081">
        <f>_xlfn.XLOOKUP(tbl_売上[[#This Row],[商品コード]],tbl_商品[商品コード],tbl_商品[カテゴリ],"未登録")</f>
        <v/>
      </c>
      <c r="H1081" s="4" t="n">
        <v>1</v>
      </c>
      <c r="I1081" s="5" t="n">
        <v>2700</v>
      </c>
      <c r="J1081" s="5">
        <f>tbl_売上[[#This Row],[数量]]*tbl_売上[[#This Row],[単価]]</f>
        <v/>
      </c>
    </row>
    <row r="1082">
      <c r="A1082" s="3" t="n">
        <v>45525</v>
      </c>
      <c r="B1082" t="inlineStr">
        <is>
          <t>高橋</t>
        </is>
      </c>
      <c r="C1082" t="inlineStr">
        <is>
          <t>関西</t>
        </is>
      </c>
      <c r="D1082" t="inlineStr">
        <is>
          <t>Meta広告</t>
        </is>
      </c>
      <c r="E1082" t="inlineStr">
        <is>
          <t>P004</t>
        </is>
      </c>
      <c r="F1082">
        <f>_xlfn.XLOOKUP(tbl_売上[[#This Row],[商品コード]],tbl_商品[商品コード],tbl_商品[商品名],"未登録")</f>
        <v/>
      </c>
      <c r="G1082">
        <f>_xlfn.XLOOKUP(tbl_売上[[#This Row],[商品コード]],tbl_商品[商品コード],tbl_商品[カテゴリ],"未登録")</f>
        <v/>
      </c>
      <c r="H1082" s="4" t="n">
        <v>1</v>
      </c>
      <c r="I1082" s="5" t="n">
        <v>2480</v>
      </c>
      <c r="J1082" s="5">
        <f>tbl_売上[[#This Row],[数量]]*tbl_売上[[#This Row],[単価]]</f>
        <v/>
      </c>
    </row>
    <row r="1083">
      <c r="A1083" s="3" t="n">
        <v>45525</v>
      </c>
      <c r="B1083" t="inlineStr">
        <is>
          <t>鈴木</t>
        </is>
      </c>
      <c r="C1083" t="inlineStr">
        <is>
          <t>関東</t>
        </is>
      </c>
      <c r="D1083" t="inlineStr">
        <is>
          <t>Meta広告</t>
        </is>
      </c>
      <c r="E1083" t="inlineStr">
        <is>
          <t>P006</t>
        </is>
      </c>
      <c r="F1083">
        <f>_xlfn.XLOOKUP(tbl_売上[[#This Row],[商品コード]],tbl_商品[商品コード],tbl_商品[商品名],"未登録")</f>
        <v/>
      </c>
      <c r="G1083">
        <f>_xlfn.XLOOKUP(tbl_売上[[#This Row],[商品コード]],tbl_商品[商品コード],tbl_商品[カテゴリ],"未登録")</f>
        <v/>
      </c>
      <c r="H1083" s="4" t="n">
        <v>1</v>
      </c>
      <c r="I1083" s="5" t="n">
        <v>3300</v>
      </c>
      <c r="J1083" s="5">
        <f>tbl_売上[[#This Row],[数量]]*tbl_売上[[#This Row],[単価]]</f>
        <v/>
      </c>
    </row>
    <row r="1084">
      <c r="A1084" s="3" t="n">
        <v>45525</v>
      </c>
      <c r="B1084" t="inlineStr">
        <is>
          <t>渡辺</t>
        </is>
      </c>
      <c r="C1084" t="inlineStr">
        <is>
          <t>九州</t>
        </is>
      </c>
      <c r="D1084" t="inlineStr">
        <is>
          <t>Google広告</t>
        </is>
      </c>
      <c r="E1084" t="inlineStr">
        <is>
          <t>P003</t>
        </is>
      </c>
      <c r="F1084">
        <f>_xlfn.XLOOKUP(tbl_売上[[#This Row],[商品コード]],tbl_商品[商品コード],tbl_商品[商品名],"未登録")</f>
        <v/>
      </c>
      <c r="G1084">
        <f>_xlfn.XLOOKUP(tbl_売上[[#This Row],[商品コード]],tbl_商品[商品コード],tbl_商品[カテゴリ],"未登録")</f>
        <v/>
      </c>
      <c r="H1084" s="4" t="n">
        <v>1</v>
      </c>
      <c r="I1084" s="5" t="n">
        <v>19800</v>
      </c>
      <c r="J1084" s="5">
        <f>tbl_売上[[#This Row],[数量]]*tbl_売上[[#This Row],[単価]]</f>
        <v/>
      </c>
    </row>
    <row r="1085">
      <c r="A1085" s="3" t="n">
        <v>45526</v>
      </c>
      <c r="B1085" t="inlineStr">
        <is>
          <t>佐藤</t>
        </is>
      </c>
      <c r="C1085" t="inlineStr">
        <is>
          <t>関東</t>
        </is>
      </c>
      <c r="D1085" t="inlineStr">
        <is>
          <t>Yahoo!広告</t>
        </is>
      </c>
      <c r="E1085" t="inlineStr">
        <is>
          <t>P007</t>
        </is>
      </c>
      <c r="F1085">
        <f>_xlfn.XLOOKUP(tbl_売上[[#This Row],[商品コード]],tbl_商品[商品コード],tbl_商品[商品名],"未登録")</f>
        <v/>
      </c>
      <c r="G1085">
        <f>_xlfn.XLOOKUP(tbl_売上[[#This Row],[商品コード]],tbl_商品[商品コード],tbl_商品[カテゴリ],"未登録")</f>
        <v/>
      </c>
      <c r="H1085" s="4" t="n">
        <v>2</v>
      </c>
      <c r="I1085" s="5" t="n">
        <v>3240</v>
      </c>
      <c r="J1085" s="5">
        <f>tbl_売上[[#This Row],[数量]]*tbl_売上[[#This Row],[単価]]</f>
        <v/>
      </c>
    </row>
    <row r="1086">
      <c r="A1086" s="3" t="n">
        <v>45526</v>
      </c>
      <c r="B1086" t="inlineStr">
        <is>
          <t>佐藤</t>
        </is>
      </c>
      <c r="C1086" t="inlineStr">
        <is>
          <t>関東</t>
        </is>
      </c>
      <c r="D1086" t="inlineStr">
        <is>
          <t>Yahoo!広告</t>
        </is>
      </c>
      <c r="E1086" t="inlineStr">
        <is>
          <t>P005</t>
        </is>
      </c>
      <c r="F1086">
        <f>_xlfn.XLOOKUP(tbl_売上[[#This Row],[商品コード]],tbl_商品[商品コード],tbl_商品[商品名],"未登録")</f>
        <v/>
      </c>
      <c r="G1086">
        <f>_xlfn.XLOOKUP(tbl_売上[[#This Row],[商品コード]],tbl_商品[商品コード],tbl_商品[カテゴリ],"未登録")</f>
        <v/>
      </c>
      <c r="H1086" s="4" t="n">
        <v>3</v>
      </c>
      <c r="I1086" s="5" t="n">
        <v>6980</v>
      </c>
      <c r="J1086" s="5">
        <f>tbl_売上[[#This Row],[数量]]*tbl_売上[[#This Row],[単価]]</f>
        <v/>
      </c>
    </row>
    <row r="1087">
      <c r="A1087" s="3" t="n">
        <v>45526</v>
      </c>
      <c r="B1087" t="inlineStr">
        <is>
          <t>佐藤</t>
        </is>
      </c>
      <c r="C1087" t="inlineStr">
        <is>
          <t>関東</t>
        </is>
      </c>
      <c r="D1087" t="inlineStr">
        <is>
          <t>Meta広告</t>
        </is>
      </c>
      <c r="E1087" t="inlineStr">
        <is>
          <t>P006</t>
        </is>
      </c>
      <c r="F1087">
        <f>_xlfn.XLOOKUP(tbl_売上[[#This Row],[商品コード]],tbl_商品[商品コード],tbl_商品[商品名],"未登録")</f>
        <v/>
      </c>
      <c r="G1087">
        <f>_xlfn.XLOOKUP(tbl_売上[[#This Row],[商品コード]],tbl_商品[商品コード],tbl_商品[カテゴリ],"未登録")</f>
        <v/>
      </c>
      <c r="H1087" s="4" t="n">
        <v>2</v>
      </c>
      <c r="I1087" s="5" t="n">
        <v>3300</v>
      </c>
      <c r="J1087" s="5">
        <f>tbl_売上[[#This Row],[数量]]*tbl_売上[[#This Row],[単価]]</f>
        <v/>
      </c>
    </row>
    <row r="1088">
      <c r="A1088" s="3" t="n">
        <v>45526</v>
      </c>
      <c r="B1088" t="inlineStr">
        <is>
          <t>佐藤</t>
        </is>
      </c>
      <c r="C1088" t="inlineStr">
        <is>
          <t>関東</t>
        </is>
      </c>
      <c r="D1088" t="inlineStr">
        <is>
          <t>Google広告</t>
        </is>
      </c>
      <c r="E1088" t="inlineStr">
        <is>
          <t>P003</t>
        </is>
      </c>
      <c r="F1088">
        <f>_xlfn.XLOOKUP(tbl_売上[[#This Row],[商品コード]],tbl_商品[商品コード],tbl_商品[商品名],"未登録")</f>
        <v/>
      </c>
      <c r="G1088">
        <f>_xlfn.XLOOKUP(tbl_売上[[#This Row],[商品コード]],tbl_商品[商品コード],tbl_商品[カテゴリ],"未登録")</f>
        <v/>
      </c>
      <c r="H1088" s="4" t="n">
        <v>1</v>
      </c>
      <c r="I1088" s="5" t="n">
        <v>19800</v>
      </c>
      <c r="J1088" s="5">
        <f>tbl_売上[[#This Row],[数量]]*tbl_売上[[#This Row],[単価]]</f>
        <v/>
      </c>
    </row>
    <row r="1089">
      <c r="A1089" s="3" t="n">
        <v>45527</v>
      </c>
      <c r="B1089" t="inlineStr">
        <is>
          <t>鈴木</t>
        </is>
      </c>
      <c r="C1089" t="inlineStr">
        <is>
          <t>関東</t>
        </is>
      </c>
      <c r="D1089" t="inlineStr">
        <is>
          <t>Google広告</t>
        </is>
      </c>
      <c r="E1089" t="inlineStr">
        <is>
          <t>P009</t>
        </is>
      </c>
      <c r="F1089">
        <f>_xlfn.XLOOKUP(tbl_売上[[#This Row],[商品コード]],tbl_商品[商品コード],tbl_商品[商品名],"未登録")</f>
        <v/>
      </c>
      <c r="G1089">
        <f>_xlfn.XLOOKUP(tbl_売上[[#This Row],[商品コード]],tbl_商品[商品コード],tbl_商品[カテゴリ],"未登録")</f>
        <v/>
      </c>
      <c r="H1089" s="4" t="n">
        <v>1</v>
      </c>
      <c r="I1089" s="5" t="n">
        <v>3600</v>
      </c>
      <c r="J1089" s="5">
        <f>tbl_売上[[#This Row],[数量]]*tbl_売上[[#This Row],[単価]]</f>
        <v/>
      </c>
    </row>
    <row r="1090">
      <c r="A1090" s="3" t="n">
        <v>45527</v>
      </c>
      <c r="B1090" t="inlineStr">
        <is>
          <t>伊藤</t>
        </is>
      </c>
      <c r="C1090" t="inlineStr">
        <is>
          <t>中部</t>
        </is>
      </c>
      <c r="D1090" t="inlineStr">
        <is>
          <t>Google広告</t>
        </is>
      </c>
      <c r="E1090" t="inlineStr">
        <is>
          <t>P003</t>
        </is>
      </c>
      <c r="F1090">
        <f>_xlfn.XLOOKUP(tbl_売上[[#This Row],[商品コード]],tbl_商品[商品コード],tbl_商品[商品名],"未登録")</f>
        <v/>
      </c>
      <c r="G1090">
        <f>_xlfn.XLOOKUP(tbl_売上[[#This Row],[商品コード]],tbl_商品[商品コード],tbl_商品[カテゴリ],"未登録")</f>
        <v/>
      </c>
      <c r="H1090" s="4" t="n">
        <v>1</v>
      </c>
      <c r="I1090" s="5" t="n">
        <v>19800</v>
      </c>
      <c r="J1090" s="5">
        <f>tbl_売上[[#This Row],[数量]]*tbl_売上[[#This Row],[単価]]</f>
        <v/>
      </c>
    </row>
    <row r="1091">
      <c r="A1091" s="3" t="n">
        <v>45527</v>
      </c>
      <c r="B1091" t="inlineStr">
        <is>
          <t>高橋</t>
        </is>
      </c>
      <c r="C1091" t="inlineStr">
        <is>
          <t>関西</t>
        </is>
      </c>
      <c r="D1091" t="inlineStr">
        <is>
          <t>Yahoo!広告</t>
        </is>
      </c>
      <c r="E1091" t="inlineStr">
        <is>
          <t>P007</t>
        </is>
      </c>
      <c r="F1091">
        <f>_xlfn.XLOOKUP(tbl_売上[[#This Row],[商品コード]],tbl_商品[商品コード],tbl_商品[商品名],"未登録")</f>
        <v/>
      </c>
      <c r="G1091">
        <f>_xlfn.XLOOKUP(tbl_売上[[#This Row],[商品コード]],tbl_商品[商品コード],tbl_商品[カテゴリ],"未登録")</f>
        <v/>
      </c>
      <c r="H1091" s="4" t="n">
        <v>1</v>
      </c>
      <c r="I1091" s="5" t="n">
        <v>3240</v>
      </c>
      <c r="J1091" s="5">
        <f>tbl_売上[[#This Row],[数量]]*tbl_売上[[#This Row],[単価]]</f>
        <v/>
      </c>
    </row>
    <row r="1092">
      <c r="A1092" s="3" t="n">
        <v>45527</v>
      </c>
      <c r="B1092" t="inlineStr">
        <is>
          <t>佐藤</t>
        </is>
      </c>
      <c r="C1092" t="inlineStr">
        <is>
          <t>関東</t>
        </is>
      </c>
      <c r="D1092" t="inlineStr">
        <is>
          <t>Google広告</t>
        </is>
      </c>
      <c r="E1092" t="inlineStr">
        <is>
          <t>P001</t>
        </is>
      </c>
      <c r="F1092">
        <f>_xlfn.XLOOKUP(tbl_売上[[#This Row],[商品コード]],tbl_商品[商品コード],tbl_商品[商品名],"未登録")</f>
        <v/>
      </c>
      <c r="G1092">
        <f>_xlfn.XLOOKUP(tbl_売上[[#This Row],[商品コード]],tbl_商品[商品コード],tbl_商品[カテゴリ],"未登録")</f>
        <v/>
      </c>
      <c r="H1092" s="4" t="n">
        <v>3</v>
      </c>
      <c r="I1092" s="5" t="n">
        <v>8800</v>
      </c>
      <c r="J1092" s="5">
        <f>tbl_売上[[#This Row],[数量]]*tbl_売上[[#This Row],[単価]]</f>
        <v/>
      </c>
    </row>
    <row r="1093">
      <c r="A1093" s="3" t="n">
        <v>45527</v>
      </c>
      <c r="B1093" t="inlineStr">
        <is>
          <t>渡辺</t>
        </is>
      </c>
      <c r="C1093" t="inlineStr">
        <is>
          <t>九州</t>
        </is>
      </c>
      <c r="D1093" t="inlineStr">
        <is>
          <t>Meta広告</t>
        </is>
      </c>
      <c r="E1093" t="inlineStr">
        <is>
          <t>P004</t>
        </is>
      </c>
      <c r="F1093">
        <f>_xlfn.XLOOKUP(tbl_売上[[#This Row],[商品コード]],tbl_商品[商品コード],tbl_商品[商品名],"未登録")</f>
        <v/>
      </c>
      <c r="G1093">
        <f>_xlfn.XLOOKUP(tbl_売上[[#This Row],[商品コード]],tbl_商品[商品コード],tbl_商品[カテゴリ],"未登録")</f>
        <v/>
      </c>
      <c r="H1093" s="4" t="n">
        <v>1</v>
      </c>
      <c r="I1093" s="5" t="n">
        <v>2480</v>
      </c>
      <c r="J1093" s="5">
        <f>tbl_売上[[#This Row],[数量]]*tbl_売上[[#This Row],[単価]]</f>
        <v/>
      </c>
    </row>
    <row r="1094">
      <c r="A1094" s="3" t="n">
        <v>45527</v>
      </c>
      <c r="B1094" t="inlineStr">
        <is>
          <t>伊藤</t>
        </is>
      </c>
      <c r="C1094" t="inlineStr">
        <is>
          <t>中部</t>
        </is>
      </c>
      <c r="D1094" t="inlineStr">
        <is>
          <t>Meta広告</t>
        </is>
      </c>
      <c r="E1094" t="inlineStr">
        <is>
          <t>P009</t>
        </is>
      </c>
      <c r="F1094">
        <f>_xlfn.XLOOKUP(tbl_売上[[#This Row],[商品コード]],tbl_商品[商品コード],tbl_商品[商品名],"未登録")</f>
        <v/>
      </c>
      <c r="G1094">
        <f>_xlfn.XLOOKUP(tbl_売上[[#This Row],[商品コード]],tbl_商品[商品コード],tbl_商品[カテゴリ],"未登録")</f>
        <v/>
      </c>
      <c r="H1094" s="4" t="n">
        <v>1</v>
      </c>
      <c r="I1094" s="5" t="n">
        <v>3600</v>
      </c>
      <c r="J1094" s="5">
        <f>tbl_売上[[#This Row],[数量]]*tbl_売上[[#This Row],[単価]]</f>
        <v/>
      </c>
    </row>
    <row r="1095">
      <c r="A1095" s="3" t="n">
        <v>45528</v>
      </c>
      <c r="B1095" t="inlineStr">
        <is>
          <t>伊藤</t>
        </is>
      </c>
      <c r="C1095" t="inlineStr">
        <is>
          <t>中部</t>
        </is>
      </c>
      <c r="D1095" t="inlineStr">
        <is>
          <t>Google広告</t>
        </is>
      </c>
      <c r="E1095" t="inlineStr">
        <is>
          <t>P009</t>
        </is>
      </c>
      <c r="F1095">
        <f>_xlfn.XLOOKUP(tbl_売上[[#This Row],[商品コード]],tbl_商品[商品コード],tbl_商品[商品名],"未登録")</f>
        <v/>
      </c>
      <c r="G1095">
        <f>_xlfn.XLOOKUP(tbl_売上[[#This Row],[商品コード]],tbl_商品[商品コード],tbl_商品[カテゴリ],"未登録")</f>
        <v/>
      </c>
      <c r="H1095" s="4" t="n">
        <v>2</v>
      </c>
      <c r="I1095" s="5" t="n">
        <v>3600</v>
      </c>
      <c r="J1095" s="5">
        <f>tbl_売上[[#This Row],[数量]]*tbl_売上[[#This Row],[単価]]</f>
        <v/>
      </c>
    </row>
    <row r="1096">
      <c r="A1096" s="3" t="n">
        <v>45528</v>
      </c>
      <c r="B1096" t="inlineStr">
        <is>
          <t>高橋</t>
        </is>
      </c>
      <c r="C1096" t="inlineStr">
        <is>
          <t>関西</t>
        </is>
      </c>
      <c r="D1096" t="inlineStr">
        <is>
          <t>Google広告</t>
        </is>
      </c>
      <c r="E1096" t="inlineStr">
        <is>
          <t>P009</t>
        </is>
      </c>
      <c r="F1096">
        <f>_xlfn.XLOOKUP(tbl_売上[[#This Row],[商品コード]],tbl_商品[商品コード],tbl_商品[商品名],"未登録")</f>
        <v/>
      </c>
      <c r="G1096">
        <f>_xlfn.XLOOKUP(tbl_売上[[#This Row],[商品コード]],tbl_商品[商品コード],tbl_商品[カテゴリ],"未登録")</f>
        <v/>
      </c>
      <c r="H1096" s="4" t="n">
        <v>2</v>
      </c>
      <c r="I1096" s="5" t="n">
        <v>3600</v>
      </c>
      <c r="J1096" s="5">
        <f>tbl_売上[[#This Row],[数量]]*tbl_売上[[#This Row],[単価]]</f>
        <v/>
      </c>
    </row>
    <row r="1097">
      <c r="A1097" s="3" t="n">
        <v>45528</v>
      </c>
      <c r="B1097" t="inlineStr">
        <is>
          <t>佐藤</t>
        </is>
      </c>
      <c r="C1097" t="inlineStr">
        <is>
          <t>関東</t>
        </is>
      </c>
      <c r="D1097" t="inlineStr">
        <is>
          <t>Google広告</t>
        </is>
      </c>
      <c r="E1097" t="inlineStr">
        <is>
          <t>P006</t>
        </is>
      </c>
      <c r="F1097">
        <f>_xlfn.XLOOKUP(tbl_売上[[#This Row],[商品コード]],tbl_商品[商品コード],tbl_商品[商品名],"未登録")</f>
        <v/>
      </c>
      <c r="G1097">
        <f>_xlfn.XLOOKUP(tbl_売上[[#This Row],[商品コード]],tbl_商品[商品コード],tbl_商品[カテゴリ],"未登録")</f>
        <v/>
      </c>
      <c r="H1097" s="4" t="n">
        <v>3</v>
      </c>
      <c r="I1097" s="5" t="n">
        <v>3300</v>
      </c>
      <c r="J1097" s="5">
        <f>tbl_売上[[#This Row],[数量]]*tbl_売上[[#This Row],[単価]]</f>
        <v/>
      </c>
    </row>
    <row r="1098">
      <c r="A1098" s="3" t="n">
        <v>45528</v>
      </c>
      <c r="B1098" t="inlineStr">
        <is>
          <t>佐藤</t>
        </is>
      </c>
      <c r="C1098" t="inlineStr">
        <is>
          <t>関東</t>
        </is>
      </c>
      <c r="D1098" t="inlineStr">
        <is>
          <t>Google広告</t>
        </is>
      </c>
      <c r="E1098" t="inlineStr">
        <is>
          <t>P001</t>
        </is>
      </c>
      <c r="F1098">
        <f>_xlfn.XLOOKUP(tbl_売上[[#This Row],[商品コード]],tbl_商品[商品コード],tbl_商品[商品名],"未登録")</f>
        <v/>
      </c>
      <c r="G1098">
        <f>_xlfn.XLOOKUP(tbl_売上[[#This Row],[商品コード]],tbl_商品[商品コード],tbl_商品[カテゴリ],"未登録")</f>
        <v/>
      </c>
      <c r="H1098" s="4" t="n">
        <v>3</v>
      </c>
      <c r="I1098" s="5" t="n">
        <v>8800</v>
      </c>
      <c r="J1098" s="5">
        <f>tbl_売上[[#This Row],[数量]]*tbl_売上[[#This Row],[単価]]</f>
        <v/>
      </c>
    </row>
    <row r="1099">
      <c r="A1099" s="3" t="n">
        <v>45528</v>
      </c>
      <c r="B1099" t="inlineStr">
        <is>
          <t>渡辺</t>
        </is>
      </c>
      <c r="C1099" t="inlineStr">
        <is>
          <t>九州</t>
        </is>
      </c>
      <c r="D1099" t="inlineStr">
        <is>
          <t>Meta広告</t>
        </is>
      </c>
      <c r="E1099" t="inlineStr">
        <is>
          <t>P002</t>
        </is>
      </c>
      <c r="F1099">
        <f>_xlfn.XLOOKUP(tbl_売上[[#This Row],[商品コード]],tbl_商品[商品コード],tbl_商品[商品名],"未登録")</f>
        <v/>
      </c>
      <c r="G1099">
        <f>_xlfn.XLOOKUP(tbl_売上[[#This Row],[商品コード]],tbl_商品[商品コード],tbl_商品[カテゴリ],"未登録")</f>
        <v/>
      </c>
      <c r="H1099" s="4" t="n">
        <v>1</v>
      </c>
      <c r="I1099" s="5" t="n">
        <v>3980</v>
      </c>
      <c r="J1099" s="5">
        <f>tbl_売上[[#This Row],[数量]]*tbl_売上[[#This Row],[単価]]</f>
        <v/>
      </c>
    </row>
    <row r="1100">
      <c r="A1100" s="3" t="n">
        <v>45529</v>
      </c>
      <c r="B1100" t="inlineStr">
        <is>
          <t>田中</t>
        </is>
      </c>
      <c r="C1100" t="inlineStr">
        <is>
          <t>関西</t>
        </is>
      </c>
      <c r="D1100" t="inlineStr">
        <is>
          <t>Google広告</t>
        </is>
      </c>
      <c r="E1100" t="inlineStr">
        <is>
          <t>P007</t>
        </is>
      </c>
      <c r="F1100">
        <f>_xlfn.XLOOKUP(tbl_売上[[#This Row],[商品コード]],tbl_商品[商品コード],tbl_商品[商品名],"未登録")</f>
        <v/>
      </c>
      <c r="G1100">
        <f>_xlfn.XLOOKUP(tbl_売上[[#This Row],[商品コード]],tbl_商品[商品コード],tbl_商品[カテゴリ],"未登録")</f>
        <v/>
      </c>
      <c r="H1100" s="4" t="n">
        <v>1</v>
      </c>
      <c r="I1100" s="5" t="n">
        <v>3240</v>
      </c>
      <c r="J1100" s="5">
        <f>tbl_売上[[#This Row],[数量]]*tbl_売上[[#This Row],[単価]]</f>
        <v/>
      </c>
    </row>
    <row r="1101">
      <c r="A1101" s="3" t="n">
        <v>45529</v>
      </c>
      <c r="B1101" t="inlineStr">
        <is>
          <t>渡辺</t>
        </is>
      </c>
      <c r="C1101" t="inlineStr">
        <is>
          <t>九州</t>
        </is>
      </c>
      <c r="D1101" t="inlineStr">
        <is>
          <t>Google広告</t>
        </is>
      </c>
      <c r="E1101" t="inlineStr">
        <is>
          <t>P002</t>
        </is>
      </c>
      <c r="F1101">
        <f>_xlfn.XLOOKUP(tbl_売上[[#This Row],[商品コード]],tbl_商品[商品コード],tbl_商品[商品名],"未登録")</f>
        <v/>
      </c>
      <c r="G1101">
        <f>_xlfn.XLOOKUP(tbl_売上[[#This Row],[商品コード]],tbl_商品[商品コード],tbl_商品[カテゴリ],"未登録")</f>
        <v/>
      </c>
      <c r="H1101" s="4" t="n">
        <v>3</v>
      </c>
      <c r="I1101" s="5" t="n">
        <v>3980</v>
      </c>
      <c r="J1101" s="5">
        <f>tbl_売上[[#This Row],[数量]]*tbl_売上[[#This Row],[単価]]</f>
        <v/>
      </c>
    </row>
    <row r="1102">
      <c r="A1102" s="3" t="n">
        <v>45529</v>
      </c>
      <c r="B1102" t="inlineStr">
        <is>
          <t>高橋</t>
        </is>
      </c>
      <c r="C1102" t="inlineStr">
        <is>
          <t>関西</t>
        </is>
      </c>
      <c r="D1102" t="inlineStr">
        <is>
          <t>Google広告</t>
        </is>
      </c>
      <c r="E1102" t="inlineStr">
        <is>
          <t>P004</t>
        </is>
      </c>
      <c r="F1102">
        <f>_xlfn.XLOOKUP(tbl_売上[[#This Row],[商品コード]],tbl_商品[商品コード],tbl_商品[商品名],"未登録")</f>
        <v/>
      </c>
      <c r="G1102">
        <f>_xlfn.XLOOKUP(tbl_売上[[#This Row],[商品コード]],tbl_商品[商品コード],tbl_商品[カテゴリ],"未登録")</f>
        <v/>
      </c>
      <c r="H1102" s="4" t="n">
        <v>1</v>
      </c>
      <c r="I1102" s="5" t="n">
        <v>2480</v>
      </c>
      <c r="J1102" s="5">
        <f>tbl_売上[[#This Row],[数量]]*tbl_売上[[#This Row],[単価]]</f>
        <v/>
      </c>
    </row>
    <row r="1103">
      <c r="A1103" s="3" t="n">
        <v>45529</v>
      </c>
      <c r="B1103" t="inlineStr">
        <is>
          <t>伊藤</t>
        </is>
      </c>
      <c r="C1103" t="inlineStr">
        <is>
          <t>中部</t>
        </is>
      </c>
      <c r="D1103" t="inlineStr">
        <is>
          <t>Google広告</t>
        </is>
      </c>
      <c r="E1103" t="inlineStr">
        <is>
          <t>P005</t>
        </is>
      </c>
      <c r="F1103">
        <f>_xlfn.XLOOKUP(tbl_売上[[#This Row],[商品コード]],tbl_商品[商品コード],tbl_商品[商品名],"未登録")</f>
        <v/>
      </c>
      <c r="G1103">
        <f>_xlfn.XLOOKUP(tbl_売上[[#This Row],[商品コード]],tbl_商品[商品コード],tbl_商品[カテゴリ],"未登録")</f>
        <v/>
      </c>
      <c r="H1103" s="4" t="n">
        <v>1</v>
      </c>
      <c r="I1103" s="5" t="n">
        <v>6980</v>
      </c>
      <c r="J1103" s="5">
        <f>tbl_売上[[#This Row],[数量]]*tbl_売上[[#This Row],[単価]]</f>
        <v/>
      </c>
    </row>
    <row r="1104">
      <c r="A1104" s="3" t="n">
        <v>45529</v>
      </c>
      <c r="B1104" t="inlineStr">
        <is>
          <t>渡辺</t>
        </is>
      </c>
      <c r="C1104" t="inlineStr">
        <is>
          <t>九州</t>
        </is>
      </c>
      <c r="D1104" t="inlineStr">
        <is>
          <t>Google広告</t>
        </is>
      </c>
      <c r="E1104" t="inlineStr">
        <is>
          <t>P002</t>
        </is>
      </c>
      <c r="F1104">
        <f>_xlfn.XLOOKUP(tbl_売上[[#This Row],[商品コード]],tbl_商品[商品コード],tbl_商品[商品名],"未登録")</f>
        <v/>
      </c>
      <c r="G1104">
        <f>_xlfn.XLOOKUP(tbl_売上[[#This Row],[商品コード]],tbl_商品[商品コード],tbl_商品[カテゴリ],"未登録")</f>
        <v/>
      </c>
      <c r="H1104" s="4" t="n">
        <v>2</v>
      </c>
      <c r="I1104" s="5" t="n">
        <v>3980</v>
      </c>
      <c r="J1104" s="5">
        <f>tbl_売上[[#This Row],[数量]]*tbl_売上[[#This Row],[単価]]</f>
        <v/>
      </c>
    </row>
    <row r="1105">
      <c r="A1105" s="3" t="n">
        <v>45529</v>
      </c>
      <c r="B1105" t="inlineStr">
        <is>
          <t>田中</t>
        </is>
      </c>
      <c r="C1105" t="inlineStr">
        <is>
          <t>関西</t>
        </is>
      </c>
      <c r="D1105" t="inlineStr">
        <is>
          <t>Google広告</t>
        </is>
      </c>
      <c r="E1105" t="inlineStr">
        <is>
          <t>P009</t>
        </is>
      </c>
      <c r="F1105">
        <f>_xlfn.XLOOKUP(tbl_売上[[#This Row],[商品コード]],tbl_商品[商品コード],tbl_商品[商品名],"未登録")</f>
        <v/>
      </c>
      <c r="G1105">
        <f>_xlfn.XLOOKUP(tbl_売上[[#This Row],[商品コード]],tbl_商品[商品コード],tbl_商品[カテゴリ],"未登録")</f>
        <v/>
      </c>
      <c r="H1105" s="4" t="n">
        <v>1</v>
      </c>
      <c r="I1105" s="5" t="n">
        <v>3600</v>
      </c>
      <c r="J1105" s="5">
        <f>tbl_売上[[#This Row],[数量]]*tbl_売上[[#This Row],[単価]]</f>
        <v/>
      </c>
    </row>
    <row r="1106">
      <c r="A1106" s="3" t="n">
        <v>45529</v>
      </c>
      <c r="B1106" t="inlineStr">
        <is>
          <t>伊藤</t>
        </is>
      </c>
      <c r="C1106" t="inlineStr">
        <is>
          <t>中部</t>
        </is>
      </c>
      <c r="D1106" t="inlineStr">
        <is>
          <t>Meta広告</t>
        </is>
      </c>
      <c r="E1106" t="inlineStr">
        <is>
          <t>P002</t>
        </is>
      </c>
      <c r="F1106">
        <f>_xlfn.XLOOKUP(tbl_売上[[#This Row],[商品コード]],tbl_商品[商品コード],tbl_商品[商品名],"未登録")</f>
        <v/>
      </c>
      <c r="G1106">
        <f>_xlfn.XLOOKUP(tbl_売上[[#This Row],[商品コード]],tbl_商品[商品コード],tbl_商品[カテゴリ],"未登録")</f>
        <v/>
      </c>
      <c r="H1106" s="4" t="n">
        <v>2</v>
      </c>
      <c r="I1106" s="5" t="n">
        <v>3980</v>
      </c>
      <c r="J1106" s="5">
        <f>tbl_売上[[#This Row],[数量]]*tbl_売上[[#This Row],[単価]]</f>
        <v/>
      </c>
    </row>
    <row r="1107">
      <c r="A1107" s="3" t="n">
        <v>45530</v>
      </c>
      <c r="B1107" t="inlineStr">
        <is>
          <t>伊藤</t>
        </is>
      </c>
      <c r="C1107" t="inlineStr">
        <is>
          <t>中部</t>
        </is>
      </c>
      <c r="D1107" t="inlineStr">
        <is>
          <t>Google広告</t>
        </is>
      </c>
      <c r="E1107" t="inlineStr">
        <is>
          <t>P006</t>
        </is>
      </c>
      <c r="F1107">
        <f>_xlfn.XLOOKUP(tbl_売上[[#This Row],[商品コード]],tbl_商品[商品コード],tbl_商品[商品名],"未登録")</f>
        <v/>
      </c>
      <c r="G1107">
        <f>_xlfn.XLOOKUP(tbl_売上[[#This Row],[商品コード]],tbl_商品[商品コード],tbl_商品[カテゴリ],"未登録")</f>
        <v/>
      </c>
      <c r="H1107" s="4" t="n">
        <v>1</v>
      </c>
      <c r="I1107" s="5" t="n">
        <v>3300</v>
      </c>
      <c r="J1107" s="5">
        <f>tbl_売上[[#This Row],[数量]]*tbl_売上[[#This Row],[単価]]</f>
        <v/>
      </c>
    </row>
    <row r="1108">
      <c r="A1108" s="3" t="n">
        <v>45530</v>
      </c>
      <c r="B1108" t="inlineStr">
        <is>
          <t>鈴木</t>
        </is>
      </c>
      <c r="C1108" t="inlineStr">
        <is>
          <t>関東</t>
        </is>
      </c>
      <c r="D1108" t="inlineStr">
        <is>
          <t>Google広告</t>
        </is>
      </c>
      <c r="E1108" t="inlineStr">
        <is>
          <t>P001</t>
        </is>
      </c>
      <c r="F1108">
        <f>_xlfn.XLOOKUP(tbl_売上[[#This Row],[商品コード]],tbl_商品[商品コード],tbl_商品[商品名],"未登録")</f>
        <v/>
      </c>
      <c r="G1108">
        <f>_xlfn.XLOOKUP(tbl_売上[[#This Row],[商品コード]],tbl_商品[商品コード],tbl_商品[カテゴリ],"未登録")</f>
        <v/>
      </c>
      <c r="H1108" s="4" t="n">
        <v>1</v>
      </c>
      <c r="I1108" s="5" t="n">
        <v>8800</v>
      </c>
      <c r="J1108" s="5">
        <f>tbl_売上[[#This Row],[数量]]*tbl_売上[[#This Row],[単価]]</f>
        <v/>
      </c>
    </row>
    <row r="1109">
      <c r="A1109" s="3" t="n">
        <v>45530</v>
      </c>
      <c r="B1109" t="inlineStr">
        <is>
          <t>鈴木</t>
        </is>
      </c>
      <c r="C1109" t="inlineStr">
        <is>
          <t>関東</t>
        </is>
      </c>
      <c r="D1109" t="inlineStr">
        <is>
          <t>Google広告</t>
        </is>
      </c>
      <c r="E1109" t="inlineStr">
        <is>
          <t>P002</t>
        </is>
      </c>
      <c r="F1109">
        <f>_xlfn.XLOOKUP(tbl_売上[[#This Row],[商品コード]],tbl_商品[商品コード],tbl_商品[商品名],"未登録")</f>
        <v/>
      </c>
      <c r="G1109">
        <f>_xlfn.XLOOKUP(tbl_売上[[#This Row],[商品コード]],tbl_商品[商品コード],tbl_商品[カテゴリ],"未登録")</f>
        <v/>
      </c>
      <c r="H1109" s="4" t="n">
        <v>2</v>
      </c>
      <c r="I1109" s="5" t="n">
        <v>3980</v>
      </c>
      <c r="J1109" s="5">
        <f>tbl_売上[[#This Row],[数量]]*tbl_売上[[#This Row],[単価]]</f>
        <v/>
      </c>
    </row>
    <row r="1110">
      <c r="A1110" s="3" t="n">
        <v>45530</v>
      </c>
      <c r="B1110" t="inlineStr">
        <is>
          <t>佐藤</t>
        </is>
      </c>
      <c r="C1110" t="inlineStr">
        <is>
          <t>関東</t>
        </is>
      </c>
      <c r="D1110" t="inlineStr">
        <is>
          <t>Google広告</t>
        </is>
      </c>
      <c r="E1110" t="inlineStr">
        <is>
          <t>P004</t>
        </is>
      </c>
      <c r="F1110">
        <f>_xlfn.XLOOKUP(tbl_売上[[#This Row],[商品コード]],tbl_商品[商品コード],tbl_商品[商品名],"未登録")</f>
        <v/>
      </c>
      <c r="G1110">
        <f>_xlfn.XLOOKUP(tbl_売上[[#This Row],[商品コード]],tbl_商品[商品コード],tbl_商品[カテゴリ],"未登録")</f>
        <v/>
      </c>
      <c r="H1110" s="4" t="n">
        <v>1</v>
      </c>
      <c r="I1110" s="5" t="n">
        <v>2480</v>
      </c>
      <c r="J1110" s="5">
        <f>tbl_売上[[#This Row],[数量]]*tbl_売上[[#This Row],[単価]]</f>
        <v/>
      </c>
    </row>
    <row r="1111">
      <c r="A1111" s="3" t="n">
        <v>45531</v>
      </c>
      <c r="B1111" t="inlineStr">
        <is>
          <t>高橋</t>
        </is>
      </c>
      <c r="C1111" t="inlineStr">
        <is>
          <t>関西</t>
        </is>
      </c>
      <c r="D1111" t="inlineStr">
        <is>
          <t>Meta広告</t>
        </is>
      </c>
      <c r="E1111" t="inlineStr">
        <is>
          <t>P004</t>
        </is>
      </c>
      <c r="F1111">
        <f>_xlfn.XLOOKUP(tbl_売上[[#This Row],[商品コード]],tbl_商品[商品コード],tbl_商品[商品名],"未登録")</f>
        <v/>
      </c>
      <c r="G1111">
        <f>_xlfn.XLOOKUP(tbl_売上[[#This Row],[商品コード]],tbl_商品[商品コード],tbl_商品[カテゴリ],"未登録")</f>
        <v/>
      </c>
      <c r="H1111" s="4" t="n">
        <v>1</v>
      </c>
      <c r="I1111" s="5" t="n">
        <v>2480</v>
      </c>
      <c r="J1111" s="5">
        <f>tbl_売上[[#This Row],[数量]]*tbl_売上[[#This Row],[単価]]</f>
        <v/>
      </c>
    </row>
    <row r="1112">
      <c r="A1112" s="3" t="n">
        <v>45531</v>
      </c>
      <c r="B1112" t="inlineStr">
        <is>
          <t>佐藤</t>
        </is>
      </c>
      <c r="C1112" t="inlineStr">
        <is>
          <t>関東</t>
        </is>
      </c>
      <c r="D1112" t="inlineStr">
        <is>
          <t>Meta広告</t>
        </is>
      </c>
      <c r="E1112" t="inlineStr">
        <is>
          <t>P004</t>
        </is>
      </c>
      <c r="F1112">
        <f>_xlfn.XLOOKUP(tbl_売上[[#This Row],[商品コード]],tbl_商品[商品コード],tbl_商品[商品名],"未登録")</f>
        <v/>
      </c>
      <c r="G1112">
        <f>_xlfn.XLOOKUP(tbl_売上[[#This Row],[商品コード]],tbl_商品[商品コード],tbl_商品[カテゴリ],"未登録")</f>
        <v/>
      </c>
      <c r="H1112" s="4" t="n">
        <v>1</v>
      </c>
      <c r="I1112" s="5" t="n">
        <v>2480</v>
      </c>
      <c r="J1112" s="5">
        <f>tbl_売上[[#This Row],[数量]]*tbl_売上[[#This Row],[単価]]</f>
        <v/>
      </c>
    </row>
    <row r="1113">
      <c r="A1113" s="3" t="n">
        <v>45531</v>
      </c>
      <c r="B1113" t="inlineStr">
        <is>
          <t>伊藤</t>
        </is>
      </c>
      <c r="C1113" t="inlineStr">
        <is>
          <t>中部</t>
        </is>
      </c>
      <c r="D1113" t="inlineStr">
        <is>
          <t>Meta広告</t>
        </is>
      </c>
      <c r="E1113" t="inlineStr">
        <is>
          <t>P006</t>
        </is>
      </c>
      <c r="F1113">
        <f>_xlfn.XLOOKUP(tbl_売上[[#This Row],[商品コード]],tbl_商品[商品コード],tbl_商品[商品名],"未登録")</f>
        <v/>
      </c>
      <c r="G1113">
        <f>_xlfn.XLOOKUP(tbl_売上[[#This Row],[商品コード]],tbl_商品[商品コード],tbl_商品[カテゴリ],"未登録")</f>
        <v/>
      </c>
      <c r="H1113" s="4" t="n">
        <v>1</v>
      </c>
      <c r="I1113" s="5" t="n">
        <v>3300</v>
      </c>
      <c r="J1113" s="5">
        <f>tbl_売上[[#This Row],[数量]]*tbl_売上[[#This Row],[単価]]</f>
        <v/>
      </c>
    </row>
    <row r="1114">
      <c r="A1114" s="3" t="n">
        <v>45531</v>
      </c>
      <c r="B1114" t="inlineStr">
        <is>
          <t>佐藤</t>
        </is>
      </c>
      <c r="C1114" t="inlineStr">
        <is>
          <t>関東</t>
        </is>
      </c>
      <c r="D1114" t="inlineStr">
        <is>
          <t>Yahoo!広告</t>
        </is>
      </c>
      <c r="E1114" t="inlineStr">
        <is>
          <t>P004</t>
        </is>
      </c>
      <c r="F1114">
        <f>_xlfn.XLOOKUP(tbl_売上[[#This Row],[商品コード]],tbl_商品[商品コード],tbl_商品[商品名],"未登録")</f>
        <v/>
      </c>
      <c r="G1114">
        <f>_xlfn.XLOOKUP(tbl_売上[[#This Row],[商品コード]],tbl_商品[商品コード],tbl_商品[カテゴリ],"未登録")</f>
        <v/>
      </c>
      <c r="H1114" s="4" t="n">
        <v>1</v>
      </c>
      <c r="I1114" s="5" t="n">
        <v>2480</v>
      </c>
      <c r="J1114" s="5">
        <f>tbl_売上[[#This Row],[数量]]*tbl_売上[[#This Row],[単価]]</f>
        <v/>
      </c>
    </row>
    <row r="1115">
      <c r="A1115" s="3" t="n">
        <v>45532</v>
      </c>
      <c r="B1115" t="inlineStr">
        <is>
          <t>佐藤</t>
        </is>
      </c>
      <c r="C1115" t="inlineStr">
        <is>
          <t>関東</t>
        </is>
      </c>
      <c r="D1115" t="inlineStr">
        <is>
          <t>Meta広告</t>
        </is>
      </c>
      <c r="E1115" t="inlineStr">
        <is>
          <t>P002</t>
        </is>
      </c>
      <c r="F1115">
        <f>_xlfn.XLOOKUP(tbl_売上[[#This Row],[商品コード]],tbl_商品[商品コード],tbl_商品[商品名],"未登録")</f>
        <v/>
      </c>
      <c r="G1115">
        <f>_xlfn.XLOOKUP(tbl_売上[[#This Row],[商品コード]],tbl_商品[商品コード],tbl_商品[カテゴリ],"未登録")</f>
        <v/>
      </c>
      <c r="H1115" s="4" t="n">
        <v>1</v>
      </c>
      <c r="I1115" s="5" t="n">
        <v>3980</v>
      </c>
      <c r="J1115" s="5">
        <f>tbl_売上[[#This Row],[数量]]*tbl_売上[[#This Row],[単価]]</f>
        <v/>
      </c>
    </row>
    <row r="1116">
      <c r="A1116" s="3" t="n">
        <v>45532</v>
      </c>
      <c r="B1116" t="inlineStr">
        <is>
          <t>佐藤</t>
        </is>
      </c>
      <c r="C1116" t="inlineStr">
        <is>
          <t>関東</t>
        </is>
      </c>
      <c r="D1116" t="inlineStr">
        <is>
          <t>Meta広告</t>
        </is>
      </c>
      <c r="E1116" t="inlineStr">
        <is>
          <t>P008</t>
        </is>
      </c>
      <c r="F1116">
        <f>_xlfn.XLOOKUP(tbl_売上[[#This Row],[商品コード]],tbl_商品[商品コード],tbl_商品[商品名],"未登録")</f>
        <v/>
      </c>
      <c r="G1116">
        <f>_xlfn.XLOOKUP(tbl_売上[[#This Row],[商品コード]],tbl_商品[商品コード],tbl_商品[カテゴリ],"未登録")</f>
        <v/>
      </c>
      <c r="H1116" s="4" t="n">
        <v>2</v>
      </c>
      <c r="I1116" s="5" t="n">
        <v>2700</v>
      </c>
      <c r="J1116" s="5">
        <f>tbl_売上[[#This Row],[数量]]*tbl_売上[[#This Row],[単価]]</f>
        <v/>
      </c>
    </row>
    <row r="1117">
      <c r="A1117" s="3" t="n">
        <v>45532</v>
      </c>
      <c r="B1117" t="inlineStr">
        <is>
          <t>田中</t>
        </is>
      </c>
      <c r="C1117" t="inlineStr">
        <is>
          <t>関西</t>
        </is>
      </c>
      <c r="D1117" t="inlineStr">
        <is>
          <t>Meta広告</t>
        </is>
      </c>
      <c r="E1117" t="inlineStr">
        <is>
          <t>P004</t>
        </is>
      </c>
      <c r="F1117">
        <f>_xlfn.XLOOKUP(tbl_売上[[#This Row],[商品コード]],tbl_商品[商品コード],tbl_商品[商品名],"未登録")</f>
        <v/>
      </c>
      <c r="G1117">
        <f>_xlfn.XLOOKUP(tbl_売上[[#This Row],[商品コード]],tbl_商品[商品コード],tbl_商品[カテゴリ],"未登録")</f>
        <v/>
      </c>
      <c r="H1117" s="4" t="n">
        <v>1</v>
      </c>
      <c r="I1117" s="5" t="n">
        <v>2480</v>
      </c>
      <c r="J1117" s="5">
        <f>tbl_売上[[#This Row],[数量]]*tbl_売上[[#This Row],[単価]]</f>
        <v/>
      </c>
    </row>
    <row r="1118">
      <c r="A1118" s="3" t="n">
        <v>45532</v>
      </c>
      <c r="B1118" t="inlineStr">
        <is>
          <t>田中</t>
        </is>
      </c>
      <c r="C1118" t="inlineStr">
        <is>
          <t>関西</t>
        </is>
      </c>
      <c r="D1118" t="inlineStr">
        <is>
          <t>Meta広告</t>
        </is>
      </c>
      <c r="E1118" t="inlineStr">
        <is>
          <t>P004</t>
        </is>
      </c>
      <c r="F1118">
        <f>_xlfn.XLOOKUP(tbl_売上[[#This Row],[商品コード]],tbl_商品[商品コード],tbl_商品[商品名],"未登録")</f>
        <v/>
      </c>
      <c r="G1118">
        <f>_xlfn.XLOOKUP(tbl_売上[[#This Row],[商品コード]],tbl_商品[商品コード],tbl_商品[カテゴリ],"未登録")</f>
        <v/>
      </c>
      <c r="H1118" s="4" t="n">
        <v>3</v>
      </c>
      <c r="I1118" s="5" t="n">
        <v>2480</v>
      </c>
      <c r="J1118" s="5">
        <f>tbl_売上[[#This Row],[数量]]*tbl_売上[[#This Row],[単価]]</f>
        <v/>
      </c>
    </row>
    <row r="1119">
      <c r="A1119" s="3" t="n">
        <v>45532</v>
      </c>
      <c r="B1119" t="inlineStr">
        <is>
          <t>高橋</t>
        </is>
      </c>
      <c r="C1119" t="inlineStr">
        <is>
          <t>関西</t>
        </is>
      </c>
      <c r="D1119" t="inlineStr">
        <is>
          <t>Meta広告</t>
        </is>
      </c>
      <c r="E1119" t="inlineStr">
        <is>
          <t>P008</t>
        </is>
      </c>
      <c r="F1119">
        <f>_xlfn.XLOOKUP(tbl_売上[[#This Row],[商品コード]],tbl_商品[商品コード],tbl_商品[商品名],"未登録")</f>
        <v/>
      </c>
      <c r="G1119">
        <f>_xlfn.XLOOKUP(tbl_売上[[#This Row],[商品コード]],tbl_商品[商品コード],tbl_商品[カテゴリ],"未登録")</f>
        <v/>
      </c>
      <c r="H1119" s="4" t="n">
        <v>3</v>
      </c>
      <c r="I1119" s="5" t="n">
        <v>2700</v>
      </c>
      <c r="J1119" s="5">
        <f>tbl_売上[[#This Row],[数量]]*tbl_売上[[#This Row],[単価]]</f>
        <v/>
      </c>
    </row>
    <row r="1120">
      <c r="A1120" s="3" t="n">
        <v>45533</v>
      </c>
      <c r="B1120" t="inlineStr">
        <is>
          <t>田中</t>
        </is>
      </c>
      <c r="C1120" t="inlineStr">
        <is>
          <t>関西</t>
        </is>
      </c>
      <c r="D1120" t="inlineStr">
        <is>
          <t>Google広告</t>
        </is>
      </c>
      <c r="E1120" t="inlineStr">
        <is>
          <t>P002</t>
        </is>
      </c>
      <c r="F1120">
        <f>_xlfn.XLOOKUP(tbl_売上[[#This Row],[商品コード]],tbl_商品[商品コード],tbl_商品[商品名],"未登録")</f>
        <v/>
      </c>
      <c r="G1120">
        <f>_xlfn.XLOOKUP(tbl_売上[[#This Row],[商品コード]],tbl_商品[商品コード],tbl_商品[カテゴリ],"未登録")</f>
        <v/>
      </c>
      <c r="H1120" s="4" t="n">
        <v>1</v>
      </c>
      <c r="I1120" s="5" t="n">
        <v>3980</v>
      </c>
      <c r="J1120" s="5">
        <f>tbl_売上[[#This Row],[数量]]*tbl_売上[[#This Row],[単価]]</f>
        <v/>
      </c>
    </row>
    <row r="1121">
      <c r="A1121" s="3" t="n">
        <v>45533</v>
      </c>
      <c r="B1121" t="inlineStr">
        <is>
          <t>高橋</t>
        </is>
      </c>
      <c r="C1121" t="inlineStr">
        <is>
          <t>関西</t>
        </is>
      </c>
      <c r="D1121" t="inlineStr">
        <is>
          <t>Meta広告</t>
        </is>
      </c>
      <c r="E1121" t="inlineStr">
        <is>
          <t>P007</t>
        </is>
      </c>
      <c r="F1121">
        <f>_xlfn.XLOOKUP(tbl_売上[[#This Row],[商品コード]],tbl_商品[商品コード],tbl_商品[商品名],"未登録")</f>
        <v/>
      </c>
      <c r="G1121">
        <f>_xlfn.XLOOKUP(tbl_売上[[#This Row],[商品コード]],tbl_商品[商品コード],tbl_商品[カテゴリ],"未登録")</f>
        <v/>
      </c>
      <c r="H1121" s="4" t="n">
        <v>3</v>
      </c>
      <c r="I1121" s="5" t="n">
        <v>3240</v>
      </c>
      <c r="J1121" s="5">
        <f>tbl_売上[[#This Row],[数量]]*tbl_売上[[#This Row],[単価]]</f>
        <v/>
      </c>
    </row>
    <row r="1122">
      <c r="A1122" s="3" t="n">
        <v>45533</v>
      </c>
      <c r="B1122" t="inlineStr">
        <is>
          <t>鈴木</t>
        </is>
      </c>
      <c r="C1122" t="inlineStr">
        <is>
          <t>関東</t>
        </is>
      </c>
      <c r="D1122" t="inlineStr">
        <is>
          <t>Yahoo!広告</t>
        </is>
      </c>
      <c r="E1122" t="inlineStr">
        <is>
          <t>P004</t>
        </is>
      </c>
      <c r="F1122">
        <f>_xlfn.XLOOKUP(tbl_売上[[#This Row],[商品コード]],tbl_商品[商品コード],tbl_商品[商品名],"未登録")</f>
        <v/>
      </c>
      <c r="G1122">
        <f>_xlfn.XLOOKUP(tbl_売上[[#This Row],[商品コード]],tbl_商品[商品コード],tbl_商品[カテゴリ],"未登録")</f>
        <v/>
      </c>
      <c r="H1122" s="4" t="n">
        <v>1</v>
      </c>
      <c r="I1122" s="5" t="n">
        <v>2480</v>
      </c>
      <c r="J1122" s="5">
        <f>tbl_売上[[#This Row],[数量]]*tbl_売上[[#This Row],[単価]]</f>
        <v/>
      </c>
    </row>
    <row r="1123">
      <c r="A1123" s="3" t="n">
        <v>45533</v>
      </c>
      <c r="B1123" t="inlineStr">
        <is>
          <t>鈴木</t>
        </is>
      </c>
      <c r="C1123" t="inlineStr">
        <is>
          <t>関東</t>
        </is>
      </c>
      <c r="D1123" t="inlineStr">
        <is>
          <t>Meta広告</t>
        </is>
      </c>
      <c r="E1123" t="inlineStr">
        <is>
          <t>P006</t>
        </is>
      </c>
      <c r="F1123">
        <f>_xlfn.XLOOKUP(tbl_売上[[#This Row],[商品コード]],tbl_商品[商品コード],tbl_商品[商品名],"未登録")</f>
        <v/>
      </c>
      <c r="G1123">
        <f>_xlfn.XLOOKUP(tbl_売上[[#This Row],[商品コード]],tbl_商品[商品コード],tbl_商品[カテゴリ],"未登録")</f>
        <v/>
      </c>
      <c r="H1123" s="4" t="n">
        <v>1</v>
      </c>
      <c r="I1123" s="5" t="n">
        <v>3300</v>
      </c>
      <c r="J1123" s="5">
        <f>tbl_売上[[#This Row],[数量]]*tbl_売上[[#This Row],[単価]]</f>
        <v/>
      </c>
    </row>
    <row r="1124">
      <c r="A1124" s="3" t="n">
        <v>45533</v>
      </c>
      <c r="B1124" t="inlineStr">
        <is>
          <t>伊藤</t>
        </is>
      </c>
      <c r="C1124" t="inlineStr">
        <is>
          <t>中部</t>
        </is>
      </c>
      <c r="D1124" t="inlineStr">
        <is>
          <t>Google広告</t>
        </is>
      </c>
      <c r="E1124" t="inlineStr">
        <is>
          <t>P006</t>
        </is>
      </c>
      <c r="F1124">
        <f>_xlfn.XLOOKUP(tbl_売上[[#This Row],[商品コード]],tbl_商品[商品コード],tbl_商品[商品名],"未登録")</f>
        <v/>
      </c>
      <c r="G1124">
        <f>_xlfn.XLOOKUP(tbl_売上[[#This Row],[商品コード]],tbl_商品[商品コード],tbl_商品[カテゴリ],"未登録")</f>
        <v/>
      </c>
      <c r="H1124" s="4" t="n">
        <v>1</v>
      </c>
      <c r="I1124" s="5" t="n">
        <v>3300</v>
      </c>
      <c r="J1124" s="5">
        <f>tbl_売上[[#This Row],[数量]]*tbl_売上[[#This Row],[単価]]</f>
        <v/>
      </c>
    </row>
    <row r="1125">
      <c r="A1125" s="3" t="n">
        <v>45533</v>
      </c>
      <c r="B1125" t="inlineStr">
        <is>
          <t>佐藤</t>
        </is>
      </c>
      <c r="C1125" t="inlineStr">
        <is>
          <t>関東</t>
        </is>
      </c>
      <c r="D1125" t="inlineStr">
        <is>
          <t>Yahoo!広告</t>
        </is>
      </c>
      <c r="E1125" t="inlineStr">
        <is>
          <t>P009</t>
        </is>
      </c>
      <c r="F1125">
        <f>_xlfn.XLOOKUP(tbl_売上[[#This Row],[商品コード]],tbl_商品[商品コード],tbl_商品[商品名],"未登録")</f>
        <v/>
      </c>
      <c r="G1125">
        <f>_xlfn.XLOOKUP(tbl_売上[[#This Row],[商品コード]],tbl_商品[商品コード],tbl_商品[カテゴリ],"未登録")</f>
        <v/>
      </c>
      <c r="H1125" s="4" t="n">
        <v>2</v>
      </c>
      <c r="I1125" s="5" t="n">
        <v>3600</v>
      </c>
      <c r="J1125" s="5">
        <f>tbl_売上[[#This Row],[数量]]*tbl_売上[[#This Row],[単価]]</f>
        <v/>
      </c>
    </row>
    <row r="1126">
      <c r="A1126" s="3" t="n">
        <v>45534</v>
      </c>
      <c r="B1126" t="inlineStr">
        <is>
          <t>高橋</t>
        </is>
      </c>
      <c r="C1126" t="inlineStr">
        <is>
          <t>関西</t>
        </is>
      </c>
      <c r="D1126" t="inlineStr">
        <is>
          <t>Meta広告</t>
        </is>
      </c>
      <c r="E1126" t="inlineStr">
        <is>
          <t>P007</t>
        </is>
      </c>
      <c r="F1126">
        <f>_xlfn.XLOOKUP(tbl_売上[[#This Row],[商品コード]],tbl_商品[商品コード],tbl_商品[商品名],"未登録")</f>
        <v/>
      </c>
      <c r="G1126">
        <f>_xlfn.XLOOKUP(tbl_売上[[#This Row],[商品コード]],tbl_商品[商品コード],tbl_商品[カテゴリ],"未登録")</f>
        <v/>
      </c>
      <c r="H1126" s="4" t="n">
        <v>1</v>
      </c>
      <c r="I1126" s="5" t="n">
        <v>3240</v>
      </c>
      <c r="J1126" s="5">
        <f>tbl_売上[[#This Row],[数量]]*tbl_売上[[#This Row],[単価]]</f>
        <v/>
      </c>
    </row>
    <row r="1127">
      <c r="A1127" s="3" t="n">
        <v>45534</v>
      </c>
      <c r="B1127" t="inlineStr">
        <is>
          <t>伊藤</t>
        </is>
      </c>
      <c r="C1127" t="inlineStr">
        <is>
          <t>中部</t>
        </is>
      </c>
      <c r="D1127" t="inlineStr">
        <is>
          <t>Google広告</t>
        </is>
      </c>
      <c r="E1127" t="inlineStr">
        <is>
          <t>P006</t>
        </is>
      </c>
      <c r="F1127">
        <f>_xlfn.XLOOKUP(tbl_売上[[#This Row],[商品コード]],tbl_商品[商品コード],tbl_商品[商品名],"未登録")</f>
        <v/>
      </c>
      <c r="G1127">
        <f>_xlfn.XLOOKUP(tbl_売上[[#This Row],[商品コード]],tbl_商品[商品コード],tbl_商品[カテゴリ],"未登録")</f>
        <v/>
      </c>
      <c r="H1127" s="4" t="n">
        <v>2</v>
      </c>
      <c r="I1127" s="5" t="n">
        <v>3300</v>
      </c>
      <c r="J1127" s="5">
        <f>tbl_売上[[#This Row],[数量]]*tbl_売上[[#This Row],[単価]]</f>
        <v/>
      </c>
    </row>
    <row r="1128">
      <c r="A1128" s="3" t="n">
        <v>45534</v>
      </c>
      <c r="B1128" t="inlineStr">
        <is>
          <t>伊藤</t>
        </is>
      </c>
      <c r="C1128" t="inlineStr">
        <is>
          <t>中部</t>
        </is>
      </c>
      <c r="D1128" t="inlineStr">
        <is>
          <t>Google広告</t>
        </is>
      </c>
      <c r="E1128" t="inlineStr">
        <is>
          <t>P002</t>
        </is>
      </c>
      <c r="F1128">
        <f>_xlfn.XLOOKUP(tbl_売上[[#This Row],[商品コード]],tbl_商品[商品コード],tbl_商品[商品名],"未登録")</f>
        <v/>
      </c>
      <c r="G1128">
        <f>_xlfn.XLOOKUP(tbl_売上[[#This Row],[商品コード]],tbl_商品[商品コード],tbl_商品[カテゴリ],"未登録")</f>
        <v/>
      </c>
      <c r="H1128" s="4" t="n">
        <v>3</v>
      </c>
      <c r="I1128" s="5" t="n">
        <v>3980</v>
      </c>
      <c r="J1128" s="5">
        <f>tbl_売上[[#This Row],[数量]]*tbl_売上[[#This Row],[単価]]</f>
        <v/>
      </c>
    </row>
    <row r="1129">
      <c r="A1129" s="3" t="n">
        <v>45534</v>
      </c>
      <c r="B1129" t="inlineStr">
        <is>
          <t>高橋</t>
        </is>
      </c>
      <c r="C1129" t="inlineStr">
        <is>
          <t>関西</t>
        </is>
      </c>
      <c r="D1129" t="inlineStr">
        <is>
          <t>Google広告</t>
        </is>
      </c>
      <c r="E1129" t="inlineStr">
        <is>
          <t>P001</t>
        </is>
      </c>
      <c r="F1129">
        <f>_xlfn.XLOOKUP(tbl_売上[[#This Row],[商品コード]],tbl_商品[商品コード],tbl_商品[商品名],"未登録")</f>
        <v/>
      </c>
      <c r="G1129">
        <f>_xlfn.XLOOKUP(tbl_売上[[#This Row],[商品コード]],tbl_商品[商品コード],tbl_商品[カテゴリ],"未登録")</f>
        <v/>
      </c>
      <c r="H1129" s="4" t="n">
        <v>1</v>
      </c>
      <c r="I1129" s="5" t="n">
        <v>8800</v>
      </c>
      <c r="J1129" s="5">
        <f>tbl_売上[[#This Row],[数量]]*tbl_売上[[#This Row],[単価]]</f>
        <v/>
      </c>
    </row>
    <row r="1130">
      <c r="A1130" s="3" t="n">
        <v>45534</v>
      </c>
      <c r="B1130" t="inlineStr">
        <is>
          <t>鈴木</t>
        </is>
      </c>
      <c r="C1130" t="inlineStr">
        <is>
          <t>関東</t>
        </is>
      </c>
      <c r="D1130" t="inlineStr">
        <is>
          <t>Meta広告</t>
        </is>
      </c>
      <c r="E1130" t="inlineStr">
        <is>
          <t>P002</t>
        </is>
      </c>
      <c r="F1130">
        <f>_xlfn.XLOOKUP(tbl_売上[[#This Row],[商品コード]],tbl_商品[商品コード],tbl_商品[商品名],"未登録")</f>
        <v/>
      </c>
      <c r="G1130">
        <f>_xlfn.XLOOKUP(tbl_売上[[#This Row],[商品コード]],tbl_商品[商品コード],tbl_商品[カテゴリ],"未登録")</f>
        <v/>
      </c>
      <c r="H1130" s="4" t="n">
        <v>1</v>
      </c>
      <c r="I1130" s="5" t="n">
        <v>3980</v>
      </c>
      <c r="J1130" s="5">
        <f>tbl_売上[[#This Row],[数量]]*tbl_売上[[#This Row],[単価]]</f>
        <v/>
      </c>
    </row>
    <row r="1131">
      <c r="A1131" s="3" t="n">
        <v>45535</v>
      </c>
      <c r="B1131" t="inlineStr">
        <is>
          <t>高橋</t>
        </is>
      </c>
      <c r="C1131" t="inlineStr">
        <is>
          <t>関西</t>
        </is>
      </c>
      <c r="D1131" t="inlineStr">
        <is>
          <t>Google広告</t>
        </is>
      </c>
      <c r="E1131" t="inlineStr">
        <is>
          <t>P005</t>
        </is>
      </c>
      <c r="F1131">
        <f>_xlfn.XLOOKUP(tbl_売上[[#This Row],[商品コード]],tbl_商品[商品コード],tbl_商品[商品名],"未登録")</f>
        <v/>
      </c>
      <c r="G1131">
        <f>_xlfn.XLOOKUP(tbl_売上[[#This Row],[商品コード]],tbl_商品[商品コード],tbl_商品[カテゴリ],"未登録")</f>
        <v/>
      </c>
      <c r="H1131" s="4" t="n">
        <v>1</v>
      </c>
      <c r="I1131" s="5" t="n">
        <v>6980</v>
      </c>
      <c r="J1131" s="5">
        <f>tbl_売上[[#This Row],[数量]]*tbl_売上[[#This Row],[単価]]</f>
        <v/>
      </c>
    </row>
    <row r="1132">
      <c r="A1132" s="3" t="n">
        <v>45535</v>
      </c>
      <c r="B1132" t="inlineStr">
        <is>
          <t>佐藤</t>
        </is>
      </c>
      <c r="C1132" t="inlineStr">
        <is>
          <t>関東</t>
        </is>
      </c>
      <c r="D1132" t="inlineStr">
        <is>
          <t>Google広告</t>
        </is>
      </c>
      <c r="E1132" t="inlineStr">
        <is>
          <t>P008</t>
        </is>
      </c>
      <c r="F1132">
        <f>_xlfn.XLOOKUP(tbl_売上[[#This Row],[商品コード]],tbl_商品[商品コード],tbl_商品[商品名],"未登録")</f>
        <v/>
      </c>
      <c r="G1132">
        <f>_xlfn.XLOOKUP(tbl_売上[[#This Row],[商品コード]],tbl_商品[商品コード],tbl_商品[カテゴリ],"未登録")</f>
        <v/>
      </c>
      <c r="H1132" s="4" t="n">
        <v>2</v>
      </c>
      <c r="I1132" s="5" t="n">
        <v>2700</v>
      </c>
      <c r="J1132" s="5">
        <f>tbl_売上[[#This Row],[数量]]*tbl_売上[[#This Row],[単価]]</f>
        <v/>
      </c>
    </row>
    <row r="1133">
      <c r="A1133" s="3" t="n">
        <v>45535</v>
      </c>
      <c r="B1133" t="inlineStr">
        <is>
          <t>佐藤</t>
        </is>
      </c>
      <c r="C1133" t="inlineStr">
        <is>
          <t>関東</t>
        </is>
      </c>
      <c r="D1133" t="inlineStr">
        <is>
          <t>Google広告</t>
        </is>
      </c>
      <c r="E1133" t="inlineStr">
        <is>
          <t>P009</t>
        </is>
      </c>
      <c r="F1133">
        <f>_xlfn.XLOOKUP(tbl_売上[[#This Row],[商品コード]],tbl_商品[商品コード],tbl_商品[商品名],"未登録")</f>
        <v/>
      </c>
      <c r="G1133">
        <f>_xlfn.XLOOKUP(tbl_売上[[#This Row],[商品コード]],tbl_商品[商品コード],tbl_商品[カテゴリ],"未登録")</f>
        <v/>
      </c>
      <c r="H1133" s="4" t="n">
        <v>2</v>
      </c>
      <c r="I1133" s="5" t="n">
        <v>3600</v>
      </c>
      <c r="J1133" s="5">
        <f>tbl_売上[[#This Row],[数量]]*tbl_売上[[#This Row],[単価]]</f>
        <v/>
      </c>
    </row>
    <row r="1134">
      <c r="A1134" s="3" t="n">
        <v>45535</v>
      </c>
      <c r="B1134" t="inlineStr">
        <is>
          <t>鈴木</t>
        </is>
      </c>
      <c r="C1134" t="inlineStr">
        <is>
          <t>関東</t>
        </is>
      </c>
      <c r="D1134" t="inlineStr">
        <is>
          <t>Meta広告</t>
        </is>
      </c>
      <c r="E1134" t="inlineStr">
        <is>
          <t>P001</t>
        </is>
      </c>
      <c r="F1134">
        <f>_xlfn.XLOOKUP(tbl_売上[[#This Row],[商品コード]],tbl_商品[商品コード],tbl_商品[商品名],"未登録")</f>
        <v/>
      </c>
      <c r="G1134">
        <f>_xlfn.XLOOKUP(tbl_売上[[#This Row],[商品コード]],tbl_商品[商品コード],tbl_商品[カテゴリ],"未登録")</f>
        <v/>
      </c>
      <c r="H1134" s="4" t="n">
        <v>3</v>
      </c>
      <c r="I1134" s="5" t="n">
        <v>8800</v>
      </c>
      <c r="J1134" s="5">
        <f>tbl_売上[[#This Row],[数量]]*tbl_売上[[#This Row],[単価]]</f>
        <v/>
      </c>
    </row>
    <row r="1135">
      <c r="A1135" s="3" t="n">
        <v>45535</v>
      </c>
      <c r="B1135" t="inlineStr">
        <is>
          <t>佐藤</t>
        </is>
      </c>
      <c r="C1135" t="inlineStr">
        <is>
          <t>関東</t>
        </is>
      </c>
      <c r="D1135" t="inlineStr">
        <is>
          <t>Yahoo!広告</t>
        </is>
      </c>
      <c r="E1135" t="inlineStr">
        <is>
          <t>P004</t>
        </is>
      </c>
      <c r="F1135">
        <f>_xlfn.XLOOKUP(tbl_売上[[#This Row],[商品コード]],tbl_商品[商品コード],tbl_商品[商品名],"未登録")</f>
        <v/>
      </c>
      <c r="G1135">
        <f>_xlfn.XLOOKUP(tbl_売上[[#This Row],[商品コード]],tbl_商品[商品コード],tbl_商品[カテゴリ],"未登録")</f>
        <v/>
      </c>
      <c r="H1135" s="4" t="n">
        <v>1</v>
      </c>
      <c r="I1135" s="5" t="n">
        <v>2480</v>
      </c>
      <c r="J1135" s="5">
        <f>tbl_売上[[#This Row],[数量]]*tbl_売上[[#This Row],[単価]]</f>
        <v/>
      </c>
    </row>
    <row r="1136">
      <c r="A1136" s="3" t="n">
        <v>45535</v>
      </c>
      <c r="B1136" t="inlineStr">
        <is>
          <t>渡辺</t>
        </is>
      </c>
      <c r="C1136" t="inlineStr">
        <is>
          <t>九州</t>
        </is>
      </c>
      <c r="D1136" t="inlineStr">
        <is>
          <t>Google広告</t>
        </is>
      </c>
      <c r="E1136" t="inlineStr">
        <is>
          <t>P004</t>
        </is>
      </c>
      <c r="F1136">
        <f>_xlfn.XLOOKUP(tbl_売上[[#This Row],[商品コード]],tbl_商品[商品コード],tbl_商品[商品名],"未登録")</f>
        <v/>
      </c>
      <c r="G1136">
        <f>_xlfn.XLOOKUP(tbl_売上[[#This Row],[商品コード]],tbl_商品[商品コード],tbl_商品[カテゴリ],"未登録")</f>
        <v/>
      </c>
      <c r="H1136" s="4" t="n">
        <v>2</v>
      </c>
      <c r="I1136" s="5" t="n">
        <v>2480</v>
      </c>
      <c r="J1136" s="5">
        <f>tbl_売上[[#This Row],[数量]]*tbl_売上[[#This Row],[単価]]</f>
        <v/>
      </c>
    </row>
    <row r="1137">
      <c r="A1137" s="3" t="n">
        <v>45535</v>
      </c>
      <c r="B1137" t="inlineStr">
        <is>
          <t>渡辺</t>
        </is>
      </c>
      <c r="C1137" t="inlineStr">
        <is>
          <t>九州</t>
        </is>
      </c>
      <c r="D1137" t="inlineStr">
        <is>
          <t>Google広告</t>
        </is>
      </c>
      <c r="E1137" t="inlineStr">
        <is>
          <t>P009</t>
        </is>
      </c>
      <c r="F1137">
        <f>_xlfn.XLOOKUP(tbl_売上[[#This Row],[商品コード]],tbl_商品[商品コード],tbl_商品[商品名],"未登録")</f>
        <v/>
      </c>
      <c r="G1137">
        <f>_xlfn.XLOOKUP(tbl_売上[[#This Row],[商品コード]],tbl_商品[商品コード],tbl_商品[カテゴリ],"未登録")</f>
        <v/>
      </c>
      <c r="H1137" s="4" t="n">
        <v>3</v>
      </c>
      <c r="I1137" s="5" t="n">
        <v>3600</v>
      </c>
      <c r="J1137" s="5">
        <f>tbl_売上[[#This Row],[数量]]*tbl_売上[[#This Row],[単価]]</f>
        <v/>
      </c>
    </row>
    <row r="1138">
      <c r="A1138" s="3" t="n">
        <v>45536</v>
      </c>
      <c r="B1138" t="inlineStr">
        <is>
          <t>高橋</t>
        </is>
      </c>
      <c r="C1138" t="inlineStr">
        <is>
          <t>関西</t>
        </is>
      </c>
      <c r="D1138" t="inlineStr">
        <is>
          <t>Meta広告</t>
        </is>
      </c>
      <c r="E1138" t="inlineStr">
        <is>
          <t>P006</t>
        </is>
      </c>
      <c r="F1138">
        <f>_xlfn.XLOOKUP(tbl_売上[[#This Row],[商品コード]],tbl_商品[商品コード],tbl_商品[商品名],"未登録")</f>
        <v/>
      </c>
      <c r="G1138">
        <f>_xlfn.XLOOKUP(tbl_売上[[#This Row],[商品コード]],tbl_商品[商品コード],tbl_商品[カテゴリ],"未登録")</f>
        <v/>
      </c>
      <c r="H1138" s="4" t="n">
        <v>1</v>
      </c>
      <c r="I1138" s="5" t="n">
        <v>3300</v>
      </c>
      <c r="J1138" s="5">
        <f>tbl_売上[[#This Row],[数量]]*tbl_売上[[#This Row],[単価]]</f>
        <v/>
      </c>
    </row>
    <row r="1139">
      <c r="A1139" s="3" t="n">
        <v>45536</v>
      </c>
      <c r="B1139" t="inlineStr">
        <is>
          <t>鈴木</t>
        </is>
      </c>
      <c r="C1139" t="inlineStr">
        <is>
          <t>関東</t>
        </is>
      </c>
      <c r="D1139" t="inlineStr">
        <is>
          <t>Meta広告</t>
        </is>
      </c>
      <c r="E1139" t="inlineStr">
        <is>
          <t>P004</t>
        </is>
      </c>
      <c r="F1139">
        <f>_xlfn.XLOOKUP(tbl_売上[[#This Row],[商品コード]],tbl_商品[商品コード],tbl_商品[商品名],"未登録")</f>
        <v/>
      </c>
      <c r="G1139">
        <f>_xlfn.XLOOKUP(tbl_売上[[#This Row],[商品コード]],tbl_商品[商品コード],tbl_商品[カテゴリ],"未登録")</f>
        <v/>
      </c>
      <c r="H1139" s="4" t="n">
        <v>2</v>
      </c>
      <c r="I1139" s="5" t="n">
        <v>2480</v>
      </c>
      <c r="J1139" s="5">
        <f>tbl_売上[[#This Row],[数量]]*tbl_売上[[#This Row],[単価]]</f>
        <v/>
      </c>
    </row>
    <row r="1140">
      <c r="A1140" s="3" t="n">
        <v>45536</v>
      </c>
      <c r="B1140" t="inlineStr">
        <is>
          <t>鈴木</t>
        </is>
      </c>
      <c r="C1140" t="inlineStr">
        <is>
          <t>関東</t>
        </is>
      </c>
      <c r="D1140" t="inlineStr">
        <is>
          <t>Google広告</t>
        </is>
      </c>
      <c r="E1140" t="inlineStr">
        <is>
          <t>P008</t>
        </is>
      </c>
      <c r="F1140">
        <f>_xlfn.XLOOKUP(tbl_売上[[#This Row],[商品コード]],tbl_商品[商品コード],tbl_商品[商品名],"未登録")</f>
        <v/>
      </c>
      <c r="G1140">
        <f>_xlfn.XLOOKUP(tbl_売上[[#This Row],[商品コード]],tbl_商品[商品コード],tbl_商品[カテゴリ],"未登録")</f>
        <v/>
      </c>
      <c r="H1140" s="4" t="n">
        <v>2</v>
      </c>
      <c r="I1140" s="5" t="n">
        <v>2700</v>
      </c>
      <c r="J1140" s="5">
        <f>tbl_売上[[#This Row],[数量]]*tbl_売上[[#This Row],[単価]]</f>
        <v/>
      </c>
    </row>
    <row r="1141">
      <c r="A1141" s="3" t="n">
        <v>45536</v>
      </c>
      <c r="B1141" t="inlineStr">
        <is>
          <t>田中</t>
        </is>
      </c>
      <c r="C1141" t="inlineStr">
        <is>
          <t>関西</t>
        </is>
      </c>
      <c r="D1141" t="inlineStr">
        <is>
          <t>Yahoo!広告</t>
        </is>
      </c>
      <c r="E1141" t="inlineStr">
        <is>
          <t>P002</t>
        </is>
      </c>
      <c r="F1141">
        <f>_xlfn.XLOOKUP(tbl_売上[[#This Row],[商品コード]],tbl_商品[商品コード],tbl_商品[商品名],"未登録")</f>
        <v/>
      </c>
      <c r="G1141">
        <f>_xlfn.XLOOKUP(tbl_売上[[#This Row],[商品コード]],tbl_商品[商品コード],tbl_商品[カテゴリ],"未登録")</f>
        <v/>
      </c>
      <c r="H1141" s="4" t="n">
        <v>3</v>
      </c>
      <c r="I1141" s="5" t="n">
        <v>3980</v>
      </c>
      <c r="J1141" s="5">
        <f>tbl_売上[[#This Row],[数量]]*tbl_売上[[#This Row],[単価]]</f>
        <v/>
      </c>
    </row>
    <row r="1142">
      <c r="A1142" s="3" t="n">
        <v>45536</v>
      </c>
      <c r="B1142" t="inlineStr">
        <is>
          <t>鈴木</t>
        </is>
      </c>
      <c r="C1142" t="inlineStr">
        <is>
          <t>関東</t>
        </is>
      </c>
      <c r="D1142" t="inlineStr">
        <is>
          <t>Meta広告</t>
        </is>
      </c>
      <c r="E1142" t="inlineStr">
        <is>
          <t>P002</t>
        </is>
      </c>
      <c r="F1142">
        <f>_xlfn.XLOOKUP(tbl_売上[[#This Row],[商品コード]],tbl_商品[商品コード],tbl_商品[商品名],"未登録")</f>
        <v/>
      </c>
      <c r="G1142">
        <f>_xlfn.XLOOKUP(tbl_売上[[#This Row],[商品コード]],tbl_商品[商品コード],tbl_商品[カテゴリ],"未登録")</f>
        <v/>
      </c>
      <c r="H1142" s="4" t="n">
        <v>1</v>
      </c>
      <c r="I1142" s="5" t="n">
        <v>3980</v>
      </c>
      <c r="J1142" s="5">
        <f>tbl_売上[[#This Row],[数量]]*tbl_売上[[#This Row],[単価]]</f>
        <v/>
      </c>
    </row>
    <row r="1143">
      <c r="A1143" s="3" t="n">
        <v>45537</v>
      </c>
      <c r="B1143" t="inlineStr">
        <is>
          <t>渡辺</t>
        </is>
      </c>
      <c r="C1143" t="inlineStr">
        <is>
          <t>九州</t>
        </is>
      </c>
      <c r="D1143" t="inlineStr">
        <is>
          <t>Google広告</t>
        </is>
      </c>
      <c r="E1143" t="inlineStr">
        <is>
          <t>P002</t>
        </is>
      </c>
      <c r="F1143">
        <f>_xlfn.XLOOKUP(tbl_売上[[#This Row],[商品コード]],tbl_商品[商品コード],tbl_商品[商品名],"未登録")</f>
        <v/>
      </c>
      <c r="G1143">
        <f>_xlfn.XLOOKUP(tbl_売上[[#This Row],[商品コード]],tbl_商品[商品コード],tbl_商品[カテゴリ],"未登録")</f>
        <v/>
      </c>
      <c r="H1143" s="4" t="n">
        <v>1</v>
      </c>
      <c r="I1143" s="5" t="n">
        <v>3980</v>
      </c>
      <c r="J1143" s="5">
        <f>tbl_売上[[#This Row],[数量]]*tbl_売上[[#This Row],[単価]]</f>
        <v/>
      </c>
    </row>
    <row r="1144">
      <c r="A1144" s="3" t="n">
        <v>45537</v>
      </c>
      <c r="B1144" t="inlineStr">
        <is>
          <t>田中</t>
        </is>
      </c>
      <c r="C1144" t="inlineStr">
        <is>
          <t>関西</t>
        </is>
      </c>
      <c r="D1144" t="inlineStr">
        <is>
          <t>Meta広告</t>
        </is>
      </c>
      <c r="E1144" t="inlineStr">
        <is>
          <t>P008</t>
        </is>
      </c>
      <c r="F1144">
        <f>_xlfn.XLOOKUP(tbl_売上[[#This Row],[商品コード]],tbl_商品[商品コード],tbl_商品[商品名],"未登録")</f>
        <v/>
      </c>
      <c r="G1144">
        <f>_xlfn.XLOOKUP(tbl_売上[[#This Row],[商品コード]],tbl_商品[商品コード],tbl_商品[カテゴリ],"未登録")</f>
        <v/>
      </c>
      <c r="H1144" s="4" t="n">
        <v>1</v>
      </c>
      <c r="I1144" s="5" t="n">
        <v>2700</v>
      </c>
      <c r="J1144" s="5">
        <f>tbl_売上[[#This Row],[数量]]*tbl_売上[[#This Row],[単価]]</f>
        <v/>
      </c>
    </row>
    <row r="1145">
      <c r="A1145" s="3" t="n">
        <v>45537</v>
      </c>
      <c r="B1145" t="inlineStr">
        <is>
          <t>佐藤</t>
        </is>
      </c>
      <c r="C1145" t="inlineStr">
        <is>
          <t>関東</t>
        </is>
      </c>
      <c r="D1145" t="inlineStr">
        <is>
          <t>Google広告</t>
        </is>
      </c>
      <c r="E1145" t="inlineStr">
        <is>
          <t>P006</t>
        </is>
      </c>
      <c r="F1145">
        <f>_xlfn.XLOOKUP(tbl_売上[[#This Row],[商品コード]],tbl_商品[商品コード],tbl_商品[商品名],"未登録")</f>
        <v/>
      </c>
      <c r="G1145">
        <f>_xlfn.XLOOKUP(tbl_売上[[#This Row],[商品コード]],tbl_商品[商品コード],tbl_商品[カテゴリ],"未登録")</f>
        <v/>
      </c>
      <c r="H1145" s="4" t="n">
        <v>1</v>
      </c>
      <c r="I1145" s="5" t="n">
        <v>3300</v>
      </c>
      <c r="J1145" s="5">
        <f>tbl_売上[[#This Row],[数量]]*tbl_売上[[#This Row],[単価]]</f>
        <v/>
      </c>
    </row>
    <row r="1146">
      <c r="A1146" s="3" t="n">
        <v>45537</v>
      </c>
      <c r="B1146" t="inlineStr">
        <is>
          <t>佐藤</t>
        </is>
      </c>
      <c r="C1146" t="inlineStr">
        <is>
          <t>関東</t>
        </is>
      </c>
      <c r="D1146" t="inlineStr">
        <is>
          <t>Meta広告</t>
        </is>
      </c>
      <c r="E1146" t="inlineStr">
        <is>
          <t>P001</t>
        </is>
      </c>
      <c r="F1146">
        <f>_xlfn.XLOOKUP(tbl_売上[[#This Row],[商品コード]],tbl_商品[商品コード],tbl_商品[商品名],"未登録")</f>
        <v/>
      </c>
      <c r="G1146">
        <f>_xlfn.XLOOKUP(tbl_売上[[#This Row],[商品コード]],tbl_商品[商品コード],tbl_商品[カテゴリ],"未登録")</f>
        <v/>
      </c>
      <c r="H1146" s="4" t="n">
        <v>1</v>
      </c>
      <c r="I1146" s="5" t="n">
        <v>8800</v>
      </c>
      <c r="J1146" s="5">
        <f>tbl_売上[[#This Row],[数量]]*tbl_売上[[#This Row],[単価]]</f>
        <v/>
      </c>
    </row>
    <row r="1147">
      <c r="A1147" s="3" t="n">
        <v>45538</v>
      </c>
      <c r="B1147" t="inlineStr">
        <is>
          <t>高橋</t>
        </is>
      </c>
      <c r="C1147" t="inlineStr">
        <is>
          <t>関西</t>
        </is>
      </c>
      <c r="D1147" t="inlineStr">
        <is>
          <t>Meta広告</t>
        </is>
      </c>
      <c r="E1147" t="inlineStr">
        <is>
          <t>P005</t>
        </is>
      </c>
      <c r="F1147">
        <f>_xlfn.XLOOKUP(tbl_売上[[#This Row],[商品コード]],tbl_商品[商品コード],tbl_商品[商品名],"未登録")</f>
        <v/>
      </c>
      <c r="G1147">
        <f>_xlfn.XLOOKUP(tbl_売上[[#This Row],[商品コード]],tbl_商品[商品コード],tbl_商品[カテゴリ],"未登録")</f>
        <v/>
      </c>
      <c r="H1147" s="4" t="n">
        <v>1</v>
      </c>
      <c r="I1147" s="5" t="n">
        <v>6980</v>
      </c>
      <c r="J1147" s="5">
        <f>tbl_売上[[#This Row],[数量]]*tbl_売上[[#This Row],[単価]]</f>
        <v/>
      </c>
    </row>
    <row r="1148">
      <c r="A1148" s="3" t="n">
        <v>45538</v>
      </c>
      <c r="B1148" t="inlineStr">
        <is>
          <t>佐藤</t>
        </is>
      </c>
      <c r="C1148" t="inlineStr">
        <is>
          <t>関東</t>
        </is>
      </c>
      <c r="D1148" t="inlineStr">
        <is>
          <t>Google広告</t>
        </is>
      </c>
      <c r="E1148" t="inlineStr">
        <is>
          <t>P002</t>
        </is>
      </c>
      <c r="F1148">
        <f>_xlfn.XLOOKUP(tbl_売上[[#This Row],[商品コード]],tbl_商品[商品コード],tbl_商品[商品名],"未登録")</f>
        <v/>
      </c>
      <c r="G1148">
        <f>_xlfn.XLOOKUP(tbl_売上[[#This Row],[商品コード]],tbl_商品[商品コード],tbl_商品[カテゴリ],"未登録")</f>
        <v/>
      </c>
      <c r="H1148" s="4" t="n">
        <v>3</v>
      </c>
      <c r="I1148" s="5" t="n">
        <v>3980</v>
      </c>
      <c r="J1148" s="5">
        <f>tbl_売上[[#This Row],[数量]]*tbl_売上[[#This Row],[単価]]</f>
        <v/>
      </c>
    </row>
    <row r="1149">
      <c r="A1149" s="3" t="n">
        <v>45538</v>
      </c>
      <c r="B1149" t="inlineStr">
        <is>
          <t>渡辺</t>
        </is>
      </c>
      <c r="C1149" t="inlineStr">
        <is>
          <t>九州</t>
        </is>
      </c>
      <c r="D1149" t="inlineStr">
        <is>
          <t>Meta広告</t>
        </is>
      </c>
      <c r="E1149" t="inlineStr">
        <is>
          <t>P001</t>
        </is>
      </c>
      <c r="F1149">
        <f>_xlfn.XLOOKUP(tbl_売上[[#This Row],[商品コード]],tbl_商品[商品コード],tbl_商品[商品名],"未登録")</f>
        <v/>
      </c>
      <c r="G1149">
        <f>_xlfn.XLOOKUP(tbl_売上[[#This Row],[商品コード]],tbl_商品[商品コード],tbl_商品[カテゴリ],"未登録")</f>
        <v/>
      </c>
      <c r="H1149" s="4" t="n">
        <v>1</v>
      </c>
      <c r="I1149" s="5" t="n">
        <v>8800</v>
      </c>
      <c r="J1149" s="5">
        <f>tbl_売上[[#This Row],[数量]]*tbl_売上[[#This Row],[単価]]</f>
        <v/>
      </c>
    </row>
    <row r="1150">
      <c r="A1150" s="3" t="n">
        <v>45538</v>
      </c>
      <c r="B1150" t="inlineStr">
        <is>
          <t>伊藤</t>
        </is>
      </c>
      <c r="C1150" t="inlineStr">
        <is>
          <t>中部</t>
        </is>
      </c>
      <c r="D1150" t="inlineStr">
        <is>
          <t>Meta広告</t>
        </is>
      </c>
      <c r="E1150" t="inlineStr">
        <is>
          <t>P003</t>
        </is>
      </c>
      <c r="F1150">
        <f>_xlfn.XLOOKUP(tbl_売上[[#This Row],[商品コード]],tbl_商品[商品コード],tbl_商品[商品名],"未登録")</f>
        <v/>
      </c>
      <c r="G1150">
        <f>_xlfn.XLOOKUP(tbl_売上[[#This Row],[商品コード]],tbl_商品[商品コード],tbl_商品[カテゴリ],"未登録")</f>
        <v/>
      </c>
      <c r="H1150" s="4" t="n">
        <v>2</v>
      </c>
      <c r="I1150" s="5" t="n">
        <v>19800</v>
      </c>
      <c r="J1150" s="5">
        <f>tbl_売上[[#This Row],[数量]]*tbl_売上[[#This Row],[単価]]</f>
        <v/>
      </c>
    </row>
    <row r="1151">
      <c r="A1151" s="3" t="n">
        <v>45538</v>
      </c>
      <c r="B1151" t="inlineStr">
        <is>
          <t>鈴木</t>
        </is>
      </c>
      <c r="C1151" t="inlineStr">
        <is>
          <t>関東</t>
        </is>
      </c>
      <c r="D1151" t="inlineStr">
        <is>
          <t>Yahoo!広告</t>
        </is>
      </c>
      <c r="E1151" t="inlineStr">
        <is>
          <t>P002</t>
        </is>
      </c>
      <c r="F1151">
        <f>_xlfn.XLOOKUP(tbl_売上[[#This Row],[商品コード]],tbl_商品[商品コード],tbl_商品[商品名],"未登録")</f>
        <v/>
      </c>
      <c r="G1151">
        <f>_xlfn.XLOOKUP(tbl_売上[[#This Row],[商品コード]],tbl_商品[商品コード],tbl_商品[カテゴリ],"未登録")</f>
        <v/>
      </c>
      <c r="H1151" s="4" t="n">
        <v>2</v>
      </c>
      <c r="I1151" s="5" t="n">
        <v>3980</v>
      </c>
      <c r="J1151" s="5">
        <f>tbl_売上[[#This Row],[数量]]*tbl_売上[[#This Row],[単価]]</f>
        <v/>
      </c>
    </row>
    <row r="1152">
      <c r="A1152" s="3" t="n">
        <v>45538</v>
      </c>
      <c r="B1152" t="inlineStr">
        <is>
          <t>田中</t>
        </is>
      </c>
      <c r="C1152" t="inlineStr">
        <is>
          <t>関西</t>
        </is>
      </c>
      <c r="D1152" t="inlineStr">
        <is>
          <t>Meta広告</t>
        </is>
      </c>
      <c r="E1152" t="inlineStr">
        <is>
          <t>P005</t>
        </is>
      </c>
      <c r="F1152">
        <f>_xlfn.XLOOKUP(tbl_売上[[#This Row],[商品コード]],tbl_商品[商品コード],tbl_商品[商品名],"未登録")</f>
        <v/>
      </c>
      <c r="G1152">
        <f>_xlfn.XLOOKUP(tbl_売上[[#This Row],[商品コード]],tbl_商品[商品コード],tbl_商品[カテゴリ],"未登録")</f>
        <v/>
      </c>
      <c r="H1152" s="4" t="n">
        <v>1</v>
      </c>
      <c r="I1152" s="5" t="n">
        <v>6980</v>
      </c>
      <c r="J1152" s="5">
        <f>tbl_売上[[#This Row],[数量]]*tbl_売上[[#This Row],[単価]]</f>
        <v/>
      </c>
    </row>
    <row r="1153">
      <c r="A1153" s="3" t="n">
        <v>45539</v>
      </c>
      <c r="B1153" t="inlineStr">
        <is>
          <t>伊藤</t>
        </is>
      </c>
      <c r="C1153" t="inlineStr">
        <is>
          <t>中部</t>
        </is>
      </c>
      <c r="D1153" t="inlineStr">
        <is>
          <t>Google広告</t>
        </is>
      </c>
      <c r="E1153" t="inlineStr">
        <is>
          <t>P001</t>
        </is>
      </c>
      <c r="F1153">
        <f>_xlfn.XLOOKUP(tbl_売上[[#This Row],[商品コード]],tbl_商品[商品コード],tbl_商品[商品名],"未登録")</f>
        <v/>
      </c>
      <c r="G1153">
        <f>_xlfn.XLOOKUP(tbl_売上[[#This Row],[商品コード]],tbl_商品[商品コード],tbl_商品[カテゴリ],"未登録")</f>
        <v/>
      </c>
      <c r="H1153" s="4" t="n">
        <v>1</v>
      </c>
      <c r="I1153" s="5" t="n">
        <v>8800</v>
      </c>
      <c r="J1153" s="5">
        <f>tbl_売上[[#This Row],[数量]]*tbl_売上[[#This Row],[単価]]</f>
        <v/>
      </c>
    </row>
    <row r="1154">
      <c r="A1154" s="3" t="n">
        <v>45539</v>
      </c>
      <c r="B1154" t="inlineStr">
        <is>
          <t>伊藤</t>
        </is>
      </c>
      <c r="C1154" t="inlineStr">
        <is>
          <t>中部</t>
        </is>
      </c>
      <c r="D1154" t="inlineStr">
        <is>
          <t>Google広告</t>
        </is>
      </c>
      <c r="E1154" t="inlineStr">
        <is>
          <t>P004</t>
        </is>
      </c>
      <c r="F1154">
        <f>_xlfn.XLOOKUP(tbl_売上[[#This Row],[商品コード]],tbl_商品[商品コード],tbl_商品[商品名],"未登録")</f>
        <v/>
      </c>
      <c r="G1154">
        <f>_xlfn.XLOOKUP(tbl_売上[[#This Row],[商品コード]],tbl_商品[商品コード],tbl_商品[カテゴリ],"未登録")</f>
        <v/>
      </c>
      <c r="H1154" s="4" t="n">
        <v>2</v>
      </c>
      <c r="I1154" s="5" t="n">
        <v>2480</v>
      </c>
      <c r="J1154" s="5">
        <f>tbl_売上[[#This Row],[数量]]*tbl_売上[[#This Row],[単価]]</f>
        <v/>
      </c>
    </row>
    <row r="1155">
      <c r="A1155" s="3" t="n">
        <v>45539</v>
      </c>
      <c r="B1155" t="inlineStr">
        <is>
          <t>田中</t>
        </is>
      </c>
      <c r="C1155" t="inlineStr">
        <is>
          <t>関西</t>
        </is>
      </c>
      <c r="D1155" t="inlineStr">
        <is>
          <t>Google広告</t>
        </is>
      </c>
      <c r="E1155" t="inlineStr">
        <is>
          <t>P002</t>
        </is>
      </c>
      <c r="F1155">
        <f>_xlfn.XLOOKUP(tbl_売上[[#This Row],[商品コード]],tbl_商品[商品コード],tbl_商品[商品名],"未登録")</f>
        <v/>
      </c>
      <c r="G1155">
        <f>_xlfn.XLOOKUP(tbl_売上[[#This Row],[商品コード]],tbl_商品[商品コード],tbl_商品[カテゴリ],"未登録")</f>
        <v/>
      </c>
      <c r="H1155" s="4" t="n">
        <v>1</v>
      </c>
      <c r="I1155" s="5" t="n">
        <v>3980</v>
      </c>
      <c r="J1155" s="5">
        <f>tbl_売上[[#This Row],[数量]]*tbl_売上[[#This Row],[単価]]</f>
        <v/>
      </c>
    </row>
    <row r="1156">
      <c r="A1156" s="3" t="n">
        <v>45539</v>
      </c>
      <c r="B1156" t="inlineStr">
        <is>
          <t>鈴木</t>
        </is>
      </c>
      <c r="C1156" t="inlineStr">
        <is>
          <t>関東</t>
        </is>
      </c>
      <c r="D1156" t="inlineStr">
        <is>
          <t>Meta広告</t>
        </is>
      </c>
      <c r="E1156" t="inlineStr">
        <is>
          <t>P007</t>
        </is>
      </c>
      <c r="F1156">
        <f>_xlfn.XLOOKUP(tbl_売上[[#This Row],[商品コード]],tbl_商品[商品コード],tbl_商品[商品名],"未登録")</f>
        <v/>
      </c>
      <c r="G1156">
        <f>_xlfn.XLOOKUP(tbl_売上[[#This Row],[商品コード]],tbl_商品[商品コード],tbl_商品[カテゴリ],"未登録")</f>
        <v/>
      </c>
      <c r="H1156" s="4" t="n">
        <v>2</v>
      </c>
      <c r="I1156" s="5" t="n">
        <v>3240</v>
      </c>
      <c r="J1156" s="5">
        <f>tbl_売上[[#This Row],[数量]]*tbl_売上[[#This Row],[単価]]</f>
        <v/>
      </c>
    </row>
    <row r="1157">
      <c r="A1157" s="3" t="n">
        <v>45540</v>
      </c>
      <c r="B1157" t="inlineStr">
        <is>
          <t>田中</t>
        </is>
      </c>
      <c r="C1157" t="inlineStr">
        <is>
          <t>関西</t>
        </is>
      </c>
      <c r="D1157" t="inlineStr">
        <is>
          <t>Google広告</t>
        </is>
      </c>
      <c r="E1157" t="inlineStr">
        <is>
          <t>P008</t>
        </is>
      </c>
      <c r="F1157">
        <f>_xlfn.XLOOKUP(tbl_売上[[#This Row],[商品コード]],tbl_商品[商品コード],tbl_商品[商品名],"未登録")</f>
        <v/>
      </c>
      <c r="G1157">
        <f>_xlfn.XLOOKUP(tbl_売上[[#This Row],[商品コード]],tbl_商品[商品コード],tbl_商品[カテゴリ],"未登録")</f>
        <v/>
      </c>
      <c r="H1157" s="4" t="n">
        <v>1</v>
      </c>
      <c r="I1157" s="5" t="n">
        <v>2700</v>
      </c>
      <c r="J1157" s="5">
        <f>tbl_売上[[#This Row],[数量]]*tbl_売上[[#This Row],[単価]]</f>
        <v/>
      </c>
    </row>
    <row r="1158">
      <c r="A1158" s="3" t="n">
        <v>45540</v>
      </c>
      <c r="B1158" t="inlineStr">
        <is>
          <t>渡辺</t>
        </is>
      </c>
      <c r="C1158" t="inlineStr">
        <is>
          <t>九州</t>
        </is>
      </c>
      <c r="D1158" t="inlineStr">
        <is>
          <t>Google広告</t>
        </is>
      </c>
      <c r="E1158" t="inlineStr">
        <is>
          <t>P006</t>
        </is>
      </c>
      <c r="F1158">
        <f>_xlfn.XLOOKUP(tbl_売上[[#This Row],[商品コード]],tbl_商品[商品コード],tbl_商品[商品名],"未登録")</f>
        <v/>
      </c>
      <c r="G1158">
        <f>_xlfn.XLOOKUP(tbl_売上[[#This Row],[商品コード]],tbl_商品[商品コード],tbl_商品[カテゴリ],"未登録")</f>
        <v/>
      </c>
      <c r="H1158" s="4" t="n">
        <v>2</v>
      </c>
      <c r="I1158" s="5" t="n">
        <v>3300</v>
      </c>
      <c r="J1158" s="5">
        <f>tbl_売上[[#This Row],[数量]]*tbl_売上[[#This Row],[単価]]</f>
        <v/>
      </c>
    </row>
    <row r="1159">
      <c r="A1159" s="3" t="n">
        <v>45541</v>
      </c>
      <c r="B1159" t="inlineStr">
        <is>
          <t>田中</t>
        </is>
      </c>
      <c r="C1159" t="inlineStr">
        <is>
          <t>関西</t>
        </is>
      </c>
      <c r="D1159" t="inlineStr">
        <is>
          <t>Google広告</t>
        </is>
      </c>
      <c r="E1159" t="inlineStr">
        <is>
          <t>P004</t>
        </is>
      </c>
      <c r="F1159">
        <f>_xlfn.XLOOKUP(tbl_売上[[#This Row],[商品コード]],tbl_商品[商品コード],tbl_商品[商品名],"未登録")</f>
        <v/>
      </c>
      <c r="G1159">
        <f>_xlfn.XLOOKUP(tbl_売上[[#This Row],[商品コード]],tbl_商品[商品コード],tbl_商品[カテゴリ],"未登録")</f>
        <v/>
      </c>
      <c r="H1159" s="4" t="n">
        <v>1</v>
      </c>
      <c r="I1159" s="5" t="n">
        <v>2480</v>
      </c>
      <c r="J1159" s="5">
        <f>tbl_売上[[#This Row],[数量]]*tbl_売上[[#This Row],[単価]]</f>
        <v/>
      </c>
    </row>
    <row r="1160">
      <c r="A1160" s="3" t="n">
        <v>45541</v>
      </c>
      <c r="B1160" t="inlineStr">
        <is>
          <t>田中</t>
        </is>
      </c>
      <c r="C1160" t="inlineStr">
        <is>
          <t>関西</t>
        </is>
      </c>
      <c r="D1160" t="inlineStr">
        <is>
          <t>Google広告</t>
        </is>
      </c>
      <c r="E1160" t="inlineStr">
        <is>
          <t>P004</t>
        </is>
      </c>
      <c r="F1160">
        <f>_xlfn.XLOOKUP(tbl_売上[[#This Row],[商品コード]],tbl_商品[商品コード],tbl_商品[商品名],"未登録")</f>
        <v/>
      </c>
      <c r="G1160">
        <f>_xlfn.XLOOKUP(tbl_売上[[#This Row],[商品コード]],tbl_商品[商品コード],tbl_商品[カテゴリ],"未登録")</f>
        <v/>
      </c>
      <c r="H1160" s="4" t="n">
        <v>1</v>
      </c>
      <c r="I1160" s="5" t="n">
        <v>2480</v>
      </c>
      <c r="J1160" s="5">
        <f>tbl_売上[[#This Row],[数量]]*tbl_売上[[#This Row],[単価]]</f>
        <v/>
      </c>
    </row>
    <row r="1161">
      <c r="A1161" s="3" t="n">
        <v>45541</v>
      </c>
      <c r="B1161" t="inlineStr">
        <is>
          <t>佐藤</t>
        </is>
      </c>
      <c r="C1161" t="inlineStr">
        <is>
          <t>関東</t>
        </is>
      </c>
      <c r="D1161" t="inlineStr">
        <is>
          <t>Google広告</t>
        </is>
      </c>
      <c r="E1161" t="inlineStr">
        <is>
          <t>P004</t>
        </is>
      </c>
      <c r="F1161">
        <f>_xlfn.XLOOKUP(tbl_売上[[#This Row],[商品コード]],tbl_商品[商品コード],tbl_商品[商品名],"未登録")</f>
        <v/>
      </c>
      <c r="G1161">
        <f>_xlfn.XLOOKUP(tbl_売上[[#This Row],[商品コード]],tbl_商品[商品コード],tbl_商品[カテゴリ],"未登録")</f>
        <v/>
      </c>
      <c r="H1161" s="4" t="n">
        <v>1</v>
      </c>
      <c r="I1161" s="5" t="n">
        <v>2480</v>
      </c>
      <c r="J1161" s="5">
        <f>tbl_売上[[#This Row],[数量]]*tbl_売上[[#This Row],[単価]]</f>
        <v/>
      </c>
    </row>
    <row r="1162">
      <c r="A1162" s="3" t="n">
        <v>45542</v>
      </c>
      <c r="B1162" t="inlineStr">
        <is>
          <t>鈴木</t>
        </is>
      </c>
      <c r="C1162" t="inlineStr">
        <is>
          <t>関東</t>
        </is>
      </c>
      <c r="D1162" t="inlineStr">
        <is>
          <t>Meta広告</t>
        </is>
      </c>
      <c r="E1162" t="inlineStr">
        <is>
          <t>P007</t>
        </is>
      </c>
      <c r="F1162">
        <f>_xlfn.XLOOKUP(tbl_売上[[#This Row],[商品コード]],tbl_商品[商品コード],tbl_商品[商品名],"未登録")</f>
        <v/>
      </c>
      <c r="G1162">
        <f>_xlfn.XLOOKUP(tbl_売上[[#This Row],[商品コード]],tbl_商品[商品コード],tbl_商品[カテゴリ],"未登録")</f>
        <v/>
      </c>
      <c r="H1162" s="4" t="n">
        <v>1</v>
      </c>
      <c r="I1162" s="5" t="n">
        <v>3240</v>
      </c>
      <c r="J1162" s="5">
        <f>tbl_売上[[#This Row],[数量]]*tbl_売上[[#This Row],[単価]]</f>
        <v/>
      </c>
    </row>
    <row r="1163">
      <c r="A1163" s="3" t="n">
        <v>45542</v>
      </c>
      <c r="B1163" t="inlineStr">
        <is>
          <t>佐藤</t>
        </is>
      </c>
      <c r="C1163" t="inlineStr">
        <is>
          <t>関東</t>
        </is>
      </c>
      <c r="D1163" t="inlineStr">
        <is>
          <t>Google広告</t>
        </is>
      </c>
      <c r="E1163" t="inlineStr">
        <is>
          <t>P007</t>
        </is>
      </c>
      <c r="F1163">
        <f>_xlfn.XLOOKUP(tbl_売上[[#This Row],[商品コード]],tbl_商品[商品コード],tbl_商品[商品名],"未登録")</f>
        <v/>
      </c>
      <c r="G1163">
        <f>_xlfn.XLOOKUP(tbl_売上[[#This Row],[商品コード]],tbl_商品[商品コード],tbl_商品[カテゴリ],"未登録")</f>
        <v/>
      </c>
      <c r="H1163" s="4" t="n">
        <v>3</v>
      </c>
      <c r="I1163" s="5" t="n">
        <v>3240</v>
      </c>
      <c r="J1163" s="5">
        <f>tbl_売上[[#This Row],[数量]]*tbl_売上[[#This Row],[単価]]</f>
        <v/>
      </c>
    </row>
    <row r="1164">
      <c r="A1164" s="3" t="n">
        <v>45542</v>
      </c>
      <c r="B1164" t="inlineStr">
        <is>
          <t>鈴木</t>
        </is>
      </c>
      <c r="C1164" t="inlineStr">
        <is>
          <t>関東</t>
        </is>
      </c>
      <c r="D1164" t="inlineStr">
        <is>
          <t>Google広告</t>
        </is>
      </c>
      <c r="E1164" t="inlineStr">
        <is>
          <t>P007</t>
        </is>
      </c>
      <c r="F1164">
        <f>_xlfn.XLOOKUP(tbl_売上[[#This Row],[商品コード]],tbl_商品[商品コード],tbl_商品[商品名],"未登録")</f>
        <v/>
      </c>
      <c r="G1164">
        <f>_xlfn.XLOOKUP(tbl_売上[[#This Row],[商品コード]],tbl_商品[商品コード],tbl_商品[カテゴリ],"未登録")</f>
        <v/>
      </c>
      <c r="H1164" s="4" t="n">
        <v>2</v>
      </c>
      <c r="I1164" s="5" t="n">
        <v>3240</v>
      </c>
      <c r="J1164" s="5">
        <f>tbl_売上[[#This Row],[数量]]*tbl_売上[[#This Row],[単価]]</f>
        <v/>
      </c>
    </row>
    <row r="1165">
      <c r="A1165" s="3" t="n">
        <v>45542</v>
      </c>
      <c r="B1165" t="inlineStr">
        <is>
          <t>高橋</t>
        </is>
      </c>
      <c r="C1165" t="inlineStr">
        <is>
          <t>関西</t>
        </is>
      </c>
      <c r="D1165" t="inlineStr">
        <is>
          <t>Google広告</t>
        </is>
      </c>
      <c r="E1165" t="inlineStr">
        <is>
          <t>P004</t>
        </is>
      </c>
      <c r="F1165">
        <f>_xlfn.XLOOKUP(tbl_売上[[#This Row],[商品コード]],tbl_商品[商品コード],tbl_商品[商品名],"未登録")</f>
        <v/>
      </c>
      <c r="G1165">
        <f>_xlfn.XLOOKUP(tbl_売上[[#This Row],[商品コード]],tbl_商品[商品コード],tbl_商品[カテゴリ],"未登録")</f>
        <v/>
      </c>
      <c r="H1165" s="4" t="n">
        <v>1</v>
      </c>
      <c r="I1165" s="5" t="n">
        <v>2480</v>
      </c>
      <c r="J1165" s="5">
        <f>tbl_売上[[#This Row],[数量]]*tbl_売上[[#This Row],[単価]]</f>
        <v/>
      </c>
    </row>
    <row r="1166">
      <c r="A1166" s="3" t="n">
        <v>45542</v>
      </c>
      <c r="B1166" t="inlineStr">
        <is>
          <t>渡辺</t>
        </is>
      </c>
      <c r="C1166" t="inlineStr">
        <is>
          <t>九州</t>
        </is>
      </c>
      <c r="D1166" t="inlineStr">
        <is>
          <t>Meta広告</t>
        </is>
      </c>
      <c r="E1166" t="inlineStr">
        <is>
          <t>P006</t>
        </is>
      </c>
      <c r="F1166">
        <f>_xlfn.XLOOKUP(tbl_売上[[#This Row],[商品コード]],tbl_商品[商品コード],tbl_商品[商品名],"未登録")</f>
        <v/>
      </c>
      <c r="G1166">
        <f>_xlfn.XLOOKUP(tbl_売上[[#This Row],[商品コード]],tbl_商品[商品コード],tbl_商品[カテゴリ],"未登録")</f>
        <v/>
      </c>
      <c r="H1166" s="4" t="n">
        <v>2</v>
      </c>
      <c r="I1166" s="5" t="n">
        <v>3300</v>
      </c>
      <c r="J1166" s="5">
        <f>tbl_売上[[#This Row],[数量]]*tbl_売上[[#This Row],[単価]]</f>
        <v/>
      </c>
    </row>
    <row r="1167">
      <c r="A1167" s="3" t="n">
        <v>45543</v>
      </c>
      <c r="B1167" t="inlineStr">
        <is>
          <t>田中</t>
        </is>
      </c>
      <c r="C1167" t="inlineStr">
        <is>
          <t>関西</t>
        </is>
      </c>
      <c r="D1167" t="inlineStr">
        <is>
          <t>Google広告</t>
        </is>
      </c>
      <c r="E1167" t="inlineStr">
        <is>
          <t>P004</t>
        </is>
      </c>
      <c r="F1167">
        <f>_xlfn.XLOOKUP(tbl_売上[[#This Row],[商品コード]],tbl_商品[商品コード],tbl_商品[商品名],"未登録")</f>
        <v/>
      </c>
      <c r="G1167">
        <f>_xlfn.XLOOKUP(tbl_売上[[#This Row],[商品コード]],tbl_商品[商品コード],tbl_商品[カテゴリ],"未登録")</f>
        <v/>
      </c>
      <c r="H1167" s="4" t="n">
        <v>2</v>
      </c>
      <c r="I1167" s="5" t="n">
        <v>2480</v>
      </c>
      <c r="J1167" s="5">
        <f>tbl_売上[[#This Row],[数量]]*tbl_売上[[#This Row],[単価]]</f>
        <v/>
      </c>
    </row>
    <row r="1168">
      <c r="A1168" s="3" t="n">
        <v>45543</v>
      </c>
      <c r="B1168" t="inlineStr">
        <is>
          <t>伊藤</t>
        </is>
      </c>
      <c r="C1168" t="inlineStr">
        <is>
          <t>中部</t>
        </is>
      </c>
      <c r="D1168" t="inlineStr">
        <is>
          <t>Meta広告</t>
        </is>
      </c>
      <c r="E1168" t="inlineStr">
        <is>
          <t>P001</t>
        </is>
      </c>
      <c r="F1168">
        <f>_xlfn.XLOOKUP(tbl_売上[[#This Row],[商品コード]],tbl_商品[商品コード],tbl_商品[商品名],"未登録")</f>
        <v/>
      </c>
      <c r="G1168">
        <f>_xlfn.XLOOKUP(tbl_売上[[#This Row],[商品コード]],tbl_商品[商品コード],tbl_商品[カテゴリ],"未登録")</f>
        <v/>
      </c>
      <c r="H1168" s="4" t="n">
        <v>1</v>
      </c>
      <c r="I1168" s="5" t="n">
        <v>8800</v>
      </c>
      <c r="J1168" s="5">
        <f>tbl_売上[[#This Row],[数量]]*tbl_売上[[#This Row],[単価]]</f>
        <v/>
      </c>
    </row>
    <row r="1169">
      <c r="A1169" s="3" t="n">
        <v>45543</v>
      </c>
      <c r="B1169" t="inlineStr">
        <is>
          <t>高橋</t>
        </is>
      </c>
      <c r="C1169" t="inlineStr">
        <is>
          <t>関西</t>
        </is>
      </c>
      <c r="D1169" t="inlineStr">
        <is>
          <t>Google広告</t>
        </is>
      </c>
      <c r="E1169" t="inlineStr">
        <is>
          <t>P001</t>
        </is>
      </c>
      <c r="F1169">
        <f>_xlfn.XLOOKUP(tbl_売上[[#This Row],[商品コード]],tbl_商品[商品コード],tbl_商品[商品名],"未登録")</f>
        <v/>
      </c>
      <c r="G1169">
        <f>_xlfn.XLOOKUP(tbl_売上[[#This Row],[商品コード]],tbl_商品[商品コード],tbl_商品[カテゴリ],"未登録")</f>
        <v/>
      </c>
      <c r="H1169" s="4" t="n">
        <v>1</v>
      </c>
      <c r="I1169" s="5" t="n">
        <v>8800</v>
      </c>
      <c r="J1169" s="5">
        <f>tbl_売上[[#This Row],[数量]]*tbl_売上[[#This Row],[単価]]</f>
        <v/>
      </c>
    </row>
    <row r="1170">
      <c r="A1170" s="3" t="n">
        <v>45543</v>
      </c>
      <c r="B1170" t="inlineStr">
        <is>
          <t>佐藤</t>
        </is>
      </c>
      <c r="C1170" t="inlineStr">
        <is>
          <t>関東</t>
        </is>
      </c>
      <c r="D1170" t="inlineStr">
        <is>
          <t>Google広告</t>
        </is>
      </c>
      <c r="E1170" t="inlineStr">
        <is>
          <t>P007</t>
        </is>
      </c>
      <c r="F1170">
        <f>_xlfn.XLOOKUP(tbl_売上[[#This Row],[商品コード]],tbl_商品[商品コード],tbl_商品[商品名],"未登録")</f>
        <v/>
      </c>
      <c r="G1170">
        <f>_xlfn.XLOOKUP(tbl_売上[[#This Row],[商品コード]],tbl_商品[商品コード],tbl_商品[カテゴリ],"未登録")</f>
        <v/>
      </c>
      <c r="H1170" s="4" t="n">
        <v>1</v>
      </c>
      <c r="I1170" s="5" t="n">
        <v>3240</v>
      </c>
      <c r="J1170" s="5">
        <f>tbl_売上[[#This Row],[数量]]*tbl_売上[[#This Row],[単価]]</f>
        <v/>
      </c>
    </row>
    <row r="1171">
      <c r="A1171" s="3" t="n">
        <v>45543</v>
      </c>
      <c r="B1171" t="inlineStr">
        <is>
          <t>高橋</t>
        </is>
      </c>
      <c r="C1171" t="inlineStr">
        <is>
          <t>関西</t>
        </is>
      </c>
      <c r="D1171" t="inlineStr">
        <is>
          <t>Meta広告</t>
        </is>
      </c>
      <c r="E1171" t="inlineStr">
        <is>
          <t>P004</t>
        </is>
      </c>
      <c r="F1171">
        <f>_xlfn.XLOOKUP(tbl_売上[[#This Row],[商品コード]],tbl_商品[商品コード],tbl_商品[商品名],"未登録")</f>
        <v/>
      </c>
      <c r="G1171">
        <f>_xlfn.XLOOKUP(tbl_売上[[#This Row],[商品コード]],tbl_商品[商品コード],tbl_商品[カテゴリ],"未登録")</f>
        <v/>
      </c>
      <c r="H1171" s="4" t="n">
        <v>3</v>
      </c>
      <c r="I1171" s="5" t="n">
        <v>2480</v>
      </c>
      <c r="J1171" s="5">
        <f>tbl_売上[[#This Row],[数量]]*tbl_売上[[#This Row],[単価]]</f>
        <v/>
      </c>
    </row>
    <row r="1172">
      <c r="A1172" s="3" t="n">
        <v>45544</v>
      </c>
      <c r="B1172" t="inlineStr">
        <is>
          <t>伊藤</t>
        </is>
      </c>
      <c r="C1172" t="inlineStr">
        <is>
          <t>中部</t>
        </is>
      </c>
      <c r="D1172" t="inlineStr">
        <is>
          <t>Meta広告</t>
        </is>
      </c>
      <c r="E1172" t="inlineStr">
        <is>
          <t>P007</t>
        </is>
      </c>
      <c r="F1172">
        <f>_xlfn.XLOOKUP(tbl_売上[[#This Row],[商品コード]],tbl_商品[商品コード],tbl_商品[商品名],"未登録")</f>
        <v/>
      </c>
      <c r="G1172">
        <f>_xlfn.XLOOKUP(tbl_売上[[#This Row],[商品コード]],tbl_商品[商品コード],tbl_商品[カテゴリ],"未登録")</f>
        <v/>
      </c>
      <c r="H1172" s="4" t="n">
        <v>1</v>
      </c>
      <c r="I1172" s="5" t="n">
        <v>3240</v>
      </c>
      <c r="J1172" s="5">
        <f>tbl_売上[[#This Row],[数量]]*tbl_売上[[#This Row],[単価]]</f>
        <v/>
      </c>
    </row>
    <row r="1173">
      <c r="A1173" s="3" t="n">
        <v>45544</v>
      </c>
      <c r="B1173" t="inlineStr">
        <is>
          <t>佐藤</t>
        </is>
      </c>
      <c r="C1173" t="inlineStr">
        <is>
          <t>関東</t>
        </is>
      </c>
      <c r="D1173" t="inlineStr">
        <is>
          <t>Google広告</t>
        </is>
      </c>
      <c r="E1173" t="inlineStr">
        <is>
          <t>P006</t>
        </is>
      </c>
      <c r="F1173">
        <f>_xlfn.XLOOKUP(tbl_売上[[#This Row],[商品コード]],tbl_商品[商品コード],tbl_商品[商品名],"未登録")</f>
        <v/>
      </c>
      <c r="G1173">
        <f>_xlfn.XLOOKUP(tbl_売上[[#This Row],[商品コード]],tbl_商品[商品コード],tbl_商品[カテゴリ],"未登録")</f>
        <v/>
      </c>
      <c r="H1173" s="4" t="n">
        <v>2</v>
      </c>
      <c r="I1173" s="5" t="n">
        <v>3300</v>
      </c>
      <c r="J1173" s="5">
        <f>tbl_売上[[#This Row],[数量]]*tbl_売上[[#This Row],[単価]]</f>
        <v/>
      </c>
    </row>
    <row r="1174">
      <c r="A1174" s="3" t="n">
        <v>45544</v>
      </c>
      <c r="B1174" t="inlineStr">
        <is>
          <t>佐藤</t>
        </is>
      </c>
      <c r="C1174" t="inlineStr">
        <is>
          <t>関東</t>
        </is>
      </c>
      <c r="D1174" t="inlineStr">
        <is>
          <t>Google広告</t>
        </is>
      </c>
      <c r="E1174" t="inlineStr">
        <is>
          <t>P004</t>
        </is>
      </c>
      <c r="F1174">
        <f>_xlfn.XLOOKUP(tbl_売上[[#This Row],[商品コード]],tbl_商品[商品コード],tbl_商品[商品名],"未登録")</f>
        <v/>
      </c>
      <c r="G1174">
        <f>_xlfn.XLOOKUP(tbl_売上[[#This Row],[商品コード]],tbl_商品[商品コード],tbl_商品[カテゴリ],"未登録")</f>
        <v/>
      </c>
      <c r="H1174" s="4" t="n">
        <v>2</v>
      </c>
      <c r="I1174" s="5" t="n">
        <v>2480</v>
      </c>
      <c r="J1174" s="5">
        <f>tbl_売上[[#This Row],[数量]]*tbl_売上[[#This Row],[単価]]</f>
        <v/>
      </c>
    </row>
    <row r="1175">
      <c r="A1175" s="3" t="n">
        <v>45544</v>
      </c>
      <c r="B1175" t="inlineStr">
        <is>
          <t>佐藤</t>
        </is>
      </c>
      <c r="C1175" t="inlineStr">
        <is>
          <t>関東</t>
        </is>
      </c>
      <c r="D1175" t="inlineStr">
        <is>
          <t>Yahoo!広告</t>
        </is>
      </c>
      <c r="E1175" t="inlineStr">
        <is>
          <t>P006</t>
        </is>
      </c>
      <c r="F1175">
        <f>_xlfn.XLOOKUP(tbl_売上[[#This Row],[商品コード]],tbl_商品[商品コード],tbl_商品[商品名],"未登録")</f>
        <v/>
      </c>
      <c r="G1175">
        <f>_xlfn.XLOOKUP(tbl_売上[[#This Row],[商品コード]],tbl_商品[商品コード],tbl_商品[カテゴリ],"未登録")</f>
        <v/>
      </c>
      <c r="H1175" s="4" t="n">
        <v>1</v>
      </c>
      <c r="I1175" s="5" t="n">
        <v>3300</v>
      </c>
      <c r="J1175" s="5">
        <f>tbl_売上[[#This Row],[数量]]*tbl_売上[[#This Row],[単価]]</f>
        <v/>
      </c>
    </row>
    <row r="1176">
      <c r="A1176" s="3" t="n">
        <v>45544</v>
      </c>
      <c r="B1176" t="inlineStr">
        <is>
          <t>田中</t>
        </is>
      </c>
      <c r="C1176" t="inlineStr">
        <is>
          <t>関西</t>
        </is>
      </c>
      <c r="D1176" t="inlineStr">
        <is>
          <t>Google広告</t>
        </is>
      </c>
      <c r="E1176" t="inlineStr">
        <is>
          <t>P009</t>
        </is>
      </c>
      <c r="F1176">
        <f>_xlfn.XLOOKUP(tbl_売上[[#This Row],[商品コード]],tbl_商品[商品コード],tbl_商品[商品名],"未登録")</f>
        <v/>
      </c>
      <c r="G1176">
        <f>_xlfn.XLOOKUP(tbl_売上[[#This Row],[商品コード]],tbl_商品[商品コード],tbl_商品[カテゴリ],"未登録")</f>
        <v/>
      </c>
      <c r="H1176" s="4" t="n">
        <v>2</v>
      </c>
      <c r="I1176" s="5" t="n">
        <v>3600</v>
      </c>
      <c r="J1176" s="5">
        <f>tbl_売上[[#This Row],[数量]]*tbl_売上[[#This Row],[単価]]</f>
        <v/>
      </c>
    </row>
    <row r="1177">
      <c r="A1177" s="3" t="n">
        <v>45545</v>
      </c>
      <c r="B1177" t="inlineStr">
        <is>
          <t>鈴木</t>
        </is>
      </c>
      <c r="C1177" t="inlineStr">
        <is>
          <t>関東</t>
        </is>
      </c>
      <c r="D1177" t="inlineStr">
        <is>
          <t>Google広告</t>
        </is>
      </c>
      <c r="E1177" t="inlineStr">
        <is>
          <t>P007</t>
        </is>
      </c>
      <c r="F1177">
        <f>_xlfn.XLOOKUP(tbl_売上[[#This Row],[商品コード]],tbl_商品[商品コード],tbl_商品[商品名],"未登録")</f>
        <v/>
      </c>
      <c r="G1177">
        <f>_xlfn.XLOOKUP(tbl_売上[[#This Row],[商品コード]],tbl_商品[商品コード],tbl_商品[カテゴリ],"未登録")</f>
        <v/>
      </c>
      <c r="H1177" s="4" t="n">
        <v>1</v>
      </c>
      <c r="I1177" s="5" t="n">
        <v>3240</v>
      </c>
      <c r="J1177" s="5">
        <f>tbl_売上[[#This Row],[数量]]*tbl_売上[[#This Row],[単価]]</f>
        <v/>
      </c>
    </row>
    <row r="1178">
      <c r="A1178" s="3" t="n">
        <v>45545</v>
      </c>
      <c r="B1178" t="inlineStr">
        <is>
          <t>鈴木</t>
        </is>
      </c>
      <c r="C1178" t="inlineStr">
        <is>
          <t>関東</t>
        </is>
      </c>
      <c r="D1178" t="inlineStr">
        <is>
          <t>Meta広告</t>
        </is>
      </c>
      <c r="E1178" t="inlineStr">
        <is>
          <t>P005</t>
        </is>
      </c>
      <c r="F1178">
        <f>_xlfn.XLOOKUP(tbl_売上[[#This Row],[商品コード]],tbl_商品[商品コード],tbl_商品[商品名],"未登録")</f>
        <v/>
      </c>
      <c r="G1178">
        <f>_xlfn.XLOOKUP(tbl_売上[[#This Row],[商品コード]],tbl_商品[商品コード],tbl_商品[カテゴリ],"未登録")</f>
        <v/>
      </c>
      <c r="H1178" s="4" t="n">
        <v>1</v>
      </c>
      <c r="I1178" s="5" t="n">
        <v>6980</v>
      </c>
      <c r="J1178" s="5">
        <f>tbl_売上[[#This Row],[数量]]*tbl_売上[[#This Row],[単価]]</f>
        <v/>
      </c>
    </row>
    <row r="1179">
      <c r="A1179" s="3" t="n">
        <v>45545</v>
      </c>
      <c r="B1179" t="inlineStr">
        <is>
          <t>佐藤</t>
        </is>
      </c>
      <c r="C1179" t="inlineStr">
        <is>
          <t>関東</t>
        </is>
      </c>
      <c r="D1179" t="inlineStr">
        <is>
          <t>Google広告</t>
        </is>
      </c>
      <c r="E1179" t="inlineStr">
        <is>
          <t>P003</t>
        </is>
      </c>
      <c r="F1179">
        <f>_xlfn.XLOOKUP(tbl_売上[[#This Row],[商品コード]],tbl_商品[商品コード],tbl_商品[商品名],"未登録")</f>
        <v/>
      </c>
      <c r="G1179">
        <f>_xlfn.XLOOKUP(tbl_売上[[#This Row],[商品コード]],tbl_商品[商品コード],tbl_商品[カテゴリ],"未登録")</f>
        <v/>
      </c>
      <c r="H1179" s="4" t="n">
        <v>2</v>
      </c>
      <c r="I1179" s="5" t="n">
        <v>19800</v>
      </c>
      <c r="J1179" s="5">
        <f>tbl_売上[[#This Row],[数量]]*tbl_売上[[#This Row],[単価]]</f>
        <v/>
      </c>
    </row>
    <row r="1180">
      <c r="A1180" s="3" t="n">
        <v>45545</v>
      </c>
      <c r="B1180" t="inlineStr">
        <is>
          <t>佐藤</t>
        </is>
      </c>
      <c r="C1180" t="inlineStr">
        <is>
          <t>関東</t>
        </is>
      </c>
      <c r="D1180" t="inlineStr">
        <is>
          <t>Google広告</t>
        </is>
      </c>
      <c r="E1180" t="inlineStr">
        <is>
          <t>P004</t>
        </is>
      </c>
      <c r="F1180">
        <f>_xlfn.XLOOKUP(tbl_売上[[#This Row],[商品コード]],tbl_商品[商品コード],tbl_商品[商品名],"未登録")</f>
        <v/>
      </c>
      <c r="G1180">
        <f>_xlfn.XLOOKUP(tbl_売上[[#This Row],[商品コード]],tbl_商品[商品コード],tbl_商品[カテゴリ],"未登録")</f>
        <v/>
      </c>
      <c r="H1180" s="4" t="n">
        <v>2</v>
      </c>
      <c r="I1180" s="5" t="n">
        <v>2480</v>
      </c>
      <c r="J1180" s="5">
        <f>tbl_売上[[#This Row],[数量]]*tbl_売上[[#This Row],[単価]]</f>
        <v/>
      </c>
    </row>
    <row r="1181">
      <c r="A1181" s="3" t="n">
        <v>45546</v>
      </c>
      <c r="B1181" t="inlineStr">
        <is>
          <t>鈴木</t>
        </is>
      </c>
      <c r="C1181" t="inlineStr">
        <is>
          <t>関東</t>
        </is>
      </c>
      <c r="D1181" t="inlineStr">
        <is>
          <t>Google広告</t>
        </is>
      </c>
      <c r="E1181" t="inlineStr">
        <is>
          <t>P002</t>
        </is>
      </c>
      <c r="F1181">
        <f>_xlfn.XLOOKUP(tbl_売上[[#This Row],[商品コード]],tbl_商品[商品コード],tbl_商品[商品名],"未登録")</f>
        <v/>
      </c>
      <c r="G1181">
        <f>_xlfn.XLOOKUP(tbl_売上[[#This Row],[商品コード]],tbl_商品[商品コード],tbl_商品[カテゴリ],"未登録")</f>
        <v/>
      </c>
      <c r="H1181" s="4" t="n">
        <v>1</v>
      </c>
      <c r="I1181" s="5" t="n">
        <v>3980</v>
      </c>
      <c r="J1181" s="5">
        <f>tbl_売上[[#This Row],[数量]]*tbl_売上[[#This Row],[単価]]</f>
        <v/>
      </c>
    </row>
    <row r="1182">
      <c r="A1182" s="3" t="n">
        <v>45546</v>
      </c>
      <c r="B1182" t="inlineStr">
        <is>
          <t>渡辺</t>
        </is>
      </c>
      <c r="C1182" t="inlineStr">
        <is>
          <t>九州</t>
        </is>
      </c>
      <c r="D1182" t="inlineStr">
        <is>
          <t>Google広告</t>
        </is>
      </c>
      <c r="E1182" t="inlineStr">
        <is>
          <t>P001</t>
        </is>
      </c>
      <c r="F1182">
        <f>_xlfn.XLOOKUP(tbl_売上[[#This Row],[商品コード]],tbl_商品[商品コード],tbl_商品[商品名],"未登録")</f>
        <v/>
      </c>
      <c r="G1182">
        <f>_xlfn.XLOOKUP(tbl_売上[[#This Row],[商品コード]],tbl_商品[商品コード],tbl_商品[カテゴリ],"未登録")</f>
        <v/>
      </c>
      <c r="H1182" s="4" t="n">
        <v>3</v>
      </c>
      <c r="I1182" s="5" t="n">
        <v>8800</v>
      </c>
      <c r="J1182" s="5">
        <f>tbl_売上[[#This Row],[数量]]*tbl_売上[[#This Row],[単価]]</f>
        <v/>
      </c>
    </row>
    <row r="1183">
      <c r="A1183" s="3" t="n">
        <v>45546</v>
      </c>
      <c r="B1183" t="inlineStr">
        <is>
          <t>佐藤</t>
        </is>
      </c>
      <c r="C1183" t="inlineStr">
        <is>
          <t>関東</t>
        </is>
      </c>
      <c r="D1183" t="inlineStr">
        <is>
          <t>Meta広告</t>
        </is>
      </c>
      <c r="E1183" t="inlineStr">
        <is>
          <t>P004</t>
        </is>
      </c>
      <c r="F1183">
        <f>_xlfn.XLOOKUP(tbl_売上[[#This Row],[商品コード]],tbl_商品[商品コード],tbl_商品[商品名],"未登録")</f>
        <v/>
      </c>
      <c r="G1183">
        <f>_xlfn.XLOOKUP(tbl_売上[[#This Row],[商品コード]],tbl_商品[商品コード],tbl_商品[カテゴリ],"未登録")</f>
        <v/>
      </c>
      <c r="H1183" s="4" t="n">
        <v>1</v>
      </c>
      <c r="I1183" s="5" t="n">
        <v>2480</v>
      </c>
      <c r="J1183" s="5">
        <f>tbl_売上[[#This Row],[数量]]*tbl_売上[[#This Row],[単価]]</f>
        <v/>
      </c>
    </row>
    <row r="1184">
      <c r="A1184" s="3" t="n">
        <v>45546</v>
      </c>
      <c r="B1184" t="inlineStr">
        <is>
          <t>伊藤</t>
        </is>
      </c>
      <c r="C1184" t="inlineStr">
        <is>
          <t>中部</t>
        </is>
      </c>
      <c r="D1184" t="inlineStr">
        <is>
          <t>Meta広告</t>
        </is>
      </c>
      <c r="E1184" t="inlineStr">
        <is>
          <t>P006</t>
        </is>
      </c>
      <c r="F1184">
        <f>_xlfn.XLOOKUP(tbl_売上[[#This Row],[商品コード]],tbl_商品[商品コード],tbl_商品[商品名],"未登録")</f>
        <v/>
      </c>
      <c r="G1184">
        <f>_xlfn.XLOOKUP(tbl_売上[[#This Row],[商品コード]],tbl_商品[商品コード],tbl_商品[カテゴリ],"未登録")</f>
        <v/>
      </c>
      <c r="H1184" s="4" t="n">
        <v>1</v>
      </c>
      <c r="I1184" s="5" t="n">
        <v>3300</v>
      </c>
      <c r="J1184" s="5">
        <f>tbl_売上[[#This Row],[数量]]*tbl_売上[[#This Row],[単価]]</f>
        <v/>
      </c>
    </row>
    <row r="1185">
      <c r="A1185" s="3" t="n">
        <v>45546</v>
      </c>
      <c r="B1185" t="inlineStr">
        <is>
          <t>高橋</t>
        </is>
      </c>
      <c r="C1185" t="inlineStr">
        <is>
          <t>関西</t>
        </is>
      </c>
      <c r="D1185" t="inlineStr">
        <is>
          <t>Google広告</t>
        </is>
      </c>
      <c r="E1185" t="inlineStr">
        <is>
          <t>P001</t>
        </is>
      </c>
      <c r="F1185">
        <f>_xlfn.XLOOKUP(tbl_売上[[#This Row],[商品コード]],tbl_商品[商品コード],tbl_商品[商品名],"未登録")</f>
        <v/>
      </c>
      <c r="G1185">
        <f>_xlfn.XLOOKUP(tbl_売上[[#This Row],[商品コード]],tbl_商品[商品コード],tbl_商品[カテゴリ],"未登録")</f>
        <v/>
      </c>
      <c r="H1185" s="4" t="n">
        <v>1</v>
      </c>
      <c r="I1185" s="5" t="n">
        <v>8800</v>
      </c>
      <c r="J1185" s="5">
        <f>tbl_売上[[#This Row],[数量]]*tbl_売上[[#This Row],[単価]]</f>
        <v/>
      </c>
    </row>
    <row r="1186">
      <c r="A1186" s="3" t="n">
        <v>45547</v>
      </c>
      <c r="B1186" t="inlineStr">
        <is>
          <t>高橋</t>
        </is>
      </c>
      <c r="C1186" t="inlineStr">
        <is>
          <t>関西</t>
        </is>
      </c>
      <c r="D1186" t="inlineStr">
        <is>
          <t>Yahoo!広告</t>
        </is>
      </c>
      <c r="E1186" t="inlineStr">
        <is>
          <t>P007</t>
        </is>
      </c>
      <c r="F1186">
        <f>_xlfn.XLOOKUP(tbl_売上[[#This Row],[商品コード]],tbl_商品[商品コード],tbl_商品[商品名],"未登録")</f>
        <v/>
      </c>
      <c r="G1186">
        <f>_xlfn.XLOOKUP(tbl_売上[[#This Row],[商品コード]],tbl_商品[商品コード],tbl_商品[カテゴリ],"未登録")</f>
        <v/>
      </c>
      <c r="H1186" s="4" t="n">
        <v>1</v>
      </c>
      <c r="I1186" s="5" t="n">
        <v>3240</v>
      </c>
      <c r="J1186" s="5">
        <f>tbl_売上[[#This Row],[数量]]*tbl_売上[[#This Row],[単価]]</f>
        <v/>
      </c>
    </row>
    <row r="1187">
      <c r="A1187" s="3" t="n">
        <v>45547</v>
      </c>
      <c r="B1187" t="inlineStr">
        <is>
          <t>渡辺</t>
        </is>
      </c>
      <c r="C1187" t="inlineStr">
        <is>
          <t>九州</t>
        </is>
      </c>
      <c r="D1187" t="inlineStr">
        <is>
          <t>Meta広告</t>
        </is>
      </c>
      <c r="E1187" t="inlineStr">
        <is>
          <t>P004</t>
        </is>
      </c>
      <c r="F1187">
        <f>_xlfn.XLOOKUP(tbl_売上[[#This Row],[商品コード]],tbl_商品[商品コード],tbl_商品[商品名],"未登録")</f>
        <v/>
      </c>
      <c r="G1187">
        <f>_xlfn.XLOOKUP(tbl_売上[[#This Row],[商品コード]],tbl_商品[商品コード],tbl_商品[カテゴリ],"未登録")</f>
        <v/>
      </c>
      <c r="H1187" s="4" t="n">
        <v>3</v>
      </c>
      <c r="I1187" s="5" t="n">
        <v>2480</v>
      </c>
      <c r="J1187" s="5">
        <f>tbl_売上[[#This Row],[数量]]*tbl_売上[[#This Row],[単価]]</f>
        <v/>
      </c>
    </row>
    <row r="1188">
      <c r="A1188" s="3" t="n">
        <v>45547</v>
      </c>
      <c r="B1188" t="inlineStr">
        <is>
          <t>高橋</t>
        </is>
      </c>
      <c r="C1188" t="inlineStr">
        <is>
          <t>関西</t>
        </is>
      </c>
      <c r="D1188" t="inlineStr">
        <is>
          <t>Meta広告</t>
        </is>
      </c>
      <c r="E1188" t="inlineStr">
        <is>
          <t>P004</t>
        </is>
      </c>
      <c r="F1188">
        <f>_xlfn.XLOOKUP(tbl_売上[[#This Row],[商品コード]],tbl_商品[商品コード],tbl_商品[商品名],"未登録")</f>
        <v/>
      </c>
      <c r="G1188">
        <f>_xlfn.XLOOKUP(tbl_売上[[#This Row],[商品コード]],tbl_商品[商品コード],tbl_商品[カテゴリ],"未登録")</f>
        <v/>
      </c>
      <c r="H1188" s="4" t="n">
        <v>1</v>
      </c>
      <c r="I1188" s="5" t="n">
        <v>2480</v>
      </c>
      <c r="J1188" s="5">
        <f>tbl_売上[[#This Row],[数量]]*tbl_売上[[#This Row],[単価]]</f>
        <v/>
      </c>
    </row>
    <row r="1189">
      <c r="A1189" s="3" t="n">
        <v>45547</v>
      </c>
      <c r="B1189" t="inlineStr">
        <is>
          <t>高橋</t>
        </is>
      </c>
      <c r="C1189" t="inlineStr">
        <is>
          <t>関西</t>
        </is>
      </c>
      <c r="D1189" t="inlineStr">
        <is>
          <t>Google広告</t>
        </is>
      </c>
      <c r="E1189" t="inlineStr">
        <is>
          <t>P005</t>
        </is>
      </c>
      <c r="F1189">
        <f>_xlfn.XLOOKUP(tbl_売上[[#This Row],[商品コード]],tbl_商品[商品コード],tbl_商品[商品名],"未登録")</f>
        <v/>
      </c>
      <c r="G1189">
        <f>_xlfn.XLOOKUP(tbl_売上[[#This Row],[商品コード]],tbl_商品[商品コード],tbl_商品[カテゴリ],"未登録")</f>
        <v/>
      </c>
      <c r="H1189" s="4" t="n">
        <v>2</v>
      </c>
      <c r="I1189" s="5" t="n">
        <v>6980</v>
      </c>
      <c r="J1189" s="5">
        <f>tbl_売上[[#This Row],[数量]]*tbl_売上[[#This Row],[単価]]</f>
        <v/>
      </c>
    </row>
    <row r="1190">
      <c r="A1190" s="3" t="n">
        <v>45548</v>
      </c>
      <c r="B1190" t="inlineStr">
        <is>
          <t>伊藤</t>
        </is>
      </c>
      <c r="C1190" t="inlineStr">
        <is>
          <t>中部</t>
        </is>
      </c>
      <c r="D1190" t="inlineStr">
        <is>
          <t>Google広告</t>
        </is>
      </c>
      <c r="E1190" t="inlineStr">
        <is>
          <t>P008</t>
        </is>
      </c>
      <c r="F1190">
        <f>_xlfn.XLOOKUP(tbl_売上[[#This Row],[商品コード]],tbl_商品[商品コード],tbl_商品[商品名],"未登録")</f>
        <v/>
      </c>
      <c r="G1190">
        <f>_xlfn.XLOOKUP(tbl_売上[[#This Row],[商品コード]],tbl_商品[商品コード],tbl_商品[カテゴリ],"未登録")</f>
        <v/>
      </c>
      <c r="H1190" s="4" t="n">
        <v>1</v>
      </c>
      <c r="I1190" s="5" t="n">
        <v>2700</v>
      </c>
      <c r="J1190" s="5">
        <f>tbl_売上[[#This Row],[数量]]*tbl_売上[[#This Row],[単価]]</f>
        <v/>
      </c>
    </row>
    <row r="1191">
      <c r="A1191" s="3" t="n">
        <v>45548</v>
      </c>
      <c r="B1191" t="inlineStr">
        <is>
          <t>渡辺</t>
        </is>
      </c>
      <c r="C1191" t="inlineStr">
        <is>
          <t>九州</t>
        </is>
      </c>
      <c r="D1191" t="inlineStr">
        <is>
          <t>Meta広告</t>
        </is>
      </c>
      <c r="E1191" t="inlineStr">
        <is>
          <t>P008</t>
        </is>
      </c>
      <c r="F1191">
        <f>_xlfn.XLOOKUP(tbl_売上[[#This Row],[商品コード]],tbl_商品[商品コード],tbl_商品[商品名],"未登録")</f>
        <v/>
      </c>
      <c r="G1191">
        <f>_xlfn.XLOOKUP(tbl_売上[[#This Row],[商品コード]],tbl_商品[商品コード],tbl_商品[カテゴリ],"未登録")</f>
        <v/>
      </c>
      <c r="H1191" s="4" t="n">
        <v>3</v>
      </c>
      <c r="I1191" s="5" t="n">
        <v>2700</v>
      </c>
      <c r="J1191" s="5">
        <f>tbl_売上[[#This Row],[数量]]*tbl_売上[[#This Row],[単価]]</f>
        <v/>
      </c>
    </row>
    <row r="1192">
      <c r="A1192" s="3" t="n">
        <v>45548</v>
      </c>
      <c r="B1192" t="inlineStr">
        <is>
          <t>高橋</t>
        </is>
      </c>
      <c r="C1192" t="inlineStr">
        <is>
          <t>関西</t>
        </is>
      </c>
      <c r="D1192" t="inlineStr">
        <is>
          <t>Meta広告</t>
        </is>
      </c>
      <c r="E1192" t="inlineStr">
        <is>
          <t>P007</t>
        </is>
      </c>
      <c r="F1192">
        <f>_xlfn.XLOOKUP(tbl_売上[[#This Row],[商品コード]],tbl_商品[商品コード],tbl_商品[商品名],"未登録")</f>
        <v/>
      </c>
      <c r="G1192">
        <f>_xlfn.XLOOKUP(tbl_売上[[#This Row],[商品コード]],tbl_商品[商品コード],tbl_商品[カテゴリ],"未登録")</f>
        <v/>
      </c>
      <c r="H1192" s="4" t="n">
        <v>1</v>
      </c>
      <c r="I1192" s="5" t="n">
        <v>3240</v>
      </c>
      <c r="J1192" s="5">
        <f>tbl_売上[[#This Row],[数量]]*tbl_売上[[#This Row],[単価]]</f>
        <v/>
      </c>
    </row>
    <row r="1193">
      <c r="A1193" s="3" t="n">
        <v>45549</v>
      </c>
      <c r="B1193" t="inlineStr">
        <is>
          <t>鈴木</t>
        </is>
      </c>
      <c r="C1193" t="inlineStr">
        <is>
          <t>関東</t>
        </is>
      </c>
      <c r="D1193" t="inlineStr">
        <is>
          <t>Google広告</t>
        </is>
      </c>
      <c r="E1193" t="inlineStr">
        <is>
          <t>P002</t>
        </is>
      </c>
      <c r="F1193">
        <f>_xlfn.XLOOKUP(tbl_売上[[#This Row],[商品コード]],tbl_商品[商品コード],tbl_商品[商品名],"未登録")</f>
        <v/>
      </c>
      <c r="G1193">
        <f>_xlfn.XLOOKUP(tbl_売上[[#This Row],[商品コード]],tbl_商品[商品コード],tbl_商品[カテゴリ],"未登録")</f>
        <v/>
      </c>
      <c r="H1193" s="4" t="n">
        <v>1</v>
      </c>
      <c r="I1193" s="5" t="n">
        <v>3980</v>
      </c>
      <c r="J1193" s="5">
        <f>tbl_売上[[#This Row],[数量]]*tbl_売上[[#This Row],[単価]]</f>
        <v/>
      </c>
    </row>
    <row r="1194">
      <c r="A1194" s="3" t="n">
        <v>45549</v>
      </c>
      <c r="B1194" t="inlineStr">
        <is>
          <t>高橋</t>
        </is>
      </c>
      <c r="C1194" t="inlineStr">
        <is>
          <t>関西</t>
        </is>
      </c>
      <c r="D1194" t="inlineStr">
        <is>
          <t>Yahoo!広告</t>
        </is>
      </c>
      <c r="E1194" t="inlineStr">
        <is>
          <t>P005</t>
        </is>
      </c>
      <c r="F1194">
        <f>_xlfn.XLOOKUP(tbl_売上[[#This Row],[商品コード]],tbl_商品[商品コード],tbl_商品[商品名],"未登録")</f>
        <v/>
      </c>
      <c r="G1194">
        <f>_xlfn.XLOOKUP(tbl_売上[[#This Row],[商品コード]],tbl_商品[商品コード],tbl_商品[カテゴリ],"未登録")</f>
        <v/>
      </c>
      <c r="H1194" s="4" t="n">
        <v>2</v>
      </c>
      <c r="I1194" s="5" t="n">
        <v>6980</v>
      </c>
      <c r="J1194" s="5">
        <f>tbl_売上[[#This Row],[数量]]*tbl_売上[[#This Row],[単価]]</f>
        <v/>
      </c>
    </row>
    <row r="1195">
      <c r="A1195" s="3" t="n">
        <v>45549</v>
      </c>
      <c r="B1195" t="inlineStr">
        <is>
          <t>田中</t>
        </is>
      </c>
      <c r="C1195" t="inlineStr">
        <is>
          <t>関西</t>
        </is>
      </c>
      <c r="D1195" t="inlineStr">
        <is>
          <t>Google広告</t>
        </is>
      </c>
      <c r="E1195" t="inlineStr">
        <is>
          <t>P007</t>
        </is>
      </c>
      <c r="F1195">
        <f>_xlfn.XLOOKUP(tbl_売上[[#This Row],[商品コード]],tbl_商品[商品コード],tbl_商品[商品名],"未登録")</f>
        <v/>
      </c>
      <c r="G1195">
        <f>_xlfn.XLOOKUP(tbl_売上[[#This Row],[商品コード]],tbl_商品[商品コード],tbl_商品[カテゴリ],"未登録")</f>
        <v/>
      </c>
      <c r="H1195" s="4" t="n">
        <v>1</v>
      </c>
      <c r="I1195" s="5" t="n">
        <v>3240</v>
      </c>
      <c r="J1195" s="5">
        <f>tbl_売上[[#This Row],[数量]]*tbl_売上[[#This Row],[単価]]</f>
        <v/>
      </c>
    </row>
    <row r="1196">
      <c r="A1196" s="3" t="n">
        <v>45550</v>
      </c>
      <c r="B1196" t="inlineStr">
        <is>
          <t>佐藤</t>
        </is>
      </c>
      <c r="C1196" t="inlineStr">
        <is>
          <t>関東</t>
        </is>
      </c>
      <c r="D1196" t="inlineStr">
        <is>
          <t>Google広告</t>
        </is>
      </c>
      <c r="E1196" t="inlineStr">
        <is>
          <t>P009</t>
        </is>
      </c>
      <c r="F1196">
        <f>_xlfn.XLOOKUP(tbl_売上[[#This Row],[商品コード]],tbl_商品[商品コード],tbl_商品[商品名],"未登録")</f>
        <v/>
      </c>
      <c r="G1196">
        <f>_xlfn.XLOOKUP(tbl_売上[[#This Row],[商品コード]],tbl_商品[商品コード],tbl_商品[カテゴリ],"未登録")</f>
        <v/>
      </c>
      <c r="H1196" s="4" t="n">
        <v>1</v>
      </c>
      <c r="I1196" s="5" t="n">
        <v>3600</v>
      </c>
      <c r="J1196" s="5">
        <f>tbl_売上[[#This Row],[数量]]*tbl_売上[[#This Row],[単価]]</f>
        <v/>
      </c>
    </row>
    <row r="1197">
      <c r="A1197" s="3" t="n">
        <v>45550</v>
      </c>
      <c r="B1197" t="inlineStr">
        <is>
          <t>伊藤</t>
        </is>
      </c>
      <c r="C1197" t="inlineStr">
        <is>
          <t>中部</t>
        </is>
      </c>
      <c r="D1197" t="inlineStr">
        <is>
          <t>Google広告</t>
        </is>
      </c>
      <c r="E1197" t="inlineStr">
        <is>
          <t>P002</t>
        </is>
      </c>
      <c r="F1197">
        <f>_xlfn.XLOOKUP(tbl_売上[[#This Row],[商品コード]],tbl_商品[商品コード],tbl_商品[商品名],"未登録")</f>
        <v/>
      </c>
      <c r="G1197">
        <f>_xlfn.XLOOKUP(tbl_売上[[#This Row],[商品コード]],tbl_商品[商品コード],tbl_商品[カテゴリ],"未登録")</f>
        <v/>
      </c>
      <c r="H1197" s="4" t="n">
        <v>2</v>
      </c>
      <c r="I1197" s="5" t="n">
        <v>3980</v>
      </c>
      <c r="J1197" s="5">
        <f>tbl_売上[[#This Row],[数量]]*tbl_売上[[#This Row],[単価]]</f>
        <v/>
      </c>
    </row>
    <row r="1198">
      <c r="A1198" s="3" t="n">
        <v>45550</v>
      </c>
      <c r="B1198" t="inlineStr">
        <is>
          <t>佐藤</t>
        </is>
      </c>
      <c r="C1198" t="inlineStr">
        <is>
          <t>関東</t>
        </is>
      </c>
      <c r="D1198" t="inlineStr">
        <is>
          <t>Google広告</t>
        </is>
      </c>
      <c r="E1198" t="inlineStr">
        <is>
          <t>P004</t>
        </is>
      </c>
      <c r="F1198">
        <f>_xlfn.XLOOKUP(tbl_売上[[#This Row],[商品コード]],tbl_商品[商品コード],tbl_商品[商品名],"未登録")</f>
        <v/>
      </c>
      <c r="G1198">
        <f>_xlfn.XLOOKUP(tbl_売上[[#This Row],[商品コード]],tbl_商品[商品コード],tbl_商品[カテゴリ],"未登録")</f>
        <v/>
      </c>
      <c r="H1198" s="4" t="n">
        <v>1</v>
      </c>
      <c r="I1198" s="5" t="n">
        <v>2480</v>
      </c>
      <c r="J1198" s="5">
        <f>tbl_売上[[#This Row],[数量]]*tbl_売上[[#This Row],[単価]]</f>
        <v/>
      </c>
    </row>
    <row r="1199">
      <c r="A1199" s="3" t="n">
        <v>45550</v>
      </c>
      <c r="B1199" t="inlineStr">
        <is>
          <t>鈴木</t>
        </is>
      </c>
      <c r="C1199" t="inlineStr">
        <is>
          <t>関東</t>
        </is>
      </c>
      <c r="D1199" t="inlineStr">
        <is>
          <t>Google広告</t>
        </is>
      </c>
      <c r="E1199" t="inlineStr">
        <is>
          <t>P002</t>
        </is>
      </c>
      <c r="F1199">
        <f>_xlfn.XLOOKUP(tbl_売上[[#This Row],[商品コード]],tbl_商品[商品コード],tbl_商品[商品名],"未登録")</f>
        <v/>
      </c>
      <c r="G1199">
        <f>_xlfn.XLOOKUP(tbl_売上[[#This Row],[商品コード]],tbl_商品[商品コード],tbl_商品[カテゴリ],"未登録")</f>
        <v/>
      </c>
      <c r="H1199" s="4" t="n">
        <v>1</v>
      </c>
      <c r="I1199" s="5" t="n">
        <v>3980</v>
      </c>
      <c r="J1199" s="5">
        <f>tbl_売上[[#This Row],[数量]]*tbl_売上[[#This Row],[単価]]</f>
        <v/>
      </c>
    </row>
    <row r="1200">
      <c r="A1200" s="3" t="n">
        <v>45550</v>
      </c>
      <c r="B1200" t="inlineStr">
        <is>
          <t>高橋</t>
        </is>
      </c>
      <c r="C1200" t="inlineStr">
        <is>
          <t>関西</t>
        </is>
      </c>
      <c r="D1200" t="inlineStr">
        <is>
          <t>Meta広告</t>
        </is>
      </c>
      <c r="E1200" t="inlineStr">
        <is>
          <t>P009</t>
        </is>
      </c>
      <c r="F1200">
        <f>_xlfn.XLOOKUP(tbl_売上[[#This Row],[商品コード]],tbl_商品[商品コード],tbl_商品[商品名],"未登録")</f>
        <v/>
      </c>
      <c r="G1200">
        <f>_xlfn.XLOOKUP(tbl_売上[[#This Row],[商品コード]],tbl_商品[商品コード],tbl_商品[カテゴリ],"未登録")</f>
        <v/>
      </c>
      <c r="H1200" s="4" t="n">
        <v>2</v>
      </c>
      <c r="I1200" s="5" t="n">
        <v>3600</v>
      </c>
      <c r="J1200" s="5">
        <f>tbl_売上[[#This Row],[数量]]*tbl_売上[[#This Row],[単価]]</f>
        <v/>
      </c>
    </row>
    <row r="1201">
      <c r="A1201" s="3" t="n">
        <v>45550</v>
      </c>
      <c r="B1201" t="inlineStr">
        <is>
          <t>佐藤</t>
        </is>
      </c>
      <c r="C1201" t="inlineStr">
        <is>
          <t>関東</t>
        </is>
      </c>
      <c r="D1201" t="inlineStr">
        <is>
          <t>Google広告</t>
        </is>
      </c>
      <c r="E1201" t="inlineStr">
        <is>
          <t>P002</t>
        </is>
      </c>
      <c r="F1201">
        <f>_xlfn.XLOOKUP(tbl_売上[[#This Row],[商品コード]],tbl_商品[商品コード],tbl_商品[商品名],"未登録")</f>
        <v/>
      </c>
      <c r="G1201">
        <f>_xlfn.XLOOKUP(tbl_売上[[#This Row],[商品コード]],tbl_商品[商品コード],tbl_商品[カテゴリ],"未登録")</f>
        <v/>
      </c>
      <c r="H1201" s="4" t="n">
        <v>3</v>
      </c>
      <c r="I1201" s="5" t="n">
        <v>3980</v>
      </c>
      <c r="J1201" s="5">
        <f>tbl_売上[[#This Row],[数量]]*tbl_売上[[#This Row],[単価]]</f>
        <v/>
      </c>
    </row>
    <row r="1202">
      <c r="A1202" s="3" t="n">
        <v>45551</v>
      </c>
      <c r="B1202" t="inlineStr">
        <is>
          <t>高橋</t>
        </is>
      </c>
      <c r="C1202" t="inlineStr">
        <is>
          <t>関西</t>
        </is>
      </c>
      <c r="D1202" t="inlineStr">
        <is>
          <t>Meta広告</t>
        </is>
      </c>
      <c r="E1202" t="inlineStr">
        <is>
          <t>P006</t>
        </is>
      </c>
      <c r="F1202">
        <f>_xlfn.XLOOKUP(tbl_売上[[#This Row],[商品コード]],tbl_商品[商品コード],tbl_商品[商品名],"未登録")</f>
        <v/>
      </c>
      <c r="G1202">
        <f>_xlfn.XLOOKUP(tbl_売上[[#This Row],[商品コード]],tbl_商品[商品コード],tbl_商品[カテゴリ],"未登録")</f>
        <v/>
      </c>
      <c r="H1202" s="4" t="n">
        <v>2</v>
      </c>
      <c r="I1202" s="5" t="n">
        <v>3300</v>
      </c>
      <c r="J1202" s="5">
        <f>tbl_売上[[#This Row],[数量]]*tbl_売上[[#This Row],[単価]]</f>
        <v/>
      </c>
    </row>
    <row r="1203">
      <c r="A1203" s="3" t="n">
        <v>45551</v>
      </c>
      <c r="B1203" t="inlineStr">
        <is>
          <t>鈴木</t>
        </is>
      </c>
      <c r="C1203" t="inlineStr">
        <is>
          <t>関東</t>
        </is>
      </c>
      <c r="D1203" t="inlineStr">
        <is>
          <t>Google広告</t>
        </is>
      </c>
      <c r="E1203" t="inlineStr">
        <is>
          <t>P005</t>
        </is>
      </c>
      <c r="F1203">
        <f>_xlfn.XLOOKUP(tbl_売上[[#This Row],[商品コード]],tbl_商品[商品コード],tbl_商品[商品名],"未登録")</f>
        <v/>
      </c>
      <c r="G1203">
        <f>_xlfn.XLOOKUP(tbl_売上[[#This Row],[商品コード]],tbl_商品[商品コード],tbl_商品[カテゴリ],"未登録")</f>
        <v/>
      </c>
      <c r="H1203" s="4" t="n">
        <v>1</v>
      </c>
      <c r="I1203" s="5" t="n">
        <v>6980</v>
      </c>
      <c r="J1203" s="5">
        <f>tbl_売上[[#This Row],[数量]]*tbl_売上[[#This Row],[単価]]</f>
        <v/>
      </c>
    </row>
    <row r="1204">
      <c r="A1204" s="3" t="n">
        <v>45551</v>
      </c>
      <c r="B1204" t="inlineStr">
        <is>
          <t>佐藤</t>
        </is>
      </c>
      <c r="C1204" t="inlineStr">
        <is>
          <t>関東</t>
        </is>
      </c>
      <c r="D1204" t="inlineStr">
        <is>
          <t>Yahoo!広告</t>
        </is>
      </c>
      <c r="E1204" t="inlineStr">
        <is>
          <t>P006</t>
        </is>
      </c>
      <c r="F1204">
        <f>_xlfn.XLOOKUP(tbl_売上[[#This Row],[商品コード]],tbl_商品[商品コード],tbl_商品[商品名],"未登録")</f>
        <v/>
      </c>
      <c r="G1204">
        <f>_xlfn.XLOOKUP(tbl_売上[[#This Row],[商品コード]],tbl_商品[商品コード],tbl_商品[カテゴリ],"未登録")</f>
        <v/>
      </c>
      <c r="H1204" s="4" t="n">
        <v>1</v>
      </c>
      <c r="I1204" s="5" t="n">
        <v>3300</v>
      </c>
      <c r="J1204" s="5">
        <f>tbl_売上[[#This Row],[数量]]*tbl_売上[[#This Row],[単価]]</f>
        <v/>
      </c>
    </row>
    <row r="1205">
      <c r="A1205" s="3" t="n">
        <v>45551</v>
      </c>
      <c r="B1205" t="inlineStr">
        <is>
          <t>田中</t>
        </is>
      </c>
      <c r="C1205" t="inlineStr">
        <is>
          <t>関西</t>
        </is>
      </c>
      <c r="D1205" t="inlineStr">
        <is>
          <t>Google広告</t>
        </is>
      </c>
      <c r="E1205" t="inlineStr">
        <is>
          <t>P004</t>
        </is>
      </c>
      <c r="F1205">
        <f>_xlfn.XLOOKUP(tbl_売上[[#This Row],[商品コード]],tbl_商品[商品コード],tbl_商品[商品名],"未登録")</f>
        <v/>
      </c>
      <c r="G1205">
        <f>_xlfn.XLOOKUP(tbl_売上[[#This Row],[商品コード]],tbl_商品[商品コード],tbl_商品[カテゴリ],"未登録")</f>
        <v/>
      </c>
      <c r="H1205" s="4" t="n">
        <v>1</v>
      </c>
      <c r="I1205" s="5" t="n">
        <v>2480</v>
      </c>
      <c r="J1205" s="5">
        <f>tbl_売上[[#This Row],[数量]]*tbl_売上[[#This Row],[単価]]</f>
        <v/>
      </c>
    </row>
    <row r="1206">
      <c r="A1206" s="3" t="n">
        <v>45552</v>
      </c>
      <c r="B1206" t="inlineStr">
        <is>
          <t>佐藤</t>
        </is>
      </c>
      <c r="C1206" t="inlineStr">
        <is>
          <t>関東</t>
        </is>
      </c>
      <c r="D1206" t="inlineStr">
        <is>
          <t>Google広告</t>
        </is>
      </c>
      <c r="E1206" t="inlineStr">
        <is>
          <t>P007</t>
        </is>
      </c>
      <c r="F1206">
        <f>_xlfn.XLOOKUP(tbl_売上[[#This Row],[商品コード]],tbl_商品[商品コード],tbl_商品[商品名],"未登録")</f>
        <v/>
      </c>
      <c r="G1206">
        <f>_xlfn.XLOOKUP(tbl_売上[[#This Row],[商品コード]],tbl_商品[商品コード],tbl_商品[カテゴリ],"未登録")</f>
        <v/>
      </c>
      <c r="H1206" s="4" t="n">
        <v>2</v>
      </c>
      <c r="I1206" s="5" t="n">
        <v>3240</v>
      </c>
      <c r="J1206" s="5">
        <f>tbl_売上[[#This Row],[数量]]*tbl_売上[[#This Row],[単価]]</f>
        <v/>
      </c>
    </row>
    <row r="1207">
      <c r="A1207" s="3" t="n">
        <v>45552</v>
      </c>
      <c r="B1207" t="inlineStr">
        <is>
          <t>高橋</t>
        </is>
      </c>
      <c r="C1207" t="inlineStr">
        <is>
          <t>関西</t>
        </is>
      </c>
      <c r="D1207" t="inlineStr">
        <is>
          <t>Meta広告</t>
        </is>
      </c>
      <c r="E1207" t="inlineStr">
        <is>
          <t>P009</t>
        </is>
      </c>
      <c r="F1207">
        <f>_xlfn.XLOOKUP(tbl_売上[[#This Row],[商品コード]],tbl_商品[商品コード],tbl_商品[商品名],"未登録")</f>
        <v/>
      </c>
      <c r="G1207">
        <f>_xlfn.XLOOKUP(tbl_売上[[#This Row],[商品コード]],tbl_商品[商品コード],tbl_商品[カテゴリ],"未登録")</f>
        <v/>
      </c>
      <c r="H1207" s="4" t="n">
        <v>1</v>
      </c>
      <c r="I1207" s="5" t="n">
        <v>3600</v>
      </c>
      <c r="J1207" s="5">
        <f>tbl_売上[[#This Row],[数量]]*tbl_売上[[#This Row],[単価]]</f>
        <v/>
      </c>
    </row>
    <row r="1208">
      <c r="A1208" s="3" t="n">
        <v>45552</v>
      </c>
      <c r="B1208" t="inlineStr">
        <is>
          <t>佐藤</t>
        </is>
      </c>
      <c r="C1208" t="inlineStr">
        <is>
          <t>関東</t>
        </is>
      </c>
      <c r="D1208" t="inlineStr">
        <is>
          <t>Google広告</t>
        </is>
      </c>
      <c r="E1208" t="inlineStr">
        <is>
          <t>P006</t>
        </is>
      </c>
      <c r="F1208">
        <f>_xlfn.XLOOKUP(tbl_売上[[#This Row],[商品コード]],tbl_商品[商品コード],tbl_商品[商品名],"未登録")</f>
        <v/>
      </c>
      <c r="G1208">
        <f>_xlfn.XLOOKUP(tbl_売上[[#This Row],[商品コード]],tbl_商品[商品コード],tbl_商品[カテゴリ],"未登録")</f>
        <v/>
      </c>
      <c r="H1208" s="4" t="n">
        <v>5</v>
      </c>
      <c r="I1208" s="5" t="n">
        <v>3300</v>
      </c>
      <c r="J1208" s="5">
        <f>tbl_売上[[#This Row],[数量]]*tbl_売上[[#This Row],[単価]]</f>
        <v/>
      </c>
    </row>
    <row r="1209">
      <c r="A1209" s="3" t="n">
        <v>45552</v>
      </c>
      <c r="B1209" t="inlineStr">
        <is>
          <t>高橋</t>
        </is>
      </c>
      <c r="C1209" t="inlineStr">
        <is>
          <t>関西</t>
        </is>
      </c>
      <c r="D1209" t="inlineStr">
        <is>
          <t>Meta広告</t>
        </is>
      </c>
      <c r="E1209" t="inlineStr">
        <is>
          <t>P007</t>
        </is>
      </c>
      <c r="F1209">
        <f>_xlfn.XLOOKUP(tbl_売上[[#This Row],[商品コード]],tbl_商品[商品コード],tbl_商品[商品名],"未登録")</f>
        <v/>
      </c>
      <c r="G1209">
        <f>_xlfn.XLOOKUP(tbl_売上[[#This Row],[商品コード]],tbl_商品[商品コード],tbl_商品[カテゴリ],"未登録")</f>
        <v/>
      </c>
      <c r="H1209" s="4" t="n">
        <v>2</v>
      </c>
      <c r="I1209" s="5" t="n">
        <v>3240</v>
      </c>
      <c r="J1209" s="5">
        <f>tbl_売上[[#This Row],[数量]]*tbl_売上[[#This Row],[単価]]</f>
        <v/>
      </c>
    </row>
    <row r="1210">
      <c r="A1210" s="3" t="n">
        <v>45553</v>
      </c>
      <c r="B1210" t="inlineStr">
        <is>
          <t>佐藤</t>
        </is>
      </c>
      <c r="C1210" t="inlineStr">
        <is>
          <t>関東</t>
        </is>
      </c>
      <c r="D1210" t="inlineStr">
        <is>
          <t>Google広告</t>
        </is>
      </c>
      <c r="E1210" t="inlineStr">
        <is>
          <t>P001</t>
        </is>
      </c>
      <c r="F1210">
        <f>_xlfn.XLOOKUP(tbl_売上[[#This Row],[商品コード]],tbl_商品[商品コード],tbl_商品[商品名],"未登録")</f>
        <v/>
      </c>
      <c r="G1210">
        <f>_xlfn.XLOOKUP(tbl_売上[[#This Row],[商品コード]],tbl_商品[商品コード],tbl_商品[カテゴリ],"未登録")</f>
        <v/>
      </c>
      <c r="H1210" s="4" t="n">
        <v>2</v>
      </c>
      <c r="I1210" s="5" t="n">
        <v>8800</v>
      </c>
      <c r="J1210" s="5">
        <f>tbl_売上[[#This Row],[数量]]*tbl_売上[[#This Row],[単価]]</f>
        <v/>
      </c>
    </row>
    <row r="1211">
      <c r="A1211" s="3" t="n">
        <v>45553</v>
      </c>
      <c r="B1211" t="inlineStr">
        <is>
          <t>伊藤</t>
        </is>
      </c>
      <c r="C1211" t="inlineStr">
        <is>
          <t>中部</t>
        </is>
      </c>
      <c r="D1211" t="inlineStr">
        <is>
          <t>Google広告</t>
        </is>
      </c>
      <c r="E1211" t="inlineStr">
        <is>
          <t>P003</t>
        </is>
      </c>
      <c r="F1211">
        <f>_xlfn.XLOOKUP(tbl_売上[[#This Row],[商品コード]],tbl_商品[商品コード],tbl_商品[商品名],"未登録")</f>
        <v/>
      </c>
      <c r="G1211">
        <f>_xlfn.XLOOKUP(tbl_売上[[#This Row],[商品コード]],tbl_商品[商品コード],tbl_商品[カテゴリ],"未登録")</f>
        <v/>
      </c>
      <c r="H1211" s="4" t="n">
        <v>3</v>
      </c>
      <c r="I1211" s="5" t="n">
        <v>19800</v>
      </c>
      <c r="J1211" s="5">
        <f>tbl_売上[[#This Row],[数量]]*tbl_売上[[#This Row],[単価]]</f>
        <v/>
      </c>
    </row>
    <row r="1212">
      <c r="A1212" s="3" t="n">
        <v>45553</v>
      </c>
      <c r="B1212" t="inlineStr">
        <is>
          <t>鈴木</t>
        </is>
      </c>
      <c r="C1212" t="inlineStr">
        <is>
          <t>関東</t>
        </is>
      </c>
      <c r="D1212" t="inlineStr">
        <is>
          <t>Yahoo!広告</t>
        </is>
      </c>
      <c r="E1212" t="inlineStr">
        <is>
          <t>P006</t>
        </is>
      </c>
      <c r="F1212">
        <f>_xlfn.XLOOKUP(tbl_売上[[#This Row],[商品コード]],tbl_商品[商品コード],tbl_商品[商品名],"未登録")</f>
        <v/>
      </c>
      <c r="G1212">
        <f>_xlfn.XLOOKUP(tbl_売上[[#This Row],[商品コード]],tbl_商品[商品コード],tbl_商品[カテゴリ],"未登録")</f>
        <v/>
      </c>
      <c r="H1212" s="4" t="n">
        <v>1</v>
      </c>
      <c r="I1212" s="5" t="n">
        <v>3300</v>
      </c>
      <c r="J1212" s="5">
        <f>tbl_売上[[#This Row],[数量]]*tbl_売上[[#This Row],[単価]]</f>
        <v/>
      </c>
    </row>
    <row r="1213">
      <c r="A1213" s="3" t="n">
        <v>45553</v>
      </c>
      <c r="B1213" t="inlineStr">
        <is>
          <t>高橋</t>
        </is>
      </c>
      <c r="C1213" t="inlineStr">
        <is>
          <t>関西</t>
        </is>
      </c>
      <c r="D1213" t="inlineStr">
        <is>
          <t>Google広告</t>
        </is>
      </c>
      <c r="E1213" t="inlineStr">
        <is>
          <t>P008</t>
        </is>
      </c>
      <c r="F1213">
        <f>_xlfn.XLOOKUP(tbl_売上[[#This Row],[商品コード]],tbl_商品[商品コード],tbl_商品[商品名],"未登録")</f>
        <v/>
      </c>
      <c r="G1213">
        <f>_xlfn.XLOOKUP(tbl_売上[[#This Row],[商品コード]],tbl_商品[商品コード],tbl_商品[カテゴリ],"未登録")</f>
        <v/>
      </c>
      <c r="H1213" s="4" t="n">
        <v>1</v>
      </c>
      <c r="I1213" s="5" t="n">
        <v>2700</v>
      </c>
      <c r="J1213" s="5">
        <f>tbl_売上[[#This Row],[数量]]*tbl_売上[[#This Row],[単価]]</f>
        <v/>
      </c>
    </row>
    <row r="1214">
      <c r="A1214" s="3" t="n">
        <v>45553</v>
      </c>
      <c r="B1214" t="inlineStr">
        <is>
          <t>佐藤</t>
        </is>
      </c>
      <c r="C1214" t="inlineStr">
        <is>
          <t>関東</t>
        </is>
      </c>
      <c r="D1214" t="inlineStr">
        <is>
          <t>Meta広告</t>
        </is>
      </c>
      <c r="E1214" t="inlineStr">
        <is>
          <t>P002</t>
        </is>
      </c>
      <c r="F1214">
        <f>_xlfn.XLOOKUP(tbl_売上[[#This Row],[商品コード]],tbl_商品[商品コード],tbl_商品[商品名],"未登録")</f>
        <v/>
      </c>
      <c r="G1214">
        <f>_xlfn.XLOOKUP(tbl_売上[[#This Row],[商品コード]],tbl_商品[商品コード],tbl_商品[カテゴリ],"未登録")</f>
        <v/>
      </c>
      <c r="H1214" s="4" t="n">
        <v>1</v>
      </c>
      <c r="I1214" s="5" t="n">
        <v>3980</v>
      </c>
      <c r="J1214" s="5">
        <f>tbl_売上[[#This Row],[数量]]*tbl_売上[[#This Row],[単価]]</f>
        <v/>
      </c>
    </row>
    <row r="1215">
      <c r="A1215" s="3" t="n">
        <v>45554</v>
      </c>
      <c r="B1215" t="inlineStr">
        <is>
          <t>渡辺</t>
        </is>
      </c>
      <c r="C1215" t="inlineStr">
        <is>
          <t>九州</t>
        </is>
      </c>
      <c r="D1215" t="inlineStr">
        <is>
          <t>Yahoo!広告</t>
        </is>
      </c>
      <c r="E1215" t="inlineStr">
        <is>
          <t>P006</t>
        </is>
      </c>
      <c r="F1215">
        <f>_xlfn.XLOOKUP(tbl_売上[[#This Row],[商品コード]],tbl_商品[商品コード],tbl_商品[商品名],"未登録")</f>
        <v/>
      </c>
      <c r="G1215">
        <f>_xlfn.XLOOKUP(tbl_売上[[#This Row],[商品コード]],tbl_商品[商品コード],tbl_商品[カテゴリ],"未登録")</f>
        <v/>
      </c>
      <c r="H1215" s="4" t="n">
        <v>2</v>
      </c>
      <c r="I1215" s="5" t="n">
        <v>3300</v>
      </c>
      <c r="J1215" s="5">
        <f>tbl_売上[[#This Row],[数量]]*tbl_売上[[#This Row],[単価]]</f>
        <v/>
      </c>
    </row>
    <row r="1216">
      <c r="A1216" s="3" t="n">
        <v>45554</v>
      </c>
      <c r="B1216" t="inlineStr">
        <is>
          <t>佐藤</t>
        </is>
      </c>
      <c r="C1216" t="inlineStr">
        <is>
          <t>関東</t>
        </is>
      </c>
      <c r="D1216" t="inlineStr">
        <is>
          <t>Google広告</t>
        </is>
      </c>
      <c r="E1216" t="inlineStr">
        <is>
          <t>P007</t>
        </is>
      </c>
      <c r="F1216">
        <f>_xlfn.XLOOKUP(tbl_売上[[#This Row],[商品コード]],tbl_商品[商品コード],tbl_商品[商品名],"未登録")</f>
        <v/>
      </c>
      <c r="G1216">
        <f>_xlfn.XLOOKUP(tbl_売上[[#This Row],[商品コード]],tbl_商品[商品コード],tbl_商品[カテゴリ],"未登録")</f>
        <v/>
      </c>
      <c r="H1216" s="4" t="n">
        <v>1</v>
      </c>
      <c r="I1216" s="5" t="n">
        <v>3240</v>
      </c>
      <c r="J1216" s="5">
        <f>tbl_売上[[#This Row],[数量]]*tbl_売上[[#This Row],[単価]]</f>
        <v/>
      </c>
    </row>
    <row r="1217">
      <c r="A1217" s="3" t="n">
        <v>45554</v>
      </c>
      <c r="B1217" t="inlineStr">
        <is>
          <t>伊藤</t>
        </is>
      </c>
      <c r="C1217" t="inlineStr">
        <is>
          <t>中部</t>
        </is>
      </c>
      <c r="D1217" t="inlineStr">
        <is>
          <t>Yahoo!広告</t>
        </is>
      </c>
      <c r="E1217" t="inlineStr">
        <is>
          <t>P002</t>
        </is>
      </c>
      <c r="F1217">
        <f>_xlfn.XLOOKUP(tbl_売上[[#This Row],[商品コード]],tbl_商品[商品コード],tbl_商品[商品名],"未登録")</f>
        <v/>
      </c>
      <c r="G1217">
        <f>_xlfn.XLOOKUP(tbl_売上[[#This Row],[商品コード]],tbl_商品[商品コード],tbl_商品[カテゴリ],"未登録")</f>
        <v/>
      </c>
      <c r="H1217" s="4" t="n">
        <v>3</v>
      </c>
      <c r="I1217" s="5" t="n">
        <v>3980</v>
      </c>
      <c r="J1217" s="5">
        <f>tbl_売上[[#This Row],[数量]]*tbl_売上[[#This Row],[単価]]</f>
        <v/>
      </c>
    </row>
    <row r="1218">
      <c r="A1218" s="3" t="n">
        <v>45554</v>
      </c>
      <c r="B1218" t="inlineStr">
        <is>
          <t>渡辺</t>
        </is>
      </c>
      <c r="C1218" t="inlineStr">
        <is>
          <t>九州</t>
        </is>
      </c>
      <c r="D1218" t="inlineStr">
        <is>
          <t>Meta広告</t>
        </is>
      </c>
      <c r="E1218" t="inlineStr">
        <is>
          <t>P001</t>
        </is>
      </c>
      <c r="F1218">
        <f>_xlfn.XLOOKUP(tbl_売上[[#This Row],[商品コード]],tbl_商品[商品コード],tbl_商品[商品名],"未登録")</f>
        <v/>
      </c>
      <c r="G1218">
        <f>_xlfn.XLOOKUP(tbl_売上[[#This Row],[商品コード]],tbl_商品[商品コード],tbl_商品[カテゴリ],"未登録")</f>
        <v/>
      </c>
      <c r="H1218" s="4" t="n">
        <v>1</v>
      </c>
      <c r="I1218" s="5" t="n">
        <v>8800</v>
      </c>
      <c r="J1218" s="5">
        <f>tbl_売上[[#This Row],[数量]]*tbl_売上[[#This Row],[単価]]</f>
        <v/>
      </c>
    </row>
    <row r="1219">
      <c r="A1219" s="3" t="n">
        <v>45555</v>
      </c>
      <c r="B1219" t="inlineStr">
        <is>
          <t>鈴木</t>
        </is>
      </c>
      <c r="C1219" t="inlineStr">
        <is>
          <t>関東</t>
        </is>
      </c>
      <c r="D1219" t="inlineStr">
        <is>
          <t>Google広告</t>
        </is>
      </c>
      <c r="E1219" t="inlineStr">
        <is>
          <t>P007</t>
        </is>
      </c>
      <c r="F1219">
        <f>_xlfn.XLOOKUP(tbl_売上[[#This Row],[商品コード]],tbl_商品[商品コード],tbl_商品[商品名],"未登録")</f>
        <v/>
      </c>
      <c r="G1219">
        <f>_xlfn.XLOOKUP(tbl_売上[[#This Row],[商品コード]],tbl_商品[商品コード],tbl_商品[カテゴリ],"未登録")</f>
        <v/>
      </c>
      <c r="H1219" s="4" t="n">
        <v>1</v>
      </c>
      <c r="I1219" s="5" t="n">
        <v>3240</v>
      </c>
      <c r="J1219" s="5">
        <f>tbl_売上[[#This Row],[数量]]*tbl_売上[[#This Row],[単価]]</f>
        <v/>
      </c>
    </row>
    <row r="1220">
      <c r="A1220" s="3" t="n">
        <v>45555</v>
      </c>
      <c r="B1220" t="inlineStr">
        <is>
          <t>佐藤</t>
        </is>
      </c>
      <c r="C1220" t="inlineStr">
        <is>
          <t>関東</t>
        </is>
      </c>
      <c r="D1220" t="inlineStr">
        <is>
          <t>Google広告</t>
        </is>
      </c>
      <c r="E1220" t="inlineStr">
        <is>
          <t>P009</t>
        </is>
      </c>
      <c r="F1220">
        <f>_xlfn.XLOOKUP(tbl_売上[[#This Row],[商品コード]],tbl_商品[商品コード],tbl_商品[商品名],"未登録")</f>
        <v/>
      </c>
      <c r="G1220">
        <f>_xlfn.XLOOKUP(tbl_売上[[#This Row],[商品コード]],tbl_商品[商品コード],tbl_商品[カテゴリ],"未登録")</f>
        <v/>
      </c>
      <c r="H1220" s="4" t="n">
        <v>3</v>
      </c>
      <c r="I1220" s="5" t="n">
        <v>3600</v>
      </c>
      <c r="J1220" s="5">
        <f>tbl_売上[[#This Row],[数量]]*tbl_売上[[#This Row],[単価]]</f>
        <v/>
      </c>
    </row>
    <row r="1221">
      <c r="A1221" s="3" t="n">
        <v>45555</v>
      </c>
      <c r="B1221" t="inlineStr">
        <is>
          <t>佐藤</t>
        </is>
      </c>
      <c r="C1221" t="inlineStr">
        <is>
          <t>関東</t>
        </is>
      </c>
      <c r="D1221" t="inlineStr">
        <is>
          <t>Meta広告</t>
        </is>
      </c>
      <c r="E1221" t="inlineStr">
        <is>
          <t>P002</t>
        </is>
      </c>
      <c r="F1221">
        <f>_xlfn.XLOOKUP(tbl_売上[[#This Row],[商品コード]],tbl_商品[商品コード],tbl_商品[商品名],"未登録")</f>
        <v/>
      </c>
      <c r="G1221">
        <f>_xlfn.XLOOKUP(tbl_売上[[#This Row],[商品コード]],tbl_商品[商品コード],tbl_商品[カテゴリ],"未登録")</f>
        <v/>
      </c>
      <c r="H1221" s="4" t="n">
        <v>1</v>
      </c>
      <c r="I1221" s="5" t="n">
        <v>3980</v>
      </c>
      <c r="J1221" s="5">
        <f>tbl_売上[[#This Row],[数量]]*tbl_売上[[#This Row],[単価]]</f>
        <v/>
      </c>
    </row>
    <row r="1222">
      <c r="A1222" s="3" t="n">
        <v>45555</v>
      </c>
      <c r="B1222" t="inlineStr">
        <is>
          <t>伊藤</t>
        </is>
      </c>
      <c r="C1222" t="inlineStr">
        <is>
          <t>中部</t>
        </is>
      </c>
      <c r="D1222" t="inlineStr">
        <is>
          <t>Meta広告</t>
        </is>
      </c>
      <c r="E1222" t="inlineStr">
        <is>
          <t>P008</t>
        </is>
      </c>
      <c r="F1222">
        <f>_xlfn.XLOOKUP(tbl_売上[[#This Row],[商品コード]],tbl_商品[商品コード],tbl_商品[商品名],"未登録")</f>
        <v/>
      </c>
      <c r="G1222">
        <f>_xlfn.XLOOKUP(tbl_売上[[#This Row],[商品コード]],tbl_商品[商品コード],tbl_商品[カテゴリ],"未登録")</f>
        <v/>
      </c>
      <c r="H1222" s="4" t="n">
        <v>2</v>
      </c>
      <c r="I1222" s="5" t="n">
        <v>2700</v>
      </c>
      <c r="J1222" s="5">
        <f>tbl_売上[[#This Row],[数量]]*tbl_売上[[#This Row],[単価]]</f>
        <v/>
      </c>
    </row>
    <row r="1223">
      <c r="A1223" s="3" t="n">
        <v>45555</v>
      </c>
      <c r="B1223" t="inlineStr">
        <is>
          <t>佐藤</t>
        </is>
      </c>
      <c r="C1223" t="inlineStr">
        <is>
          <t>関東</t>
        </is>
      </c>
      <c r="D1223" t="inlineStr">
        <is>
          <t>Google広告</t>
        </is>
      </c>
      <c r="E1223" t="inlineStr">
        <is>
          <t>P009</t>
        </is>
      </c>
      <c r="F1223">
        <f>_xlfn.XLOOKUP(tbl_売上[[#This Row],[商品コード]],tbl_商品[商品コード],tbl_商品[商品名],"未登録")</f>
        <v/>
      </c>
      <c r="G1223">
        <f>_xlfn.XLOOKUP(tbl_売上[[#This Row],[商品コード]],tbl_商品[商品コード],tbl_商品[カテゴリ],"未登録")</f>
        <v/>
      </c>
      <c r="H1223" s="4" t="n">
        <v>1</v>
      </c>
      <c r="I1223" s="5" t="n">
        <v>3600</v>
      </c>
      <c r="J1223" s="5">
        <f>tbl_売上[[#This Row],[数量]]*tbl_売上[[#This Row],[単価]]</f>
        <v/>
      </c>
    </row>
    <row r="1224">
      <c r="A1224" s="3" t="n">
        <v>45556</v>
      </c>
      <c r="B1224" t="inlineStr">
        <is>
          <t>鈴木</t>
        </is>
      </c>
      <c r="C1224" t="inlineStr">
        <is>
          <t>関東</t>
        </is>
      </c>
      <c r="D1224" t="inlineStr">
        <is>
          <t>Meta広告</t>
        </is>
      </c>
      <c r="E1224" t="inlineStr">
        <is>
          <t>P002</t>
        </is>
      </c>
      <c r="F1224">
        <f>_xlfn.XLOOKUP(tbl_売上[[#This Row],[商品コード]],tbl_商品[商品コード],tbl_商品[商品名],"未登録")</f>
        <v/>
      </c>
      <c r="G1224">
        <f>_xlfn.XLOOKUP(tbl_売上[[#This Row],[商品コード]],tbl_商品[商品コード],tbl_商品[カテゴリ],"未登録")</f>
        <v/>
      </c>
      <c r="H1224" s="4" t="n">
        <v>1</v>
      </c>
      <c r="I1224" s="5" t="n">
        <v>3980</v>
      </c>
      <c r="J1224" s="5">
        <f>tbl_売上[[#This Row],[数量]]*tbl_売上[[#This Row],[単価]]</f>
        <v/>
      </c>
    </row>
    <row r="1225">
      <c r="A1225" s="3" t="n">
        <v>45556</v>
      </c>
      <c r="B1225" t="inlineStr">
        <is>
          <t>伊藤</t>
        </is>
      </c>
      <c r="C1225" t="inlineStr">
        <is>
          <t>中部</t>
        </is>
      </c>
      <c r="D1225" t="inlineStr">
        <is>
          <t>Google広告</t>
        </is>
      </c>
      <c r="E1225" t="inlineStr">
        <is>
          <t>P002</t>
        </is>
      </c>
      <c r="F1225">
        <f>_xlfn.XLOOKUP(tbl_売上[[#This Row],[商品コード]],tbl_商品[商品コード],tbl_商品[商品名],"未登録")</f>
        <v/>
      </c>
      <c r="G1225">
        <f>_xlfn.XLOOKUP(tbl_売上[[#This Row],[商品コード]],tbl_商品[商品コード],tbl_商品[カテゴリ],"未登録")</f>
        <v/>
      </c>
      <c r="H1225" s="4" t="n">
        <v>1</v>
      </c>
      <c r="I1225" s="5" t="n">
        <v>3980</v>
      </c>
      <c r="J1225" s="5">
        <f>tbl_売上[[#This Row],[数量]]*tbl_売上[[#This Row],[単価]]</f>
        <v/>
      </c>
    </row>
    <row r="1226">
      <c r="A1226" s="3" t="n">
        <v>45556</v>
      </c>
      <c r="B1226" t="inlineStr">
        <is>
          <t>佐藤</t>
        </is>
      </c>
      <c r="C1226" t="inlineStr">
        <is>
          <t>関東</t>
        </is>
      </c>
      <c r="D1226" t="inlineStr">
        <is>
          <t>Google広告</t>
        </is>
      </c>
      <c r="E1226" t="inlineStr">
        <is>
          <t>P005</t>
        </is>
      </c>
      <c r="F1226">
        <f>_xlfn.XLOOKUP(tbl_売上[[#This Row],[商品コード]],tbl_商品[商品コード],tbl_商品[商品名],"未登録")</f>
        <v/>
      </c>
      <c r="G1226">
        <f>_xlfn.XLOOKUP(tbl_売上[[#This Row],[商品コード]],tbl_商品[商品コード],tbl_商品[カテゴリ],"未登録")</f>
        <v/>
      </c>
      <c r="H1226" s="4" t="n">
        <v>1</v>
      </c>
      <c r="I1226" s="5" t="n">
        <v>6980</v>
      </c>
      <c r="J1226" s="5">
        <f>tbl_売上[[#This Row],[数量]]*tbl_売上[[#This Row],[単価]]</f>
        <v/>
      </c>
    </row>
    <row r="1227">
      <c r="A1227" s="3" t="n">
        <v>45556</v>
      </c>
      <c r="B1227" t="inlineStr">
        <is>
          <t>佐藤</t>
        </is>
      </c>
      <c r="C1227" t="inlineStr">
        <is>
          <t>関東</t>
        </is>
      </c>
      <c r="D1227" t="inlineStr">
        <is>
          <t>Google広告</t>
        </is>
      </c>
      <c r="E1227" t="inlineStr">
        <is>
          <t>P006</t>
        </is>
      </c>
      <c r="F1227">
        <f>_xlfn.XLOOKUP(tbl_売上[[#This Row],[商品コード]],tbl_商品[商品コード],tbl_商品[商品名],"未登録")</f>
        <v/>
      </c>
      <c r="G1227">
        <f>_xlfn.XLOOKUP(tbl_売上[[#This Row],[商品コード]],tbl_商品[商品コード],tbl_商品[カテゴリ],"未登録")</f>
        <v/>
      </c>
      <c r="H1227" s="4" t="n">
        <v>1</v>
      </c>
      <c r="I1227" s="5" t="n">
        <v>3300</v>
      </c>
      <c r="J1227" s="5">
        <f>tbl_売上[[#This Row],[数量]]*tbl_売上[[#This Row],[単価]]</f>
        <v/>
      </c>
    </row>
    <row r="1228">
      <c r="A1228" s="3" t="n">
        <v>45556</v>
      </c>
      <c r="B1228" t="inlineStr">
        <is>
          <t>田中</t>
        </is>
      </c>
      <c r="C1228" t="inlineStr">
        <is>
          <t>関西</t>
        </is>
      </c>
      <c r="D1228" t="inlineStr">
        <is>
          <t>Google広告</t>
        </is>
      </c>
      <c r="E1228" t="inlineStr">
        <is>
          <t>P006</t>
        </is>
      </c>
      <c r="F1228">
        <f>_xlfn.XLOOKUP(tbl_売上[[#This Row],[商品コード]],tbl_商品[商品コード],tbl_商品[商品名],"未登録")</f>
        <v/>
      </c>
      <c r="G1228">
        <f>_xlfn.XLOOKUP(tbl_売上[[#This Row],[商品コード]],tbl_商品[商品コード],tbl_商品[カテゴリ],"未登録")</f>
        <v/>
      </c>
      <c r="H1228" s="4" t="n">
        <v>1</v>
      </c>
      <c r="I1228" s="5" t="n">
        <v>3300</v>
      </c>
      <c r="J1228" s="5">
        <f>tbl_売上[[#This Row],[数量]]*tbl_売上[[#This Row],[単価]]</f>
        <v/>
      </c>
    </row>
    <row r="1229">
      <c r="A1229" s="3" t="n">
        <v>45556</v>
      </c>
      <c r="B1229" t="inlineStr">
        <is>
          <t>佐藤</t>
        </is>
      </c>
      <c r="C1229" t="inlineStr">
        <is>
          <t>関東</t>
        </is>
      </c>
      <c r="D1229" t="inlineStr">
        <is>
          <t>Google広告</t>
        </is>
      </c>
      <c r="E1229" t="inlineStr">
        <is>
          <t>P002</t>
        </is>
      </c>
      <c r="F1229">
        <f>_xlfn.XLOOKUP(tbl_売上[[#This Row],[商品コード]],tbl_商品[商品コード],tbl_商品[商品名],"未登録")</f>
        <v/>
      </c>
      <c r="G1229">
        <f>_xlfn.XLOOKUP(tbl_売上[[#This Row],[商品コード]],tbl_商品[商品コード],tbl_商品[カテゴリ],"未登録")</f>
        <v/>
      </c>
      <c r="H1229" s="4" t="n">
        <v>3</v>
      </c>
      <c r="I1229" s="5" t="n">
        <v>3980</v>
      </c>
      <c r="J1229" s="5">
        <f>tbl_売上[[#This Row],[数量]]*tbl_売上[[#This Row],[単価]]</f>
        <v/>
      </c>
    </row>
    <row r="1230">
      <c r="A1230" s="3" t="n">
        <v>45557</v>
      </c>
      <c r="B1230" t="inlineStr">
        <is>
          <t>佐藤</t>
        </is>
      </c>
      <c r="C1230" t="inlineStr">
        <is>
          <t>関東</t>
        </is>
      </c>
      <c r="D1230" t="inlineStr">
        <is>
          <t>Meta広告</t>
        </is>
      </c>
      <c r="E1230" t="inlineStr">
        <is>
          <t>P003</t>
        </is>
      </c>
      <c r="F1230">
        <f>_xlfn.XLOOKUP(tbl_売上[[#This Row],[商品コード]],tbl_商品[商品コード],tbl_商品[商品名],"未登録")</f>
        <v/>
      </c>
      <c r="G1230">
        <f>_xlfn.XLOOKUP(tbl_売上[[#This Row],[商品コード]],tbl_商品[商品コード],tbl_商品[カテゴリ],"未登録")</f>
        <v/>
      </c>
      <c r="H1230" s="4" t="n">
        <v>5</v>
      </c>
      <c r="I1230" s="5" t="n">
        <v>19800</v>
      </c>
      <c r="J1230" s="5">
        <f>tbl_売上[[#This Row],[数量]]*tbl_売上[[#This Row],[単価]]</f>
        <v/>
      </c>
    </row>
    <row r="1231">
      <c r="A1231" s="3" t="n">
        <v>45557</v>
      </c>
      <c r="B1231" t="inlineStr">
        <is>
          <t>田中</t>
        </is>
      </c>
      <c r="C1231" t="inlineStr">
        <is>
          <t>関西</t>
        </is>
      </c>
      <c r="D1231" t="inlineStr">
        <is>
          <t>Yahoo!広告</t>
        </is>
      </c>
      <c r="E1231" t="inlineStr">
        <is>
          <t>P005</t>
        </is>
      </c>
      <c r="F1231">
        <f>_xlfn.XLOOKUP(tbl_売上[[#This Row],[商品コード]],tbl_商品[商品コード],tbl_商品[商品名],"未登録")</f>
        <v/>
      </c>
      <c r="G1231">
        <f>_xlfn.XLOOKUP(tbl_売上[[#This Row],[商品コード]],tbl_商品[商品コード],tbl_商品[カテゴリ],"未登録")</f>
        <v/>
      </c>
      <c r="H1231" s="4" t="n">
        <v>3</v>
      </c>
      <c r="I1231" s="5" t="n">
        <v>6980</v>
      </c>
      <c r="J1231" s="5">
        <f>tbl_売上[[#This Row],[数量]]*tbl_売上[[#This Row],[単価]]</f>
        <v/>
      </c>
    </row>
    <row r="1232">
      <c r="A1232" s="3" t="n">
        <v>45557</v>
      </c>
      <c r="B1232" t="inlineStr">
        <is>
          <t>佐藤</t>
        </is>
      </c>
      <c r="C1232" t="inlineStr">
        <is>
          <t>関東</t>
        </is>
      </c>
      <c r="D1232" t="inlineStr">
        <is>
          <t>Meta広告</t>
        </is>
      </c>
      <c r="E1232" t="inlineStr">
        <is>
          <t>P002</t>
        </is>
      </c>
      <c r="F1232">
        <f>_xlfn.XLOOKUP(tbl_売上[[#This Row],[商品コード]],tbl_商品[商品コード],tbl_商品[商品名],"未登録")</f>
        <v/>
      </c>
      <c r="G1232">
        <f>_xlfn.XLOOKUP(tbl_売上[[#This Row],[商品コード]],tbl_商品[商品コード],tbl_商品[カテゴリ],"未登録")</f>
        <v/>
      </c>
      <c r="H1232" s="4" t="n">
        <v>1</v>
      </c>
      <c r="I1232" s="5" t="n">
        <v>3980</v>
      </c>
      <c r="J1232" s="5">
        <f>tbl_売上[[#This Row],[数量]]*tbl_売上[[#This Row],[単価]]</f>
        <v/>
      </c>
    </row>
    <row r="1233">
      <c r="A1233" s="3" t="n">
        <v>45557</v>
      </c>
      <c r="B1233" t="inlineStr">
        <is>
          <t>渡辺</t>
        </is>
      </c>
      <c r="C1233" t="inlineStr">
        <is>
          <t>九州</t>
        </is>
      </c>
      <c r="D1233" t="inlineStr">
        <is>
          <t>Meta広告</t>
        </is>
      </c>
      <c r="E1233" t="inlineStr">
        <is>
          <t>P004</t>
        </is>
      </c>
      <c r="F1233">
        <f>_xlfn.XLOOKUP(tbl_売上[[#This Row],[商品コード]],tbl_商品[商品コード],tbl_商品[商品名],"未登録")</f>
        <v/>
      </c>
      <c r="G1233">
        <f>_xlfn.XLOOKUP(tbl_売上[[#This Row],[商品コード]],tbl_商品[商品コード],tbl_商品[カテゴリ],"未登録")</f>
        <v/>
      </c>
      <c r="H1233" s="4" t="n">
        <v>2</v>
      </c>
      <c r="I1233" s="5" t="n">
        <v>2480</v>
      </c>
      <c r="J1233" s="5">
        <f>tbl_売上[[#This Row],[数量]]*tbl_売上[[#This Row],[単価]]</f>
        <v/>
      </c>
    </row>
    <row r="1234">
      <c r="A1234" s="3" t="n">
        <v>45557</v>
      </c>
      <c r="B1234" t="inlineStr">
        <is>
          <t>田中</t>
        </is>
      </c>
      <c r="C1234" t="inlineStr">
        <is>
          <t>関西</t>
        </is>
      </c>
      <c r="D1234" t="inlineStr">
        <is>
          <t>Meta広告</t>
        </is>
      </c>
      <c r="E1234" t="inlineStr">
        <is>
          <t>P008</t>
        </is>
      </c>
      <c r="F1234">
        <f>_xlfn.XLOOKUP(tbl_売上[[#This Row],[商品コード]],tbl_商品[商品コード],tbl_商品[商品名],"未登録")</f>
        <v/>
      </c>
      <c r="G1234">
        <f>_xlfn.XLOOKUP(tbl_売上[[#This Row],[商品コード]],tbl_商品[商品コード],tbl_商品[カテゴリ],"未登録")</f>
        <v/>
      </c>
      <c r="H1234" s="4" t="n">
        <v>1</v>
      </c>
      <c r="I1234" s="5" t="n">
        <v>2700</v>
      </c>
      <c r="J1234" s="5">
        <f>tbl_売上[[#This Row],[数量]]*tbl_売上[[#This Row],[単価]]</f>
        <v/>
      </c>
    </row>
    <row r="1235">
      <c r="A1235" s="3" t="n">
        <v>45557</v>
      </c>
      <c r="B1235" t="inlineStr">
        <is>
          <t>伊藤</t>
        </is>
      </c>
      <c r="C1235" t="inlineStr">
        <is>
          <t>中部</t>
        </is>
      </c>
      <c r="D1235" t="inlineStr">
        <is>
          <t>Google広告</t>
        </is>
      </c>
      <c r="E1235" t="inlineStr">
        <is>
          <t>P008</t>
        </is>
      </c>
      <c r="F1235">
        <f>_xlfn.XLOOKUP(tbl_売上[[#This Row],[商品コード]],tbl_商品[商品コード],tbl_商品[商品名],"未登録")</f>
        <v/>
      </c>
      <c r="G1235">
        <f>_xlfn.XLOOKUP(tbl_売上[[#This Row],[商品コード]],tbl_商品[商品コード],tbl_商品[カテゴリ],"未登録")</f>
        <v/>
      </c>
      <c r="H1235" s="4" t="n">
        <v>1</v>
      </c>
      <c r="I1235" s="5" t="n">
        <v>2700</v>
      </c>
      <c r="J1235" s="5">
        <f>tbl_売上[[#This Row],[数量]]*tbl_売上[[#This Row],[単価]]</f>
        <v/>
      </c>
    </row>
    <row r="1236">
      <c r="A1236" s="3" t="n">
        <v>45558</v>
      </c>
      <c r="B1236" t="inlineStr">
        <is>
          <t>伊藤</t>
        </is>
      </c>
      <c r="C1236" t="inlineStr">
        <is>
          <t>中部</t>
        </is>
      </c>
      <c r="D1236" t="inlineStr">
        <is>
          <t>Yahoo!広告</t>
        </is>
      </c>
      <c r="E1236" t="inlineStr">
        <is>
          <t>P002</t>
        </is>
      </c>
      <c r="F1236">
        <f>_xlfn.XLOOKUP(tbl_売上[[#This Row],[商品コード]],tbl_商品[商品コード],tbl_商品[商品名],"未登録")</f>
        <v/>
      </c>
      <c r="G1236">
        <f>_xlfn.XLOOKUP(tbl_売上[[#This Row],[商品コード]],tbl_商品[商品コード],tbl_商品[カテゴリ],"未登録")</f>
        <v/>
      </c>
      <c r="H1236" s="4" t="n">
        <v>1</v>
      </c>
      <c r="I1236" s="5" t="n">
        <v>3980</v>
      </c>
      <c r="J1236" s="5">
        <f>tbl_売上[[#This Row],[数量]]*tbl_売上[[#This Row],[単価]]</f>
        <v/>
      </c>
    </row>
    <row r="1237">
      <c r="A1237" s="3" t="n">
        <v>45558</v>
      </c>
      <c r="B1237" t="inlineStr">
        <is>
          <t>高橋</t>
        </is>
      </c>
      <c r="C1237" t="inlineStr">
        <is>
          <t>関西</t>
        </is>
      </c>
      <c r="D1237" t="inlineStr">
        <is>
          <t>Google広告</t>
        </is>
      </c>
      <c r="E1237" t="inlineStr">
        <is>
          <t>P002</t>
        </is>
      </c>
      <c r="F1237">
        <f>_xlfn.XLOOKUP(tbl_売上[[#This Row],[商品コード]],tbl_商品[商品コード],tbl_商品[商品名],"未登録")</f>
        <v/>
      </c>
      <c r="G1237">
        <f>_xlfn.XLOOKUP(tbl_売上[[#This Row],[商品コード]],tbl_商品[商品コード],tbl_商品[カテゴリ],"未登録")</f>
        <v/>
      </c>
      <c r="H1237" s="4" t="n">
        <v>1</v>
      </c>
      <c r="I1237" s="5" t="n">
        <v>3980</v>
      </c>
      <c r="J1237" s="5">
        <f>tbl_売上[[#This Row],[数量]]*tbl_売上[[#This Row],[単価]]</f>
        <v/>
      </c>
    </row>
    <row r="1238">
      <c r="A1238" s="3" t="n">
        <v>45558</v>
      </c>
      <c r="B1238" t="inlineStr">
        <is>
          <t>鈴木</t>
        </is>
      </c>
      <c r="C1238" t="inlineStr">
        <is>
          <t>関東</t>
        </is>
      </c>
      <c r="D1238" t="inlineStr">
        <is>
          <t>Yahoo!広告</t>
        </is>
      </c>
      <c r="E1238" t="inlineStr">
        <is>
          <t>P006</t>
        </is>
      </c>
      <c r="F1238">
        <f>_xlfn.XLOOKUP(tbl_売上[[#This Row],[商品コード]],tbl_商品[商品コード],tbl_商品[商品名],"未登録")</f>
        <v/>
      </c>
      <c r="G1238">
        <f>_xlfn.XLOOKUP(tbl_売上[[#This Row],[商品コード]],tbl_商品[商品コード],tbl_商品[カテゴリ],"未登録")</f>
        <v/>
      </c>
      <c r="H1238" s="4" t="n">
        <v>2</v>
      </c>
      <c r="I1238" s="5" t="n">
        <v>3300</v>
      </c>
      <c r="J1238" s="5">
        <f>tbl_売上[[#This Row],[数量]]*tbl_売上[[#This Row],[単価]]</f>
        <v/>
      </c>
    </row>
    <row r="1239">
      <c r="A1239" s="3" t="n">
        <v>45558</v>
      </c>
      <c r="B1239" t="inlineStr">
        <is>
          <t>伊藤</t>
        </is>
      </c>
      <c r="C1239" t="inlineStr">
        <is>
          <t>中部</t>
        </is>
      </c>
      <c r="D1239" t="inlineStr">
        <is>
          <t>Meta広告</t>
        </is>
      </c>
      <c r="E1239" t="inlineStr">
        <is>
          <t>P007</t>
        </is>
      </c>
      <c r="F1239">
        <f>_xlfn.XLOOKUP(tbl_売上[[#This Row],[商品コード]],tbl_商品[商品コード],tbl_商品[商品名],"未登録")</f>
        <v/>
      </c>
      <c r="G1239">
        <f>_xlfn.XLOOKUP(tbl_売上[[#This Row],[商品コード]],tbl_商品[商品コード],tbl_商品[カテゴリ],"未登録")</f>
        <v/>
      </c>
      <c r="H1239" s="4" t="n">
        <v>2</v>
      </c>
      <c r="I1239" s="5" t="n">
        <v>3240</v>
      </c>
      <c r="J1239" s="5">
        <f>tbl_売上[[#This Row],[数量]]*tbl_売上[[#This Row],[単価]]</f>
        <v/>
      </c>
    </row>
    <row r="1240">
      <c r="A1240" s="3" t="n">
        <v>45559</v>
      </c>
      <c r="B1240" t="inlineStr">
        <is>
          <t>田中</t>
        </is>
      </c>
      <c r="C1240" t="inlineStr">
        <is>
          <t>関西</t>
        </is>
      </c>
      <c r="D1240" t="inlineStr">
        <is>
          <t>Google広告</t>
        </is>
      </c>
      <c r="E1240" t="inlineStr">
        <is>
          <t>P006</t>
        </is>
      </c>
      <c r="F1240">
        <f>_xlfn.XLOOKUP(tbl_売上[[#This Row],[商品コード]],tbl_商品[商品コード],tbl_商品[商品名],"未登録")</f>
        <v/>
      </c>
      <c r="G1240">
        <f>_xlfn.XLOOKUP(tbl_売上[[#This Row],[商品コード]],tbl_商品[商品コード],tbl_商品[カテゴリ],"未登録")</f>
        <v/>
      </c>
      <c r="H1240" s="4" t="n">
        <v>1</v>
      </c>
      <c r="I1240" s="5" t="n">
        <v>3300</v>
      </c>
      <c r="J1240" s="5">
        <f>tbl_売上[[#This Row],[数量]]*tbl_売上[[#This Row],[単価]]</f>
        <v/>
      </c>
    </row>
    <row r="1241">
      <c r="A1241" s="3" t="n">
        <v>45559</v>
      </c>
      <c r="B1241" t="inlineStr">
        <is>
          <t>鈴木</t>
        </is>
      </c>
      <c r="C1241" t="inlineStr">
        <is>
          <t>関東</t>
        </is>
      </c>
      <c r="D1241" t="inlineStr">
        <is>
          <t>Google広告</t>
        </is>
      </c>
      <c r="E1241" t="inlineStr">
        <is>
          <t>P005</t>
        </is>
      </c>
      <c r="F1241">
        <f>_xlfn.XLOOKUP(tbl_売上[[#This Row],[商品コード]],tbl_商品[商品コード],tbl_商品[商品名],"未登録")</f>
        <v/>
      </c>
      <c r="G1241">
        <f>_xlfn.XLOOKUP(tbl_売上[[#This Row],[商品コード]],tbl_商品[商品コード],tbl_商品[カテゴリ],"未登録")</f>
        <v/>
      </c>
      <c r="H1241" s="4" t="n">
        <v>1</v>
      </c>
      <c r="I1241" s="5" t="n">
        <v>6980</v>
      </c>
      <c r="J1241" s="5">
        <f>tbl_売上[[#This Row],[数量]]*tbl_売上[[#This Row],[単価]]</f>
        <v/>
      </c>
    </row>
    <row r="1242">
      <c r="A1242" s="3" t="n">
        <v>45559</v>
      </c>
      <c r="B1242" t="inlineStr">
        <is>
          <t>伊藤</t>
        </is>
      </c>
      <c r="C1242" t="inlineStr">
        <is>
          <t>中部</t>
        </is>
      </c>
      <c r="D1242" t="inlineStr">
        <is>
          <t>Meta広告</t>
        </is>
      </c>
      <c r="E1242" t="inlineStr">
        <is>
          <t>P007</t>
        </is>
      </c>
      <c r="F1242">
        <f>_xlfn.XLOOKUP(tbl_売上[[#This Row],[商品コード]],tbl_商品[商品コード],tbl_商品[商品名],"未登録")</f>
        <v/>
      </c>
      <c r="G1242">
        <f>_xlfn.XLOOKUP(tbl_売上[[#This Row],[商品コード]],tbl_商品[商品コード],tbl_商品[カテゴリ],"未登録")</f>
        <v/>
      </c>
      <c r="H1242" s="4" t="n">
        <v>1</v>
      </c>
      <c r="I1242" s="5" t="n">
        <v>3240</v>
      </c>
      <c r="J1242" s="5">
        <f>tbl_売上[[#This Row],[数量]]*tbl_売上[[#This Row],[単価]]</f>
        <v/>
      </c>
    </row>
    <row r="1243">
      <c r="A1243" s="3" t="n">
        <v>45559</v>
      </c>
      <c r="B1243" t="inlineStr">
        <is>
          <t>伊藤</t>
        </is>
      </c>
      <c r="C1243" t="inlineStr">
        <is>
          <t>中部</t>
        </is>
      </c>
      <c r="D1243" t="inlineStr">
        <is>
          <t>Meta広告</t>
        </is>
      </c>
      <c r="E1243" t="inlineStr">
        <is>
          <t>P003</t>
        </is>
      </c>
      <c r="F1243">
        <f>_xlfn.XLOOKUP(tbl_売上[[#This Row],[商品コード]],tbl_商品[商品コード],tbl_商品[商品名],"未登録")</f>
        <v/>
      </c>
      <c r="G1243">
        <f>_xlfn.XLOOKUP(tbl_売上[[#This Row],[商品コード]],tbl_商品[商品コード],tbl_商品[カテゴリ],"未登録")</f>
        <v/>
      </c>
      <c r="H1243" s="4" t="n">
        <v>1</v>
      </c>
      <c r="I1243" s="5" t="n">
        <v>19800</v>
      </c>
      <c r="J1243" s="5">
        <f>tbl_売上[[#This Row],[数量]]*tbl_売上[[#This Row],[単価]]</f>
        <v/>
      </c>
    </row>
    <row r="1244">
      <c r="A1244" s="3" t="n">
        <v>45559</v>
      </c>
      <c r="B1244" t="inlineStr">
        <is>
          <t>佐藤</t>
        </is>
      </c>
      <c r="C1244" t="inlineStr">
        <is>
          <t>関東</t>
        </is>
      </c>
      <c r="D1244" t="inlineStr">
        <is>
          <t>Google広告</t>
        </is>
      </c>
      <c r="E1244" t="inlineStr">
        <is>
          <t>P003</t>
        </is>
      </c>
      <c r="F1244">
        <f>_xlfn.XLOOKUP(tbl_売上[[#This Row],[商品コード]],tbl_商品[商品コード],tbl_商品[商品名],"未登録")</f>
        <v/>
      </c>
      <c r="G1244">
        <f>_xlfn.XLOOKUP(tbl_売上[[#This Row],[商品コード]],tbl_商品[商品コード],tbl_商品[カテゴリ],"未登録")</f>
        <v/>
      </c>
      <c r="H1244" s="4" t="n">
        <v>1</v>
      </c>
      <c r="I1244" s="5" t="n">
        <v>19800</v>
      </c>
      <c r="J1244" s="5">
        <f>tbl_売上[[#This Row],[数量]]*tbl_売上[[#This Row],[単価]]</f>
        <v/>
      </c>
    </row>
    <row r="1245">
      <c r="A1245" s="3" t="n">
        <v>45559</v>
      </c>
      <c r="B1245" t="inlineStr">
        <is>
          <t>渡辺</t>
        </is>
      </c>
      <c r="C1245" t="inlineStr">
        <is>
          <t>九州</t>
        </is>
      </c>
      <c r="D1245" t="inlineStr">
        <is>
          <t>Google広告</t>
        </is>
      </c>
      <c r="E1245" t="inlineStr">
        <is>
          <t>P006</t>
        </is>
      </c>
      <c r="F1245">
        <f>_xlfn.XLOOKUP(tbl_売上[[#This Row],[商品コード]],tbl_商品[商品コード],tbl_商品[商品名],"未登録")</f>
        <v/>
      </c>
      <c r="G1245">
        <f>_xlfn.XLOOKUP(tbl_売上[[#This Row],[商品コード]],tbl_商品[商品コード],tbl_商品[カテゴリ],"未登録")</f>
        <v/>
      </c>
      <c r="H1245" s="4" t="n">
        <v>3</v>
      </c>
      <c r="I1245" s="5" t="n">
        <v>3300</v>
      </c>
      <c r="J1245" s="5">
        <f>tbl_売上[[#This Row],[数量]]*tbl_売上[[#This Row],[単価]]</f>
        <v/>
      </c>
    </row>
    <row r="1246">
      <c r="A1246" s="3" t="n">
        <v>45560</v>
      </c>
      <c r="B1246" t="inlineStr">
        <is>
          <t>佐藤</t>
        </is>
      </c>
      <c r="C1246" t="inlineStr">
        <is>
          <t>関東</t>
        </is>
      </c>
      <c r="D1246" t="inlineStr">
        <is>
          <t>Yahoo!広告</t>
        </is>
      </c>
      <c r="E1246" t="inlineStr">
        <is>
          <t>P004</t>
        </is>
      </c>
      <c r="F1246">
        <f>_xlfn.XLOOKUP(tbl_売上[[#This Row],[商品コード]],tbl_商品[商品コード],tbl_商品[商品名],"未登録")</f>
        <v/>
      </c>
      <c r="G1246">
        <f>_xlfn.XLOOKUP(tbl_売上[[#This Row],[商品コード]],tbl_商品[商品コード],tbl_商品[カテゴリ],"未登録")</f>
        <v/>
      </c>
      <c r="H1246" s="4" t="n">
        <v>2</v>
      </c>
      <c r="I1246" s="5" t="n">
        <v>2480</v>
      </c>
      <c r="J1246" s="5">
        <f>tbl_売上[[#This Row],[数量]]*tbl_売上[[#This Row],[単価]]</f>
        <v/>
      </c>
    </row>
    <row r="1247">
      <c r="A1247" s="3" t="n">
        <v>45560</v>
      </c>
      <c r="B1247" t="inlineStr">
        <is>
          <t>渡辺</t>
        </is>
      </c>
      <c r="C1247" t="inlineStr">
        <is>
          <t>九州</t>
        </is>
      </c>
      <c r="D1247" t="inlineStr">
        <is>
          <t>Google広告</t>
        </is>
      </c>
      <c r="E1247" t="inlineStr">
        <is>
          <t>P006</t>
        </is>
      </c>
      <c r="F1247">
        <f>_xlfn.XLOOKUP(tbl_売上[[#This Row],[商品コード]],tbl_商品[商品コード],tbl_商品[商品名],"未登録")</f>
        <v/>
      </c>
      <c r="G1247">
        <f>_xlfn.XLOOKUP(tbl_売上[[#This Row],[商品コード]],tbl_商品[商品コード],tbl_商品[カテゴリ],"未登録")</f>
        <v/>
      </c>
      <c r="H1247" s="4" t="n">
        <v>5</v>
      </c>
      <c r="I1247" s="5" t="n">
        <v>3300</v>
      </c>
      <c r="J1247" s="5">
        <f>tbl_売上[[#This Row],[数量]]*tbl_売上[[#This Row],[単価]]</f>
        <v/>
      </c>
    </row>
    <row r="1248">
      <c r="A1248" s="3" t="n">
        <v>45560</v>
      </c>
      <c r="B1248" t="inlineStr">
        <is>
          <t>渡辺</t>
        </is>
      </c>
      <c r="C1248" t="inlineStr">
        <is>
          <t>九州</t>
        </is>
      </c>
      <c r="D1248" t="inlineStr">
        <is>
          <t>Meta広告</t>
        </is>
      </c>
      <c r="E1248" t="inlineStr">
        <is>
          <t>P008</t>
        </is>
      </c>
      <c r="F1248">
        <f>_xlfn.XLOOKUP(tbl_売上[[#This Row],[商品コード]],tbl_商品[商品コード],tbl_商品[商品名],"未登録")</f>
        <v/>
      </c>
      <c r="G1248">
        <f>_xlfn.XLOOKUP(tbl_売上[[#This Row],[商品コード]],tbl_商品[商品コード],tbl_商品[カテゴリ],"未登録")</f>
        <v/>
      </c>
      <c r="H1248" s="4" t="n">
        <v>3</v>
      </c>
      <c r="I1248" s="5" t="n">
        <v>2700</v>
      </c>
      <c r="J1248" s="5">
        <f>tbl_売上[[#This Row],[数量]]*tbl_売上[[#This Row],[単価]]</f>
        <v/>
      </c>
    </row>
    <row r="1249">
      <c r="A1249" s="3" t="n">
        <v>45560</v>
      </c>
      <c r="B1249" t="inlineStr">
        <is>
          <t>高橋</t>
        </is>
      </c>
      <c r="C1249" t="inlineStr">
        <is>
          <t>関西</t>
        </is>
      </c>
      <c r="D1249" t="inlineStr">
        <is>
          <t>Google広告</t>
        </is>
      </c>
      <c r="E1249" t="inlineStr">
        <is>
          <t>P008</t>
        </is>
      </c>
      <c r="F1249">
        <f>_xlfn.XLOOKUP(tbl_売上[[#This Row],[商品コード]],tbl_商品[商品コード],tbl_商品[商品名],"未登録")</f>
        <v/>
      </c>
      <c r="G1249">
        <f>_xlfn.XLOOKUP(tbl_売上[[#This Row],[商品コード]],tbl_商品[商品コード],tbl_商品[カテゴリ],"未登録")</f>
        <v/>
      </c>
      <c r="H1249" s="4" t="n">
        <v>1</v>
      </c>
      <c r="I1249" s="5" t="n">
        <v>2700</v>
      </c>
      <c r="J1249" s="5">
        <f>tbl_売上[[#This Row],[数量]]*tbl_売上[[#This Row],[単価]]</f>
        <v/>
      </c>
    </row>
    <row r="1250">
      <c r="A1250" s="3" t="n">
        <v>45560</v>
      </c>
      <c r="B1250" t="inlineStr">
        <is>
          <t>伊藤</t>
        </is>
      </c>
      <c r="C1250" t="inlineStr">
        <is>
          <t>中部</t>
        </is>
      </c>
      <c r="D1250" t="inlineStr">
        <is>
          <t>Meta広告</t>
        </is>
      </c>
      <c r="E1250" t="inlineStr">
        <is>
          <t>P004</t>
        </is>
      </c>
      <c r="F1250">
        <f>_xlfn.XLOOKUP(tbl_売上[[#This Row],[商品コード]],tbl_商品[商品コード],tbl_商品[商品名],"未登録")</f>
        <v/>
      </c>
      <c r="G1250">
        <f>_xlfn.XLOOKUP(tbl_売上[[#This Row],[商品コード]],tbl_商品[商品コード],tbl_商品[カテゴリ],"未登録")</f>
        <v/>
      </c>
      <c r="H1250" s="4" t="n">
        <v>1</v>
      </c>
      <c r="I1250" s="5" t="n">
        <v>2480</v>
      </c>
      <c r="J1250" s="5">
        <f>tbl_売上[[#This Row],[数量]]*tbl_売上[[#This Row],[単価]]</f>
        <v/>
      </c>
    </row>
    <row r="1251">
      <c r="A1251" s="3" t="n">
        <v>45561</v>
      </c>
      <c r="B1251" t="inlineStr">
        <is>
          <t>高橋</t>
        </is>
      </c>
      <c r="C1251" t="inlineStr">
        <is>
          <t>関西</t>
        </is>
      </c>
      <c r="D1251" t="inlineStr">
        <is>
          <t>Meta広告</t>
        </is>
      </c>
      <c r="E1251" t="inlineStr">
        <is>
          <t>P002</t>
        </is>
      </c>
      <c r="F1251">
        <f>_xlfn.XLOOKUP(tbl_売上[[#This Row],[商品コード]],tbl_商品[商品コード],tbl_商品[商品名],"未登録")</f>
        <v/>
      </c>
      <c r="G1251">
        <f>_xlfn.XLOOKUP(tbl_売上[[#This Row],[商品コード]],tbl_商品[商品コード],tbl_商品[カテゴリ],"未登録")</f>
        <v/>
      </c>
      <c r="H1251" s="4" t="n">
        <v>1</v>
      </c>
      <c r="I1251" s="5" t="n">
        <v>3980</v>
      </c>
      <c r="J1251" s="5">
        <f>tbl_売上[[#This Row],[数量]]*tbl_売上[[#This Row],[単価]]</f>
        <v/>
      </c>
    </row>
    <row r="1252">
      <c r="A1252" s="3" t="n">
        <v>45561</v>
      </c>
      <c r="B1252" t="inlineStr">
        <is>
          <t>高橋</t>
        </is>
      </c>
      <c r="C1252" t="inlineStr">
        <is>
          <t>関西</t>
        </is>
      </c>
      <c r="D1252" t="inlineStr">
        <is>
          <t>Yahoo!広告</t>
        </is>
      </c>
      <c r="E1252" t="inlineStr">
        <is>
          <t>P004</t>
        </is>
      </c>
      <c r="F1252">
        <f>_xlfn.XLOOKUP(tbl_売上[[#This Row],[商品コード]],tbl_商品[商品コード],tbl_商品[商品名],"未登録")</f>
        <v/>
      </c>
      <c r="G1252">
        <f>_xlfn.XLOOKUP(tbl_売上[[#This Row],[商品コード]],tbl_商品[商品コード],tbl_商品[カテゴリ],"未登録")</f>
        <v/>
      </c>
      <c r="H1252" s="4" t="n">
        <v>2</v>
      </c>
      <c r="I1252" s="5" t="n">
        <v>2480</v>
      </c>
      <c r="J1252" s="5">
        <f>tbl_売上[[#This Row],[数量]]*tbl_売上[[#This Row],[単価]]</f>
        <v/>
      </c>
    </row>
    <row r="1253">
      <c r="A1253" s="3" t="n">
        <v>45561</v>
      </c>
      <c r="B1253" t="inlineStr">
        <is>
          <t>高橋</t>
        </is>
      </c>
      <c r="C1253" t="inlineStr">
        <is>
          <t>関西</t>
        </is>
      </c>
      <c r="D1253" t="inlineStr">
        <is>
          <t>Yahoo!広告</t>
        </is>
      </c>
      <c r="E1253" t="inlineStr">
        <is>
          <t>P004</t>
        </is>
      </c>
      <c r="F1253">
        <f>_xlfn.XLOOKUP(tbl_売上[[#This Row],[商品コード]],tbl_商品[商品コード],tbl_商品[商品名],"未登録")</f>
        <v/>
      </c>
      <c r="G1253">
        <f>_xlfn.XLOOKUP(tbl_売上[[#This Row],[商品コード]],tbl_商品[商品コード],tbl_商品[カテゴリ],"未登録")</f>
        <v/>
      </c>
      <c r="H1253" s="4" t="n">
        <v>1</v>
      </c>
      <c r="I1253" s="5" t="n">
        <v>2480</v>
      </c>
      <c r="J1253" s="5">
        <f>tbl_売上[[#This Row],[数量]]*tbl_売上[[#This Row],[単価]]</f>
        <v/>
      </c>
    </row>
    <row r="1254">
      <c r="A1254" s="3" t="n">
        <v>45561</v>
      </c>
      <c r="B1254" t="inlineStr">
        <is>
          <t>鈴木</t>
        </is>
      </c>
      <c r="C1254" t="inlineStr">
        <is>
          <t>関東</t>
        </is>
      </c>
      <c r="D1254" t="inlineStr">
        <is>
          <t>Meta広告</t>
        </is>
      </c>
      <c r="E1254" t="inlineStr">
        <is>
          <t>P009</t>
        </is>
      </c>
      <c r="F1254">
        <f>_xlfn.XLOOKUP(tbl_売上[[#This Row],[商品コード]],tbl_商品[商品コード],tbl_商品[商品名],"未登録")</f>
        <v/>
      </c>
      <c r="G1254">
        <f>_xlfn.XLOOKUP(tbl_売上[[#This Row],[商品コード]],tbl_商品[商品コード],tbl_商品[カテゴリ],"未登録")</f>
        <v/>
      </c>
      <c r="H1254" s="4" t="n">
        <v>5</v>
      </c>
      <c r="I1254" s="5" t="n">
        <v>3600</v>
      </c>
      <c r="J1254" s="5">
        <f>tbl_売上[[#This Row],[数量]]*tbl_売上[[#This Row],[単価]]</f>
        <v/>
      </c>
    </row>
    <row r="1255">
      <c r="A1255" s="3" t="n">
        <v>45561</v>
      </c>
      <c r="B1255" t="inlineStr">
        <is>
          <t>高橋</t>
        </is>
      </c>
      <c r="C1255" t="inlineStr">
        <is>
          <t>関西</t>
        </is>
      </c>
      <c r="D1255" t="inlineStr">
        <is>
          <t>Google広告</t>
        </is>
      </c>
      <c r="E1255" t="inlineStr">
        <is>
          <t>P008</t>
        </is>
      </c>
      <c r="F1255">
        <f>_xlfn.XLOOKUP(tbl_売上[[#This Row],[商品コード]],tbl_商品[商品コード],tbl_商品[商品名],"未登録")</f>
        <v/>
      </c>
      <c r="G1255">
        <f>_xlfn.XLOOKUP(tbl_売上[[#This Row],[商品コード]],tbl_商品[商品コード],tbl_商品[カテゴリ],"未登録")</f>
        <v/>
      </c>
      <c r="H1255" s="4" t="n">
        <v>3</v>
      </c>
      <c r="I1255" s="5" t="n">
        <v>2700</v>
      </c>
      <c r="J1255" s="5">
        <f>tbl_売上[[#This Row],[数量]]*tbl_売上[[#This Row],[単価]]</f>
        <v/>
      </c>
    </row>
    <row r="1256">
      <c r="A1256" s="3" t="n">
        <v>45562</v>
      </c>
      <c r="B1256" t="inlineStr">
        <is>
          <t>田中</t>
        </is>
      </c>
      <c r="C1256" t="inlineStr">
        <is>
          <t>関西</t>
        </is>
      </c>
      <c r="D1256" t="inlineStr">
        <is>
          <t>Google広告</t>
        </is>
      </c>
      <c r="E1256" t="inlineStr">
        <is>
          <t>P001</t>
        </is>
      </c>
      <c r="F1256">
        <f>_xlfn.XLOOKUP(tbl_売上[[#This Row],[商品コード]],tbl_商品[商品コード],tbl_商品[商品名],"未登録")</f>
        <v/>
      </c>
      <c r="G1256">
        <f>_xlfn.XLOOKUP(tbl_売上[[#This Row],[商品コード]],tbl_商品[商品コード],tbl_商品[カテゴリ],"未登録")</f>
        <v/>
      </c>
      <c r="H1256" s="4" t="n">
        <v>1</v>
      </c>
      <c r="I1256" s="5" t="n">
        <v>8800</v>
      </c>
      <c r="J1256" s="5">
        <f>tbl_売上[[#This Row],[数量]]*tbl_売上[[#This Row],[単価]]</f>
        <v/>
      </c>
    </row>
    <row r="1257">
      <c r="A1257" s="3" t="n">
        <v>45562</v>
      </c>
      <c r="B1257" t="inlineStr">
        <is>
          <t>伊藤</t>
        </is>
      </c>
      <c r="C1257" t="inlineStr">
        <is>
          <t>中部</t>
        </is>
      </c>
      <c r="D1257" t="inlineStr">
        <is>
          <t>Google広告</t>
        </is>
      </c>
      <c r="E1257" t="inlineStr">
        <is>
          <t>P009</t>
        </is>
      </c>
      <c r="F1257">
        <f>_xlfn.XLOOKUP(tbl_売上[[#This Row],[商品コード]],tbl_商品[商品コード],tbl_商品[商品名],"未登録")</f>
        <v/>
      </c>
      <c r="G1257">
        <f>_xlfn.XLOOKUP(tbl_売上[[#This Row],[商品コード]],tbl_商品[商品コード],tbl_商品[カテゴリ],"未登録")</f>
        <v/>
      </c>
      <c r="H1257" s="4" t="n">
        <v>2</v>
      </c>
      <c r="I1257" s="5" t="n">
        <v>3600</v>
      </c>
      <c r="J1257" s="5">
        <f>tbl_売上[[#This Row],[数量]]*tbl_売上[[#This Row],[単価]]</f>
        <v/>
      </c>
    </row>
    <row r="1258">
      <c r="A1258" s="3" t="n">
        <v>45562</v>
      </c>
      <c r="B1258" t="inlineStr">
        <is>
          <t>伊藤</t>
        </is>
      </c>
      <c r="C1258" t="inlineStr">
        <is>
          <t>中部</t>
        </is>
      </c>
      <c r="D1258" t="inlineStr">
        <is>
          <t>Google広告</t>
        </is>
      </c>
      <c r="E1258" t="inlineStr">
        <is>
          <t>P006</t>
        </is>
      </c>
      <c r="F1258">
        <f>_xlfn.XLOOKUP(tbl_売上[[#This Row],[商品コード]],tbl_商品[商品コード],tbl_商品[商品名],"未登録")</f>
        <v/>
      </c>
      <c r="G1258">
        <f>_xlfn.XLOOKUP(tbl_売上[[#This Row],[商品コード]],tbl_商品[商品コード],tbl_商品[カテゴリ],"未登録")</f>
        <v/>
      </c>
      <c r="H1258" s="4" t="n">
        <v>1</v>
      </c>
      <c r="I1258" s="5" t="n">
        <v>3300</v>
      </c>
      <c r="J1258" s="5">
        <f>tbl_売上[[#This Row],[数量]]*tbl_売上[[#This Row],[単価]]</f>
        <v/>
      </c>
    </row>
    <row r="1259">
      <c r="A1259" s="3" t="n">
        <v>45562</v>
      </c>
      <c r="B1259" t="inlineStr">
        <is>
          <t>鈴木</t>
        </is>
      </c>
      <c r="C1259" t="inlineStr">
        <is>
          <t>関東</t>
        </is>
      </c>
      <c r="D1259" t="inlineStr">
        <is>
          <t>Meta広告</t>
        </is>
      </c>
      <c r="E1259" t="inlineStr">
        <is>
          <t>P009</t>
        </is>
      </c>
      <c r="F1259">
        <f>_xlfn.XLOOKUP(tbl_売上[[#This Row],[商品コード]],tbl_商品[商品コード],tbl_商品[商品名],"未登録")</f>
        <v/>
      </c>
      <c r="G1259">
        <f>_xlfn.XLOOKUP(tbl_売上[[#This Row],[商品コード]],tbl_商品[商品コード],tbl_商品[カテゴリ],"未登録")</f>
        <v/>
      </c>
      <c r="H1259" s="4" t="n">
        <v>1</v>
      </c>
      <c r="I1259" s="5" t="n">
        <v>3600</v>
      </c>
      <c r="J1259" s="5">
        <f>tbl_売上[[#This Row],[数量]]*tbl_売上[[#This Row],[単価]]</f>
        <v/>
      </c>
    </row>
    <row r="1260">
      <c r="A1260" s="3" t="n">
        <v>45562</v>
      </c>
      <c r="B1260" t="inlineStr">
        <is>
          <t>高橋</t>
        </is>
      </c>
      <c r="C1260" t="inlineStr">
        <is>
          <t>関西</t>
        </is>
      </c>
      <c r="D1260" t="inlineStr">
        <is>
          <t>Google広告</t>
        </is>
      </c>
      <c r="E1260" t="inlineStr">
        <is>
          <t>P007</t>
        </is>
      </c>
      <c r="F1260">
        <f>_xlfn.XLOOKUP(tbl_売上[[#This Row],[商品コード]],tbl_商品[商品コード],tbl_商品[商品名],"未登録")</f>
        <v/>
      </c>
      <c r="G1260">
        <f>_xlfn.XLOOKUP(tbl_売上[[#This Row],[商品コード]],tbl_商品[商品コード],tbl_商品[カテゴリ],"未登録")</f>
        <v/>
      </c>
      <c r="H1260" s="4" t="n">
        <v>2</v>
      </c>
      <c r="I1260" s="5" t="n">
        <v>3240</v>
      </c>
      <c r="J1260" s="5">
        <f>tbl_売上[[#This Row],[数量]]*tbl_売上[[#This Row],[単価]]</f>
        <v/>
      </c>
    </row>
    <row r="1261">
      <c r="A1261" s="3" t="n">
        <v>45563</v>
      </c>
      <c r="B1261" t="inlineStr">
        <is>
          <t>鈴木</t>
        </is>
      </c>
      <c r="C1261" t="inlineStr">
        <is>
          <t>関東</t>
        </is>
      </c>
      <c r="D1261" t="inlineStr">
        <is>
          <t>Google広告</t>
        </is>
      </c>
      <c r="E1261" t="inlineStr">
        <is>
          <t>P002</t>
        </is>
      </c>
      <c r="F1261">
        <f>_xlfn.XLOOKUP(tbl_売上[[#This Row],[商品コード]],tbl_商品[商品コード],tbl_商品[商品名],"未登録")</f>
        <v/>
      </c>
      <c r="G1261">
        <f>_xlfn.XLOOKUP(tbl_売上[[#This Row],[商品コード]],tbl_商品[商品コード],tbl_商品[カテゴリ],"未登録")</f>
        <v/>
      </c>
      <c r="H1261" s="4" t="n">
        <v>1</v>
      </c>
      <c r="I1261" s="5" t="n">
        <v>3980</v>
      </c>
      <c r="J1261" s="5">
        <f>tbl_売上[[#This Row],[数量]]*tbl_売上[[#This Row],[単価]]</f>
        <v/>
      </c>
    </row>
    <row r="1262">
      <c r="A1262" s="3" t="n">
        <v>45563</v>
      </c>
      <c r="B1262" t="inlineStr">
        <is>
          <t>佐藤</t>
        </is>
      </c>
      <c r="C1262" t="inlineStr">
        <is>
          <t>関東</t>
        </is>
      </c>
      <c r="D1262" t="inlineStr">
        <is>
          <t>Yahoo!広告</t>
        </is>
      </c>
      <c r="E1262" t="inlineStr">
        <is>
          <t>P006</t>
        </is>
      </c>
      <c r="F1262">
        <f>_xlfn.XLOOKUP(tbl_売上[[#This Row],[商品コード]],tbl_商品[商品コード],tbl_商品[商品名],"未登録")</f>
        <v/>
      </c>
      <c r="G1262">
        <f>_xlfn.XLOOKUP(tbl_売上[[#This Row],[商品コード]],tbl_商品[商品コード],tbl_商品[カテゴリ],"未登録")</f>
        <v/>
      </c>
      <c r="H1262" s="4" t="n">
        <v>1</v>
      </c>
      <c r="I1262" s="5" t="n">
        <v>3300</v>
      </c>
      <c r="J1262" s="5">
        <f>tbl_売上[[#This Row],[数量]]*tbl_売上[[#This Row],[単価]]</f>
        <v/>
      </c>
    </row>
    <row r="1263">
      <c r="A1263" s="3" t="n">
        <v>45563</v>
      </c>
      <c r="B1263" t="inlineStr">
        <is>
          <t>田中</t>
        </is>
      </c>
      <c r="C1263" t="inlineStr">
        <is>
          <t>関西</t>
        </is>
      </c>
      <c r="D1263" t="inlineStr">
        <is>
          <t>Meta広告</t>
        </is>
      </c>
      <c r="E1263" t="inlineStr">
        <is>
          <t>P005</t>
        </is>
      </c>
      <c r="F1263">
        <f>_xlfn.XLOOKUP(tbl_売上[[#This Row],[商品コード]],tbl_商品[商品コード],tbl_商品[商品名],"未登録")</f>
        <v/>
      </c>
      <c r="G1263">
        <f>_xlfn.XLOOKUP(tbl_売上[[#This Row],[商品コード]],tbl_商品[商品コード],tbl_商品[カテゴリ],"未登録")</f>
        <v/>
      </c>
      <c r="H1263" s="4" t="n">
        <v>1</v>
      </c>
      <c r="I1263" s="5" t="n">
        <v>6980</v>
      </c>
      <c r="J1263" s="5">
        <f>tbl_売上[[#This Row],[数量]]*tbl_売上[[#This Row],[単価]]</f>
        <v/>
      </c>
    </row>
    <row r="1264">
      <c r="A1264" s="3" t="n">
        <v>45564</v>
      </c>
      <c r="B1264" t="inlineStr">
        <is>
          <t>鈴木</t>
        </is>
      </c>
      <c r="C1264" t="inlineStr">
        <is>
          <t>関東</t>
        </is>
      </c>
      <c r="D1264" t="inlineStr">
        <is>
          <t>Meta広告</t>
        </is>
      </c>
      <c r="E1264" t="inlineStr">
        <is>
          <t>P003</t>
        </is>
      </c>
      <c r="F1264">
        <f>_xlfn.XLOOKUP(tbl_売上[[#This Row],[商品コード]],tbl_商品[商品コード],tbl_商品[商品名],"未登録")</f>
        <v/>
      </c>
      <c r="G1264">
        <f>_xlfn.XLOOKUP(tbl_売上[[#This Row],[商品コード]],tbl_商品[商品コード],tbl_商品[カテゴリ],"未登録")</f>
        <v/>
      </c>
      <c r="H1264" s="4" t="n">
        <v>3</v>
      </c>
      <c r="I1264" s="5" t="n">
        <v>19800</v>
      </c>
      <c r="J1264" s="5">
        <f>tbl_売上[[#This Row],[数量]]*tbl_売上[[#This Row],[単価]]</f>
        <v/>
      </c>
    </row>
    <row r="1265">
      <c r="A1265" s="3" t="n">
        <v>45564</v>
      </c>
      <c r="B1265" t="inlineStr">
        <is>
          <t>田中</t>
        </is>
      </c>
      <c r="C1265" t="inlineStr">
        <is>
          <t>関西</t>
        </is>
      </c>
      <c r="D1265" t="inlineStr">
        <is>
          <t>Google広告</t>
        </is>
      </c>
      <c r="E1265" t="inlineStr">
        <is>
          <t>P006</t>
        </is>
      </c>
      <c r="F1265">
        <f>_xlfn.XLOOKUP(tbl_売上[[#This Row],[商品コード]],tbl_商品[商品コード],tbl_商品[商品名],"未登録")</f>
        <v/>
      </c>
      <c r="G1265">
        <f>_xlfn.XLOOKUP(tbl_売上[[#This Row],[商品コード]],tbl_商品[商品コード],tbl_商品[カテゴリ],"未登録")</f>
        <v/>
      </c>
      <c r="H1265" s="4" t="n">
        <v>1</v>
      </c>
      <c r="I1265" s="5" t="n">
        <v>3300</v>
      </c>
      <c r="J1265" s="5">
        <f>tbl_売上[[#This Row],[数量]]*tbl_売上[[#This Row],[単価]]</f>
        <v/>
      </c>
    </row>
    <row r="1266">
      <c r="A1266" s="3" t="n">
        <v>45564</v>
      </c>
      <c r="B1266" t="inlineStr">
        <is>
          <t>高橋</t>
        </is>
      </c>
      <c r="C1266" t="inlineStr">
        <is>
          <t>関西</t>
        </is>
      </c>
      <c r="D1266" t="inlineStr">
        <is>
          <t>Google広告</t>
        </is>
      </c>
      <c r="E1266" t="inlineStr">
        <is>
          <t>P007</t>
        </is>
      </c>
      <c r="F1266">
        <f>_xlfn.XLOOKUP(tbl_売上[[#This Row],[商品コード]],tbl_商品[商品コード],tbl_商品[商品名],"未登録")</f>
        <v/>
      </c>
      <c r="G1266">
        <f>_xlfn.XLOOKUP(tbl_売上[[#This Row],[商品コード]],tbl_商品[商品コード],tbl_商品[カテゴリ],"未登録")</f>
        <v/>
      </c>
      <c r="H1266" s="4" t="n">
        <v>2</v>
      </c>
      <c r="I1266" s="5" t="n">
        <v>3240</v>
      </c>
      <c r="J1266" s="5">
        <f>tbl_売上[[#This Row],[数量]]*tbl_売上[[#This Row],[単価]]</f>
        <v/>
      </c>
    </row>
    <row r="1267">
      <c r="A1267" s="3" t="n">
        <v>45564</v>
      </c>
      <c r="B1267" t="inlineStr">
        <is>
          <t>渡辺</t>
        </is>
      </c>
      <c r="C1267" t="inlineStr">
        <is>
          <t>九州</t>
        </is>
      </c>
      <c r="D1267" t="inlineStr">
        <is>
          <t>Google広告</t>
        </is>
      </c>
      <c r="E1267" t="inlineStr">
        <is>
          <t>P002</t>
        </is>
      </c>
      <c r="F1267">
        <f>_xlfn.XLOOKUP(tbl_売上[[#This Row],[商品コード]],tbl_商品[商品コード],tbl_商品[商品名],"未登録")</f>
        <v/>
      </c>
      <c r="G1267">
        <f>_xlfn.XLOOKUP(tbl_売上[[#This Row],[商品コード]],tbl_商品[商品コード],tbl_商品[カテゴリ],"未登録")</f>
        <v/>
      </c>
      <c r="H1267" s="4" t="n">
        <v>3</v>
      </c>
      <c r="I1267" s="5" t="n">
        <v>3980</v>
      </c>
      <c r="J1267" s="5">
        <f>tbl_売上[[#This Row],[数量]]*tbl_売上[[#This Row],[単価]]</f>
        <v/>
      </c>
    </row>
    <row r="1268">
      <c r="A1268" s="3" t="n">
        <v>45564</v>
      </c>
      <c r="B1268" t="inlineStr">
        <is>
          <t>伊藤</t>
        </is>
      </c>
      <c r="C1268" t="inlineStr">
        <is>
          <t>中部</t>
        </is>
      </c>
      <c r="D1268" t="inlineStr">
        <is>
          <t>Google広告</t>
        </is>
      </c>
      <c r="E1268" t="inlineStr">
        <is>
          <t>P006</t>
        </is>
      </c>
      <c r="F1268">
        <f>_xlfn.XLOOKUP(tbl_売上[[#This Row],[商品コード]],tbl_商品[商品コード],tbl_商品[商品名],"未登録")</f>
        <v/>
      </c>
      <c r="G1268">
        <f>_xlfn.XLOOKUP(tbl_売上[[#This Row],[商品コード]],tbl_商品[商品コード],tbl_商品[カテゴリ],"未登録")</f>
        <v/>
      </c>
      <c r="H1268" s="4" t="n">
        <v>2</v>
      </c>
      <c r="I1268" s="5" t="n">
        <v>3300</v>
      </c>
      <c r="J1268" s="5">
        <f>tbl_売上[[#This Row],[数量]]*tbl_売上[[#This Row],[単価]]</f>
        <v/>
      </c>
    </row>
    <row r="1269">
      <c r="A1269" s="3" t="n">
        <v>45564</v>
      </c>
      <c r="B1269" t="inlineStr">
        <is>
          <t>鈴木</t>
        </is>
      </c>
      <c r="C1269" t="inlineStr">
        <is>
          <t>関東</t>
        </is>
      </c>
      <c r="D1269" t="inlineStr">
        <is>
          <t>Google広告</t>
        </is>
      </c>
      <c r="E1269" t="inlineStr">
        <is>
          <t>P002</t>
        </is>
      </c>
      <c r="F1269">
        <f>_xlfn.XLOOKUP(tbl_売上[[#This Row],[商品コード]],tbl_商品[商品コード],tbl_商品[商品名],"未登録")</f>
        <v/>
      </c>
      <c r="G1269">
        <f>_xlfn.XLOOKUP(tbl_売上[[#This Row],[商品コード]],tbl_商品[商品コード],tbl_商品[カテゴリ],"未登録")</f>
        <v/>
      </c>
      <c r="H1269" s="4" t="n">
        <v>3</v>
      </c>
      <c r="I1269" s="5" t="n">
        <v>3980</v>
      </c>
      <c r="J1269" s="5">
        <f>tbl_売上[[#This Row],[数量]]*tbl_売上[[#This Row],[単価]]</f>
        <v/>
      </c>
    </row>
    <row r="1270">
      <c r="A1270" s="3" t="n">
        <v>45565</v>
      </c>
      <c r="B1270" t="inlineStr">
        <is>
          <t>鈴木</t>
        </is>
      </c>
      <c r="C1270" t="inlineStr">
        <is>
          <t>関東</t>
        </is>
      </c>
      <c r="D1270" t="inlineStr">
        <is>
          <t>Yahoo!広告</t>
        </is>
      </c>
      <c r="E1270" t="inlineStr">
        <is>
          <t>P005</t>
        </is>
      </c>
      <c r="F1270">
        <f>_xlfn.XLOOKUP(tbl_売上[[#This Row],[商品コード]],tbl_商品[商品コード],tbl_商品[商品名],"未登録")</f>
        <v/>
      </c>
      <c r="G1270">
        <f>_xlfn.XLOOKUP(tbl_売上[[#This Row],[商品コード]],tbl_商品[商品コード],tbl_商品[カテゴリ],"未登録")</f>
        <v/>
      </c>
      <c r="H1270" s="4" t="n">
        <v>1</v>
      </c>
      <c r="I1270" s="5" t="n">
        <v>6980</v>
      </c>
      <c r="J1270" s="5">
        <f>tbl_売上[[#This Row],[数量]]*tbl_売上[[#This Row],[単価]]</f>
        <v/>
      </c>
    </row>
    <row r="1271">
      <c r="A1271" s="3" t="n">
        <v>45565</v>
      </c>
      <c r="B1271" t="inlineStr">
        <is>
          <t>田中</t>
        </is>
      </c>
      <c r="C1271" t="inlineStr">
        <is>
          <t>関西</t>
        </is>
      </c>
      <c r="D1271" t="inlineStr">
        <is>
          <t>Meta広告</t>
        </is>
      </c>
      <c r="E1271" t="inlineStr">
        <is>
          <t>P006</t>
        </is>
      </c>
      <c r="F1271">
        <f>_xlfn.XLOOKUP(tbl_売上[[#This Row],[商品コード]],tbl_商品[商品コード],tbl_商品[商品名],"未登録")</f>
        <v/>
      </c>
      <c r="G1271">
        <f>_xlfn.XLOOKUP(tbl_売上[[#This Row],[商品コード]],tbl_商品[商品コード],tbl_商品[カテゴリ],"未登録")</f>
        <v/>
      </c>
      <c r="H1271" s="4" t="n">
        <v>1</v>
      </c>
      <c r="I1271" s="5" t="n">
        <v>3300</v>
      </c>
      <c r="J1271" s="5">
        <f>tbl_売上[[#This Row],[数量]]*tbl_売上[[#This Row],[単価]]</f>
        <v/>
      </c>
    </row>
    <row r="1272">
      <c r="A1272" s="3" t="n">
        <v>45565</v>
      </c>
      <c r="B1272" t="inlineStr">
        <is>
          <t>鈴木</t>
        </is>
      </c>
      <c r="C1272" t="inlineStr">
        <is>
          <t>関東</t>
        </is>
      </c>
      <c r="D1272" t="inlineStr">
        <is>
          <t>Meta広告</t>
        </is>
      </c>
      <c r="E1272" t="inlineStr">
        <is>
          <t>P009</t>
        </is>
      </c>
      <c r="F1272">
        <f>_xlfn.XLOOKUP(tbl_売上[[#This Row],[商品コード]],tbl_商品[商品コード],tbl_商品[商品名],"未登録")</f>
        <v/>
      </c>
      <c r="G1272">
        <f>_xlfn.XLOOKUP(tbl_売上[[#This Row],[商品コード]],tbl_商品[商品コード],tbl_商品[カテゴリ],"未登録")</f>
        <v/>
      </c>
      <c r="H1272" s="4" t="n">
        <v>1</v>
      </c>
      <c r="I1272" s="5" t="n">
        <v>3600</v>
      </c>
      <c r="J1272" s="5">
        <f>tbl_売上[[#This Row],[数量]]*tbl_売上[[#This Row],[単価]]</f>
        <v/>
      </c>
    </row>
    <row r="1273">
      <c r="A1273" s="3" t="n">
        <v>45565</v>
      </c>
      <c r="B1273" t="inlineStr">
        <is>
          <t>田中</t>
        </is>
      </c>
      <c r="C1273" t="inlineStr">
        <is>
          <t>関西</t>
        </is>
      </c>
      <c r="D1273" t="inlineStr">
        <is>
          <t>Google広告</t>
        </is>
      </c>
      <c r="E1273" t="inlineStr">
        <is>
          <t>P008</t>
        </is>
      </c>
      <c r="F1273">
        <f>_xlfn.XLOOKUP(tbl_売上[[#This Row],[商品コード]],tbl_商品[商品コード],tbl_商品[商品名],"未登録")</f>
        <v/>
      </c>
      <c r="G1273">
        <f>_xlfn.XLOOKUP(tbl_売上[[#This Row],[商品コード]],tbl_商品[商品コード],tbl_商品[カテゴリ],"未登録")</f>
        <v/>
      </c>
      <c r="H1273" s="4" t="n">
        <v>1</v>
      </c>
      <c r="I1273" s="5" t="n">
        <v>2700</v>
      </c>
      <c r="J1273" s="5">
        <f>tbl_売上[[#This Row],[数量]]*tbl_売上[[#This Row],[単価]]</f>
        <v/>
      </c>
    </row>
    <row r="1274">
      <c r="A1274" s="3" t="n">
        <v>45565</v>
      </c>
      <c r="B1274" t="inlineStr">
        <is>
          <t>高橋</t>
        </is>
      </c>
      <c r="C1274" t="inlineStr">
        <is>
          <t>関西</t>
        </is>
      </c>
      <c r="D1274" t="inlineStr">
        <is>
          <t>Google広告</t>
        </is>
      </c>
      <c r="E1274" t="inlineStr">
        <is>
          <t>P008</t>
        </is>
      </c>
      <c r="F1274">
        <f>_xlfn.XLOOKUP(tbl_売上[[#This Row],[商品コード]],tbl_商品[商品コード],tbl_商品[商品名],"未登録")</f>
        <v/>
      </c>
      <c r="G1274">
        <f>_xlfn.XLOOKUP(tbl_売上[[#This Row],[商品コード]],tbl_商品[商品コード],tbl_商品[カテゴリ],"未登録")</f>
        <v/>
      </c>
      <c r="H1274" s="4" t="n">
        <v>1</v>
      </c>
      <c r="I1274" s="5" t="n">
        <v>2700</v>
      </c>
      <c r="J1274" s="5">
        <f>tbl_売上[[#This Row],[数量]]*tbl_売上[[#This Row],[単価]]</f>
        <v/>
      </c>
    </row>
    <row r="1275">
      <c r="A1275" s="3" t="n">
        <v>45566</v>
      </c>
      <c r="B1275" t="inlineStr">
        <is>
          <t>佐藤</t>
        </is>
      </c>
      <c r="C1275" t="inlineStr">
        <is>
          <t>関東</t>
        </is>
      </c>
      <c r="D1275" t="inlineStr">
        <is>
          <t>Google広告</t>
        </is>
      </c>
      <c r="E1275" t="inlineStr">
        <is>
          <t>P002</t>
        </is>
      </c>
      <c r="F1275">
        <f>_xlfn.XLOOKUP(tbl_売上[[#This Row],[商品コード]],tbl_商品[商品コード],tbl_商品[商品名],"未登録")</f>
        <v/>
      </c>
      <c r="G1275">
        <f>_xlfn.XLOOKUP(tbl_売上[[#This Row],[商品コード]],tbl_商品[商品コード],tbl_商品[カテゴリ],"未登録")</f>
        <v/>
      </c>
      <c r="H1275" s="4" t="n">
        <v>1</v>
      </c>
      <c r="I1275" s="5" t="n">
        <v>3980</v>
      </c>
      <c r="J1275" s="5">
        <f>tbl_売上[[#This Row],[数量]]*tbl_売上[[#This Row],[単価]]</f>
        <v/>
      </c>
    </row>
    <row r="1276">
      <c r="A1276" s="3" t="n">
        <v>45566</v>
      </c>
      <c r="B1276" t="inlineStr">
        <is>
          <t>田中</t>
        </is>
      </c>
      <c r="C1276" t="inlineStr">
        <is>
          <t>関西</t>
        </is>
      </c>
      <c r="D1276" t="inlineStr">
        <is>
          <t>Google広告</t>
        </is>
      </c>
      <c r="E1276" t="inlineStr">
        <is>
          <t>P006</t>
        </is>
      </c>
      <c r="F1276">
        <f>_xlfn.XLOOKUP(tbl_売上[[#This Row],[商品コード]],tbl_商品[商品コード],tbl_商品[商品名],"未登録")</f>
        <v/>
      </c>
      <c r="G1276">
        <f>_xlfn.XLOOKUP(tbl_売上[[#This Row],[商品コード]],tbl_商品[商品コード],tbl_商品[カテゴリ],"未登録")</f>
        <v/>
      </c>
      <c r="H1276" s="4" t="n">
        <v>1</v>
      </c>
      <c r="I1276" s="5" t="n">
        <v>3300</v>
      </c>
      <c r="J1276" s="5">
        <f>tbl_売上[[#This Row],[数量]]*tbl_売上[[#This Row],[単価]]</f>
        <v/>
      </c>
    </row>
    <row r="1277">
      <c r="A1277" s="3" t="n">
        <v>45566</v>
      </c>
      <c r="B1277" t="inlineStr">
        <is>
          <t>伊藤</t>
        </is>
      </c>
      <c r="C1277" t="inlineStr">
        <is>
          <t>中部</t>
        </is>
      </c>
      <c r="D1277" t="inlineStr">
        <is>
          <t>Yahoo!広告</t>
        </is>
      </c>
      <c r="E1277" t="inlineStr">
        <is>
          <t>P002</t>
        </is>
      </c>
      <c r="F1277">
        <f>_xlfn.XLOOKUP(tbl_売上[[#This Row],[商品コード]],tbl_商品[商品コード],tbl_商品[商品名],"未登録")</f>
        <v/>
      </c>
      <c r="G1277">
        <f>_xlfn.XLOOKUP(tbl_売上[[#This Row],[商品コード]],tbl_商品[商品コード],tbl_商品[カテゴリ],"未登録")</f>
        <v/>
      </c>
      <c r="H1277" s="4" t="n">
        <v>1</v>
      </c>
      <c r="I1277" s="5" t="n">
        <v>3980</v>
      </c>
      <c r="J1277" s="5">
        <f>tbl_売上[[#This Row],[数量]]*tbl_売上[[#This Row],[単価]]</f>
        <v/>
      </c>
    </row>
    <row r="1278">
      <c r="A1278" s="3" t="n">
        <v>45566</v>
      </c>
      <c r="B1278" t="inlineStr">
        <is>
          <t>鈴木</t>
        </is>
      </c>
      <c r="C1278" t="inlineStr">
        <is>
          <t>関東</t>
        </is>
      </c>
      <c r="D1278" t="inlineStr">
        <is>
          <t>Google広告</t>
        </is>
      </c>
      <c r="E1278" t="inlineStr">
        <is>
          <t>P007</t>
        </is>
      </c>
      <c r="F1278">
        <f>_xlfn.XLOOKUP(tbl_売上[[#This Row],[商品コード]],tbl_商品[商品コード],tbl_商品[商品名],"未登録")</f>
        <v/>
      </c>
      <c r="G1278">
        <f>_xlfn.XLOOKUP(tbl_売上[[#This Row],[商品コード]],tbl_商品[商品コード],tbl_商品[カテゴリ],"未登録")</f>
        <v/>
      </c>
      <c r="H1278" s="4" t="n">
        <v>1</v>
      </c>
      <c r="I1278" s="5" t="n">
        <v>3240</v>
      </c>
      <c r="J1278" s="5">
        <f>tbl_売上[[#This Row],[数量]]*tbl_売上[[#This Row],[単価]]</f>
        <v/>
      </c>
    </row>
    <row r="1279">
      <c r="A1279" s="3" t="n">
        <v>45566</v>
      </c>
      <c r="B1279" t="inlineStr">
        <is>
          <t>田中</t>
        </is>
      </c>
      <c r="C1279" t="inlineStr">
        <is>
          <t>関西</t>
        </is>
      </c>
      <c r="D1279" t="inlineStr">
        <is>
          <t>Meta広告</t>
        </is>
      </c>
      <c r="E1279" t="inlineStr">
        <is>
          <t>P006</t>
        </is>
      </c>
      <c r="F1279">
        <f>_xlfn.XLOOKUP(tbl_売上[[#This Row],[商品コード]],tbl_商品[商品コード],tbl_商品[商品名],"未登録")</f>
        <v/>
      </c>
      <c r="G1279">
        <f>_xlfn.XLOOKUP(tbl_売上[[#This Row],[商品コード]],tbl_商品[商品コード],tbl_商品[カテゴリ],"未登録")</f>
        <v/>
      </c>
      <c r="H1279" s="4" t="n">
        <v>2</v>
      </c>
      <c r="I1279" s="5" t="n">
        <v>3300</v>
      </c>
      <c r="J1279" s="5">
        <f>tbl_売上[[#This Row],[数量]]*tbl_売上[[#This Row],[単価]]</f>
        <v/>
      </c>
    </row>
    <row r="1280">
      <c r="A1280" s="3" t="n">
        <v>45566</v>
      </c>
      <c r="B1280" t="inlineStr">
        <is>
          <t>鈴木</t>
        </is>
      </c>
      <c r="C1280" t="inlineStr">
        <is>
          <t>関東</t>
        </is>
      </c>
      <c r="D1280" t="inlineStr">
        <is>
          <t>Meta広告</t>
        </is>
      </c>
      <c r="E1280" t="inlineStr">
        <is>
          <t>P007</t>
        </is>
      </c>
      <c r="F1280">
        <f>_xlfn.XLOOKUP(tbl_売上[[#This Row],[商品コード]],tbl_商品[商品コード],tbl_商品[商品名],"未登録")</f>
        <v/>
      </c>
      <c r="G1280">
        <f>_xlfn.XLOOKUP(tbl_売上[[#This Row],[商品コード]],tbl_商品[商品コード],tbl_商品[カテゴリ],"未登録")</f>
        <v/>
      </c>
      <c r="H1280" s="4" t="n">
        <v>1</v>
      </c>
      <c r="I1280" s="5" t="n">
        <v>3240</v>
      </c>
      <c r="J1280" s="5">
        <f>tbl_売上[[#This Row],[数量]]*tbl_売上[[#This Row],[単価]]</f>
        <v/>
      </c>
    </row>
    <row r="1281">
      <c r="A1281" s="3" t="n">
        <v>45567</v>
      </c>
      <c r="B1281" t="inlineStr">
        <is>
          <t>伊藤</t>
        </is>
      </c>
      <c r="C1281" t="inlineStr">
        <is>
          <t>中部</t>
        </is>
      </c>
      <c r="D1281" t="inlineStr">
        <is>
          <t>Google広告</t>
        </is>
      </c>
      <c r="E1281" t="inlineStr">
        <is>
          <t>P001</t>
        </is>
      </c>
      <c r="F1281">
        <f>_xlfn.XLOOKUP(tbl_売上[[#This Row],[商品コード]],tbl_商品[商品コード],tbl_商品[商品名],"未登録")</f>
        <v/>
      </c>
      <c r="G1281">
        <f>_xlfn.XLOOKUP(tbl_売上[[#This Row],[商品コード]],tbl_商品[商品コード],tbl_商品[カテゴリ],"未登録")</f>
        <v/>
      </c>
      <c r="H1281" s="4" t="n">
        <v>1</v>
      </c>
      <c r="I1281" s="5" t="n">
        <v>8800</v>
      </c>
      <c r="J1281" s="5">
        <f>tbl_売上[[#This Row],[数量]]*tbl_売上[[#This Row],[単価]]</f>
        <v/>
      </c>
    </row>
    <row r="1282">
      <c r="A1282" s="3" t="n">
        <v>45567</v>
      </c>
      <c r="B1282" t="inlineStr">
        <is>
          <t>鈴木</t>
        </is>
      </c>
      <c r="C1282" t="inlineStr">
        <is>
          <t>関東</t>
        </is>
      </c>
      <c r="D1282" t="inlineStr">
        <is>
          <t>Meta広告</t>
        </is>
      </c>
      <c r="E1282" t="inlineStr">
        <is>
          <t>P004</t>
        </is>
      </c>
      <c r="F1282">
        <f>_xlfn.XLOOKUP(tbl_売上[[#This Row],[商品コード]],tbl_商品[商品コード],tbl_商品[商品名],"未登録")</f>
        <v/>
      </c>
      <c r="G1282">
        <f>_xlfn.XLOOKUP(tbl_売上[[#This Row],[商品コード]],tbl_商品[商品コード],tbl_商品[カテゴリ],"未登録")</f>
        <v/>
      </c>
      <c r="H1282" s="4" t="n">
        <v>5</v>
      </c>
      <c r="I1282" s="5" t="n">
        <v>2480</v>
      </c>
      <c r="J1282" s="5">
        <f>tbl_売上[[#This Row],[数量]]*tbl_売上[[#This Row],[単価]]</f>
        <v/>
      </c>
    </row>
    <row r="1283">
      <c r="A1283" s="3" t="n">
        <v>45567</v>
      </c>
      <c r="B1283" t="inlineStr">
        <is>
          <t>渡辺</t>
        </is>
      </c>
      <c r="C1283" t="inlineStr">
        <is>
          <t>九州</t>
        </is>
      </c>
      <c r="D1283" t="inlineStr">
        <is>
          <t>Google広告</t>
        </is>
      </c>
      <c r="E1283" t="inlineStr">
        <is>
          <t>P004</t>
        </is>
      </c>
      <c r="F1283">
        <f>_xlfn.XLOOKUP(tbl_売上[[#This Row],[商品コード]],tbl_商品[商品コード],tbl_商品[商品名],"未登録")</f>
        <v/>
      </c>
      <c r="G1283">
        <f>_xlfn.XLOOKUP(tbl_売上[[#This Row],[商品コード]],tbl_商品[商品コード],tbl_商品[カテゴリ],"未登録")</f>
        <v/>
      </c>
      <c r="H1283" s="4" t="n">
        <v>2</v>
      </c>
      <c r="I1283" s="5" t="n">
        <v>2480</v>
      </c>
      <c r="J1283" s="5">
        <f>tbl_売上[[#This Row],[数量]]*tbl_売上[[#This Row],[単価]]</f>
        <v/>
      </c>
    </row>
    <row r="1284">
      <c r="A1284" s="3" t="n">
        <v>45567</v>
      </c>
      <c r="B1284" t="inlineStr">
        <is>
          <t>田中</t>
        </is>
      </c>
      <c r="C1284" t="inlineStr">
        <is>
          <t>関西</t>
        </is>
      </c>
      <c r="D1284" t="inlineStr">
        <is>
          <t>Yahoo!広告</t>
        </is>
      </c>
      <c r="E1284" t="inlineStr">
        <is>
          <t>P006</t>
        </is>
      </c>
      <c r="F1284">
        <f>_xlfn.XLOOKUP(tbl_売上[[#This Row],[商品コード]],tbl_商品[商品コード],tbl_商品[商品名],"未登録")</f>
        <v/>
      </c>
      <c r="G1284">
        <f>_xlfn.XLOOKUP(tbl_売上[[#This Row],[商品コード]],tbl_商品[商品コード],tbl_商品[カテゴリ],"未登録")</f>
        <v/>
      </c>
      <c r="H1284" s="4" t="n">
        <v>2</v>
      </c>
      <c r="I1284" s="5" t="n">
        <v>3300</v>
      </c>
      <c r="J1284" s="5">
        <f>tbl_売上[[#This Row],[数量]]*tbl_売上[[#This Row],[単価]]</f>
        <v/>
      </c>
    </row>
    <row r="1285">
      <c r="A1285" s="3" t="n">
        <v>45567</v>
      </c>
      <c r="B1285" t="inlineStr">
        <is>
          <t>伊藤</t>
        </is>
      </c>
      <c r="C1285" t="inlineStr">
        <is>
          <t>中部</t>
        </is>
      </c>
      <c r="D1285" t="inlineStr">
        <is>
          <t>Google広告</t>
        </is>
      </c>
      <c r="E1285" t="inlineStr">
        <is>
          <t>P003</t>
        </is>
      </c>
      <c r="F1285">
        <f>_xlfn.XLOOKUP(tbl_売上[[#This Row],[商品コード]],tbl_商品[商品コード],tbl_商品[商品名],"未登録")</f>
        <v/>
      </c>
      <c r="G1285">
        <f>_xlfn.XLOOKUP(tbl_売上[[#This Row],[商品コード]],tbl_商品[商品コード],tbl_商品[カテゴリ],"未登録")</f>
        <v/>
      </c>
      <c r="H1285" s="4" t="n">
        <v>1</v>
      </c>
      <c r="I1285" s="5" t="n">
        <v>19800</v>
      </c>
      <c r="J1285" s="5">
        <f>tbl_売上[[#This Row],[数量]]*tbl_売上[[#This Row],[単価]]</f>
        <v/>
      </c>
    </row>
    <row r="1286">
      <c r="A1286" s="3" t="n">
        <v>45568</v>
      </c>
      <c r="B1286" t="inlineStr">
        <is>
          <t>渡辺</t>
        </is>
      </c>
      <c r="C1286" t="inlineStr">
        <is>
          <t>九州</t>
        </is>
      </c>
      <c r="D1286" t="inlineStr">
        <is>
          <t>Meta広告</t>
        </is>
      </c>
      <c r="E1286" t="inlineStr">
        <is>
          <t>P009</t>
        </is>
      </c>
      <c r="F1286">
        <f>_xlfn.XLOOKUP(tbl_売上[[#This Row],[商品コード]],tbl_商品[商品コード],tbl_商品[商品名],"未登録")</f>
        <v/>
      </c>
      <c r="G1286">
        <f>_xlfn.XLOOKUP(tbl_売上[[#This Row],[商品コード]],tbl_商品[商品コード],tbl_商品[カテゴリ],"未登録")</f>
        <v/>
      </c>
      <c r="H1286" s="4" t="n">
        <v>1</v>
      </c>
      <c r="I1286" s="5" t="n">
        <v>3600</v>
      </c>
      <c r="J1286" s="5">
        <f>tbl_売上[[#This Row],[数量]]*tbl_売上[[#This Row],[単価]]</f>
        <v/>
      </c>
    </row>
    <row r="1287">
      <c r="A1287" s="3" t="n">
        <v>45568</v>
      </c>
      <c r="B1287" t="inlineStr">
        <is>
          <t>鈴木</t>
        </is>
      </c>
      <c r="C1287" t="inlineStr">
        <is>
          <t>関東</t>
        </is>
      </c>
      <c r="D1287" t="inlineStr">
        <is>
          <t>Google広告</t>
        </is>
      </c>
      <c r="E1287" t="inlineStr">
        <is>
          <t>P009</t>
        </is>
      </c>
      <c r="F1287">
        <f>_xlfn.XLOOKUP(tbl_売上[[#This Row],[商品コード]],tbl_商品[商品コード],tbl_商品[商品名],"未登録")</f>
        <v/>
      </c>
      <c r="G1287">
        <f>_xlfn.XLOOKUP(tbl_売上[[#This Row],[商品コード]],tbl_商品[商品コード],tbl_商品[カテゴリ],"未登録")</f>
        <v/>
      </c>
      <c r="H1287" s="4" t="n">
        <v>3</v>
      </c>
      <c r="I1287" s="5" t="n">
        <v>3600</v>
      </c>
      <c r="J1287" s="5">
        <f>tbl_売上[[#This Row],[数量]]*tbl_売上[[#This Row],[単価]]</f>
        <v/>
      </c>
    </row>
    <row r="1288">
      <c r="A1288" s="3" t="n">
        <v>45568</v>
      </c>
      <c r="B1288" t="inlineStr">
        <is>
          <t>鈴木</t>
        </is>
      </c>
      <c r="C1288" t="inlineStr">
        <is>
          <t>関東</t>
        </is>
      </c>
      <c r="D1288" t="inlineStr">
        <is>
          <t>Google広告</t>
        </is>
      </c>
      <c r="E1288" t="inlineStr">
        <is>
          <t>P005</t>
        </is>
      </c>
      <c r="F1288">
        <f>_xlfn.XLOOKUP(tbl_売上[[#This Row],[商品コード]],tbl_商品[商品コード],tbl_商品[商品名],"未登録")</f>
        <v/>
      </c>
      <c r="G1288">
        <f>_xlfn.XLOOKUP(tbl_売上[[#This Row],[商品コード]],tbl_商品[商品コード],tbl_商品[カテゴリ],"未登録")</f>
        <v/>
      </c>
      <c r="H1288" s="4" t="n">
        <v>1</v>
      </c>
      <c r="I1288" s="5" t="n">
        <v>6980</v>
      </c>
      <c r="J1288" s="5">
        <f>tbl_売上[[#This Row],[数量]]*tbl_売上[[#This Row],[単価]]</f>
        <v/>
      </c>
    </row>
    <row r="1289">
      <c r="A1289" s="3" t="n">
        <v>45568</v>
      </c>
      <c r="B1289" t="inlineStr">
        <is>
          <t>田中</t>
        </is>
      </c>
      <c r="C1289" t="inlineStr">
        <is>
          <t>関西</t>
        </is>
      </c>
      <c r="D1289" t="inlineStr">
        <is>
          <t>Meta広告</t>
        </is>
      </c>
      <c r="E1289" t="inlineStr">
        <is>
          <t>P002</t>
        </is>
      </c>
      <c r="F1289">
        <f>_xlfn.XLOOKUP(tbl_売上[[#This Row],[商品コード]],tbl_商品[商品コード],tbl_商品[商品名],"未登録")</f>
        <v/>
      </c>
      <c r="G1289">
        <f>_xlfn.XLOOKUP(tbl_売上[[#This Row],[商品コード]],tbl_商品[商品コード],tbl_商品[カテゴリ],"未登録")</f>
        <v/>
      </c>
      <c r="H1289" s="4" t="n">
        <v>1</v>
      </c>
      <c r="I1289" s="5" t="n">
        <v>3980</v>
      </c>
      <c r="J1289" s="5">
        <f>tbl_売上[[#This Row],[数量]]*tbl_売上[[#This Row],[単価]]</f>
        <v/>
      </c>
    </row>
    <row r="1290">
      <c r="A1290" s="3" t="n">
        <v>45568</v>
      </c>
      <c r="B1290" t="inlineStr">
        <is>
          <t>伊藤</t>
        </is>
      </c>
      <c r="C1290" t="inlineStr">
        <is>
          <t>中部</t>
        </is>
      </c>
      <c r="D1290" t="inlineStr">
        <is>
          <t>Google広告</t>
        </is>
      </c>
      <c r="E1290" t="inlineStr">
        <is>
          <t>P001</t>
        </is>
      </c>
      <c r="F1290">
        <f>_xlfn.XLOOKUP(tbl_売上[[#This Row],[商品コード]],tbl_商品[商品コード],tbl_商品[商品名],"未登録")</f>
        <v/>
      </c>
      <c r="G1290">
        <f>_xlfn.XLOOKUP(tbl_売上[[#This Row],[商品コード]],tbl_商品[商品コード],tbl_商品[カテゴリ],"未登録")</f>
        <v/>
      </c>
      <c r="H1290" s="4" t="n">
        <v>1</v>
      </c>
      <c r="I1290" s="5" t="n">
        <v>8800</v>
      </c>
      <c r="J1290" s="5">
        <f>tbl_売上[[#This Row],[数量]]*tbl_売上[[#This Row],[単価]]</f>
        <v/>
      </c>
    </row>
    <row r="1291">
      <c r="A1291" s="3" t="n">
        <v>45569</v>
      </c>
      <c r="B1291" t="inlineStr">
        <is>
          <t>高橋</t>
        </is>
      </c>
      <c r="C1291" t="inlineStr">
        <is>
          <t>関西</t>
        </is>
      </c>
      <c r="D1291" t="inlineStr">
        <is>
          <t>Yahoo!広告</t>
        </is>
      </c>
      <c r="E1291" t="inlineStr">
        <is>
          <t>P002</t>
        </is>
      </c>
      <c r="F1291">
        <f>_xlfn.XLOOKUP(tbl_売上[[#This Row],[商品コード]],tbl_商品[商品コード],tbl_商品[商品名],"未登録")</f>
        <v/>
      </c>
      <c r="G1291">
        <f>_xlfn.XLOOKUP(tbl_売上[[#This Row],[商品コード]],tbl_商品[商品コード],tbl_商品[カテゴリ],"未登録")</f>
        <v/>
      </c>
      <c r="H1291" s="4" t="n">
        <v>2</v>
      </c>
      <c r="I1291" s="5" t="n">
        <v>3980</v>
      </c>
      <c r="J1291" s="5">
        <f>tbl_売上[[#This Row],[数量]]*tbl_売上[[#This Row],[単価]]</f>
        <v/>
      </c>
    </row>
    <row r="1292">
      <c r="A1292" s="3" t="n">
        <v>45569</v>
      </c>
      <c r="B1292" t="inlineStr">
        <is>
          <t>鈴木</t>
        </is>
      </c>
      <c r="C1292" t="inlineStr">
        <is>
          <t>関東</t>
        </is>
      </c>
      <c r="D1292" t="inlineStr">
        <is>
          <t>Meta広告</t>
        </is>
      </c>
      <c r="E1292" t="inlineStr">
        <is>
          <t>P001</t>
        </is>
      </c>
      <c r="F1292">
        <f>_xlfn.XLOOKUP(tbl_売上[[#This Row],[商品コード]],tbl_商品[商品コード],tbl_商品[商品名],"未登録")</f>
        <v/>
      </c>
      <c r="G1292">
        <f>_xlfn.XLOOKUP(tbl_売上[[#This Row],[商品コード]],tbl_商品[商品コード],tbl_商品[カテゴリ],"未登録")</f>
        <v/>
      </c>
      <c r="H1292" s="4" t="n">
        <v>1</v>
      </c>
      <c r="I1292" s="5" t="n">
        <v>8800</v>
      </c>
      <c r="J1292" s="5">
        <f>tbl_売上[[#This Row],[数量]]*tbl_売上[[#This Row],[単価]]</f>
        <v/>
      </c>
    </row>
    <row r="1293">
      <c r="A1293" s="3" t="n">
        <v>45569</v>
      </c>
      <c r="B1293" t="inlineStr">
        <is>
          <t>田中</t>
        </is>
      </c>
      <c r="C1293" t="inlineStr">
        <is>
          <t>関西</t>
        </is>
      </c>
      <c r="D1293" t="inlineStr">
        <is>
          <t>Meta広告</t>
        </is>
      </c>
      <c r="E1293" t="inlineStr">
        <is>
          <t>P007</t>
        </is>
      </c>
      <c r="F1293">
        <f>_xlfn.XLOOKUP(tbl_売上[[#This Row],[商品コード]],tbl_商品[商品コード],tbl_商品[商品名],"未登録")</f>
        <v/>
      </c>
      <c r="G1293">
        <f>_xlfn.XLOOKUP(tbl_売上[[#This Row],[商品コード]],tbl_商品[商品コード],tbl_商品[カテゴリ],"未登録")</f>
        <v/>
      </c>
      <c r="H1293" s="4" t="n">
        <v>1</v>
      </c>
      <c r="I1293" s="5" t="n">
        <v>3240</v>
      </c>
      <c r="J1293" s="5">
        <f>tbl_売上[[#This Row],[数量]]*tbl_売上[[#This Row],[単価]]</f>
        <v/>
      </c>
    </row>
    <row r="1294">
      <c r="A1294" s="3" t="n">
        <v>45569</v>
      </c>
      <c r="B1294" t="inlineStr">
        <is>
          <t>鈴木</t>
        </is>
      </c>
      <c r="C1294" t="inlineStr">
        <is>
          <t>関東</t>
        </is>
      </c>
      <c r="D1294" t="inlineStr">
        <is>
          <t>Yahoo!広告</t>
        </is>
      </c>
      <c r="E1294" t="inlineStr">
        <is>
          <t>P004</t>
        </is>
      </c>
      <c r="F1294">
        <f>_xlfn.XLOOKUP(tbl_売上[[#This Row],[商品コード]],tbl_商品[商品コード],tbl_商品[商品名],"未登録")</f>
        <v/>
      </c>
      <c r="G1294">
        <f>_xlfn.XLOOKUP(tbl_売上[[#This Row],[商品コード]],tbl_商品[商品コード],tbl_商品[カテゴリ],"未登録")</f>
        <v/>
      </c>
      <c r="H1294" s="4" t="n">
        <v>1</v>
      </c>
      <c r="I1294" s="5" t="n">
        <v>2480</v>
      </c>
      <c r="J1294" s="5">
        <f>tbl_売上[[#This Row],[数量]]*tbl_売上[[#This Row],[単価]]</f>
        <v/>
      </c>
    </row>
    <row r="1295">
      <c r="A1295" s="3" t="n">
        <v>45570</v>
      </c>
      <c r="B1295" t="inlineStr">
        <is>
          <t>高橋</t>
        </is>
      </c>
      <c r="C1295" t="inlineStr">
        <is>
          <t>関西</t>
        </is>
      </c>
      <c r="D1295" t="inlineStr">
        <is>
          <t>Google広告</t>
        </is>
      </c>
      <c r="E1295" t="inlineStr">
        <is>
          <t>P002</t>
        </is>
      </c>
      <c r="F1295">
        <f>_xlfn.XLOOKUP(tbl_売上[[#This Row],[商品コード]],tbl_商品[商品コード],tbl_商品[商品名],"未登録")</f>
        <v/>
      </c>
      <c r="G1295">
        <f>_xlfn.XLOOKUP(tbl_売上[[#This Row],[商品コード]],tbl_商品[商品コード],tbl_商品[カテゴリ],"未登録")</f>
        <v/>
      </c>
      <c r="H1295" s="4" t="n">
        <v>2</v>
      </c>
      <c r="I1295" s="5" t="n">
        <v>3980</v>
      </c>
      <c r="J1295" s="5">
        <f>tbl_売上[[#This Row],[数量]]*tbl_売上[[#This Row],[単価]]</f>
        <v/>
      </c>
    </row>
    <row r="1296">
      <c r="A1296" s="3" t="n">
        <v>45570</v>
      </c>
      <c r="B1296" t="inlineStr">
        <is>
          <t>鈴木</t>
        </is>
      </c>
      <c r="C1296" t="inlineStr">
        <is>
          <t>関東</t>
        </is>
      </c>
      <c r="D1296" t="inlineStr">
        <is>
          <t>Google広告</t>
        </is>
      </c>
      <c r="E1296" t="inlineStr">
        <is>
          <t>P007</t>
        </is>
      </c>
      <c r="F1296">
        <f>_xlfn.XLOOKUP(tbl_売上[[#This Row],[商品コード]],tbl_商品[商品コード],tbl_商品[商品名],"未登録")</f>
        <v/>
      </c>
      <c r="G1296">
        <f>_xlfn.XLOOKUP(tbl_売上[[#This Row],[商品コード]],tbl_商品[商品コード],tbl_商品[カテゴリ],"未登録")</f>
        <v/>
      </c>
      <c r="H1296" s="4" t="n">
        <v>1</v>
      </c>
      <c r="I1296" s="5" t="n">
        <v>3240</v>
      </c>
      <c r="J1296" s="5">
        <f>tbl_売上[[#This Row],[数量]]*tbl_売上[[#This Row],[単価]]</f>
        <v/>
      </c>
    </row>
    <row r="1297">
      <c r="A1297" s="3" t="n">
        <v>45570</v>
      </c>
      <c r="B1297" t="inlineStr">
        <is>
          <t>佐藤</t>
        </is>
      </c>
      <c r="C1297" t="inlineStr">
        <is>
          <t>関東</t>
        </is>
      </c>
      <c r="D1297" t="inlineStr">
        <is>
          <t>Google広告</t>
        </is>
      </c>
      <c r="E1297" t="inlineStr">
        <is>
          <t>P003</t>
        </is>
      </c>
      <c r="F1297">
        <f>_xlfn.XLOOKUP(tbl_売上[[#This Row],[商品コード]],tbl_商品[商品コード],tbl_商品[商品名],"未登録")</f>
        <v/>
      </c>
      <c r="G1297">
        <f>_xlfn.XLOOKUP(tbl_売上[[#This Row],[商品コード]],tbl_商品[商品コード],tbl_商品[カテゴリ],"未登録")</f>
        <v/>
      </c>
      <c r="H1297" s="4" t="n">
        <v>1</v>
      </c>
      <c r="I1297" s="5" t="n">
        <v>19800</v>
      </c>
      <c r="J1297" s="5">
        <f>tbl_売上[[#This Row],[数量]]*tbl_売上[[#This Row],[単価]]</f>
        <v/>
      </c>
    </row>
    <row r="1298">
      <c r="A1298" s="3" t="n">
        <v>45570</v>
      </c>
      <c r="B1298" t="inlineStr">
        <is>
          <t>鈴木</t>
        </is>
      </c>
      <c r="C1298" t="inlineStr">
        <is>
          <t>関東</t>
        </is>
      </c>
      <c r="D1298" t="inlineStr">
        <is>
          <t>Meta広告</t>
        </is>
      </c>
      <c r="E1298" t="inlineStr">
        <is>
          <t>P002</t>
        </is>
      </c>
      <c r="F1298">
        <f>_xlfn.XLOOKUP(tbl_売上[[#This Row],[商品コード]],tbl_商品[商品コード],tbl_商品[商品名],"未登録")</f>
        <v/>
      </c>
      <c r="G1298">
        <f>_xlfn.XLOOKUP(tbl_売上[[#This Row],[商品コード]],tbl_商品[商品コード],tbl_商品[カテゴリ],"未登録")</f>
        <v/>
      </c>
      <c r="H1298" s="4" t="n">
        <v>1</v>
      </c>
      <c r="I1298" s="5" t="n">
        <v>3980</v>
      </c>
      <c r="J1298" s="5">
        <f>tbl_売上[[#This Row],[数量]]*tbl_売上[[#This Row],[単価]]</f>
        <v/>
      </c>
    </row>
    <row r="1299">
      <c r="A1299" s="3" t="n">
        <v>45570</v>
      </c>
      <c r="B1299" t="inlineStr">
        <is>
          <t>鈴木</t>
        </is>
      </c>
      <c r="C1299" t="inlineStr">
        <is>
          <t>関東</t>
        </is>
      </c>
      <c r="D1299" t="inlineStr">
        <is>
          <t>Meta広告</t>
        </is>
      </c>
      <c r="E1299" t="inlineStr">
        <is>
          <t>P006</t>
        </is>
      </c>
      <c r="F1299">
        <f>_xlfn.XLOOKUP(tbl_売上[[#This Row],[商品コード]],tbl_商品[商品コード],tbl_商品[商品名],"未登録")</f>
        <v/>
      </c>
      <c r="G1299">
        <f>_xlfn.XLOOKUP(tbl_売上[[#This Row],[商品コード]],tbl_商品[商品コード],tbl_商品[カテゴリ],"未登録")</f>
        <v/>
      </c>
      <c r="H1299" s="4" t="n">
        <v>1</v>
      </c>
      <c r="I1299" s="5" t="n">
        <v>3300</v>
      </c>
      <c r="J1299" s="5">
        <f>tbl_売上[[#This Row],[数量]]*tbl_売上[[#This Row],[単価]]</f>
        <v/>
      </c>
    </row>
    <row r="1300">
      <c r="A1300" s="3" t="n">
        <v>45571</v>
      </c>
      <c r="B1300" t="inlineStr">
        <is>
          <t>渡辺</t>
        </is>
      </c>
      <c r="C1300" t="inlineStr">
        <is>
          <t>九州</t>
        </is>
      </c>
      <c r="D1300" t="inlineStr">
        <is>
          <t>Yahoo!広告</t>
        </is>
      </c>
      <c r="E1300" t="inlineStr">
        <is>
          <t>P001</t>
        </is>
      </c>
      <c r="F1300">
        <f>_xlfn.XLOOKUP(tbl_売上[[#This Row],[商品コード]],tbl_商品[商品コード],tbl_商品[商品名],"未登録")</f>
        <v/>
      </c>
      <c r="G1300">
        <f>_xlfn.XLOOKUP(tbl_売上[[#This Row],[商品コード]],tbl_商品[商品コード],tbl_商品[カテゴリ],"未登録")</f>
        <v/>
      </c>
      <c r="H1300" s="4" t="n">
        <v>2</v>
      </c>
      <c r="I1300" s="5" t="n">
        <v>8800</v>
      </c>
      <c r="J1300" s="5">
        <f>tbl_売上[[#This Row],[数量]]*tbl_売上[[#This Row],[単価]]</f>
        <v/>
      </c>
    </row>
    <row r="1301">
      <c r="A1301" s="3" t="n">
        <v>45571</v>
      </c>
      <c r="B1301" t="inlineStr">
        <is>
          <t>高橋</t>
        </is>
      </c>
      <c r="C1301" t="inlineStr">
        <is>
          <t>関西</t>
        </is>
      </c>
      <c r="D1301" t="inlineStr">
        <is>
          <t>Google広告</t>
        </is>
      </c>
      <c r="E1301" t="inlineStr">
        <is>
          <t>P006</t>
        </is>
      </c>
      <c r="F1301">
        <f>_xlfn.XLOOKUP(tbl_売上[[#This Row],[商品コード]],tbl_商品[商品コード],tbl_商品[商品名],"未登録")</f>
        <v/>
      </c>
      <c r="G1301">
        <f>_xlfn.XLOOKUP(tbl_売上[[#This Row],[商品コード]],tbl_商品[商品コード],tbl_商品[カテゴリ],"未登録")</f>
        <v/>
      </c>
      <c r="H1301" s="4" t="n">
        <v>5</v>
      </c>
      <c r="I1301" s="5" t="n">
        <v>3300</v>
      </c>
      <c r="J1301" s="5">
        <f>tbl_売上[[#This Row],[数量]]*tbl_売上[[#This Row],[単価]]</f>
        <v/>
      </c>
    </row>
    <row r="1302">
      <c r="A1302" s="3" t="n">
        <v>45571</v>
      </c>
      <c r="B1302" t="inlineStr">
        <is>
          <t>伊藤</t>
        </is>
      </c>
      <c r="C1302" t="inlineStr">
        <is>
          <t>中部</t>
        </is>
      </c>
      <c r="D1302" t="inlineStr">
        <is>
          <t>Yahoo!広告</t>
        </is>
      </c>
      <c r="E1302" t="inlineStr">
        <is>
          <t>P006</t>
        </is>
      </c>
      <c r="F1302">
        <f>_xlfn.XLOOKUP(tbl_売上[[#This Row],[商品コード]],tbl_商品[商品コード],tbl_商品[商品名],"未登録")</f>
        <v/>
      </c>
      <c r="G1302">
        <f>_xlfn.XLOOKUP(tbl_売上[[#This Row],[商品コード]],tbl_商品[商品コード],tbl_商品[カテゴリ],"未登録")</f>
        <v/>
      </c>
      <c r="H1302" s="4" t="n">
        <v>1</v>
      </c>
      <c r="I1302" s="5" t="n">
        <v>3300</v>
      </c>
      <c r="J1302" s="5">
        <f>tbl_売上[[#This Row],[数量]]*tbl_売上[[#This Row],[単価]]</f>
        <v/>
      </c>
    </row>
    <row r="1303">
      <c r="A1303" s="3" t="n">
        <v>45571</v>
      </c>
      <c r="B1303" t="inlineStr">
        <is>
          <t>鈴木</t>
        </is>
      </c>
      <c r="C1303" t="inlineStr">
        <is>
          <t>関東</t>
        </is>
      </c>
      <c r="D1303" t="inlineStr">
        <is>
          <t>Yahoo!広告</t>
        </is>
      </c>
      <c r="E1303" t="inlineStr">
        <is>
          <t>P007</t>
        </is>
      </c>
      <c r="F1303">
        <f>_xlfn.XLOOKUP(tbl_売上[[#This Row],[商品コード]],tbl_商品[商品コード],tbl_商品[商品名],"未登録")</f>
        <v/>
      </c>
      <c r="G1303">
        <f>_xlfn.XLOOKUP(tbl_売上[[#This Row],[商品コード]],tbl_商品[商品コード],tbl_商品[カテゴリ],"未登録")</f>
        <v/>
      </c>
      <c r="H1303" s="4" t="n">
        <v>1</v>
      </c>
      <c r="I1303" s="5" t="n">
        <v>3240</v>
      </c>
      <c r="J1303" s="5">
        <f>tbl_売上[[#This Row],[数量]]*tbl_売上[[#This Row],[単価]]</f>
        <v/>
      </c>
    </row>
    <row r="1304">
      <c r="A1304" s="3" t="n">
        <v>45571</v>
      </c>
      <c r="B1304" t="inlineStr">
        <is>
          <t>佐藤</t>
        </is>
      </c>
      <c r="C1304" t="inlineStr">
        <is>
          <t>関東</t>
        </is>
      </c>
      <c r="D1304" t="inlineStr">
        <is>
          <t>Google広告</t>
        </is>
      </c>
      <c r="E1304" t="inlineStr">
        <is>
          <t>P004</t>
        </is>
      </c>
      <c r="F1304">
        <f>_xlfn.XLOOKUP(tbl_売上[[#This Row],[商品コード]],tbl_商品[商品コード],tbl_商品[商品名],"未登録")</f>
        <v/>
      </c>
      <c r="G1304">
        <f>_xlfn.XLOOKUP(tbl_売上[[#This Row],[商品コード]],tbl_商品[商品コード],tbl_商品[カテゴリ],"未登録")</f>
        <v/>
      </c>
      <c r="H1304" s="4" t="n">
        <v>2</v>
      </c>
      <c r="I1304" s="5" t="n">
        <v>2480</v>
      </c>
      <c r="J1304" s="5">
        <f>tbl_売上[[#This Row],[数量]]*tbl_売上[[#This Row],[単価]]</f>
        <v/>
      </c>
    </row>
    <row r="1305">
      <c r="A1305" s="3" t="n">
        <v>45572</v>
      </c>
      <c r="B1305" t="inlineStr">
        <is>
          <t>佐藤</t>
        </is>
      </c>
      <c r="C1305" t="inlineStr">
        <is>
          <t>関東</t>
        </is>
      </c>
      <c r="D1305" t="inlineStr">
        <is>
          <t>Meta広告</t>
        </is>
      </c>
      <c r="E1305" t="inlineStr">
        <is>
          <t>P008</t>
        </is>
      </c>
      <c r="F1305">
        <f>_xlfn.XLOOKUP(tbl_売上[[#This Row],[商品コード]],tbl_商品[商品コード],tbl_商品[商品名],"未登録")</f>
        <v/>
      </c>
      <c r="G1305">
        <f>_xlfn.XLOOKUP(tbl_売上[[#This Row],[商品コード]],tbl_商品[商品コード],tbl_商品[カテゴリ],"未登録")</f>
        <v/>
      </c>
      <c r="H1305" s="4" t="n">
        <v>1</v>
      </c>
      <c r="I1305" s="5" t="n">
        <v>2700</v>
      </c>
      <c r="J1305" s="5">
        <f>tbl_売上[[#This Row],[数量]]*tbl_売上[[#This Row],[単価]]</f>
        <v/>
      </c>
    </row>
    <row r="1306">
      <c r="A1306" s="3" t="n">
        <v>45572</v>
      </c>
      <c r="B1306" t="inlineStr">
        <is>
          <t>渡辺</t>
        </is>
      </c>
      <c r="C1306" t="inlineStr">
        <is>
          <t>九州</t>
        </is>
      </c>
      <c r="D1306" t="inlineStr">
        <is>
          <t>Google広告</t>
        </is>
      </c>
      <c r="E1306" t="inlineStr">
        <is>
          <t>P006</t>
        </is>
      </c>
      <c r="F1306">
        <f>_xlfn.XLOOKUP(tbl_売上[[#This Row],[商品コード]],tbl_商品[商品コード],tbl_商品[商品名],"未登録")</f>
        <v/>
      </c>
      <c r="G1306">
        <f>_xlfn.XLOOKUP(tbl_売上[[#This Row],[商品コード]],tbl_商品[商品コード],tbl_商品[カテゴリ],"未登録")</f>
        <v/>
      </c>
      <c r="H1306" s="4" t="n">
        <v>5</v>
      </c>
      <c r="I1306" s="5" t="n">
        <v>3300</v>
      </c>
      <c r="J1306" s="5">
        <f>tbl_売上[[#This Row],[数量]]*tbl_売上[[#This Row],[単価]]</f>
        <v/>
      </c>
    </row>
    <row r="1307">
      <c r="A1307" s="3" t="n">
        <v>45572</v>
      </c>
      <c r="B1307" t="inlineStr">
        <is>
          <t>鈴木</t>
        </is>
      </c>
      <c r="C1307" t="inlineStr">
        <is>
          <t>関東</t>
        </is>
      </c>
      <c r="D1307" t="inlineStr">
        <is>
          <t>Google広告</t>
        </is>
      </c>
      <c r="E1307" t="inlineStr">
        <is>
          <t>P004</t>
        </is>
      </c>
      <c r="F1307">
        <f>_xlfn.XLOOKUP(tbl_売上[[#This Row],[商品コード]],tbl_商品[商品コード],tbl_商品[商品名],"未登録")</f>
        <v/>
      </c>
      <c r="G1307">
        <f>_xlfn.XLOOKUP(tbl_売上[[#This Row],[商品コード]],tbl_商品[商品コード],tbl_商品[カテゴリ],"未登録")</f>
        <v/>
      </c>
      <c r="H1307" s="4" t="n">
        <v>1</v>
      </c>
      <c r="I1307" s="5" t="n">
        <v>2480</v>
      </c>
      <c r="J1307" s="5">
        <f>tbl_売上[[#This Row],[数量]]*tbl_売上[[#This Row],[単価]]</f>
        <v/>
      </c>
    </row>
    <row r="1308">
      <c r="A1308" s="3" t="n">
        <v>45572</v>
      </c>
      <c r="B1308" t="inlineStr">
        <is>
          <t>鈴木</t>
        </is>
      </c>
      <c r="C1308" t="inlineStr">
        <is>
          <t>関東</t>
        </is>
      </c>
      <c r="D1308" t="inlineStr">
        <is>
          <t>Meta広告</t>
        </is>
      </c>
      <c r="E1308" t="inlineStr">
        <is>
          <t>P009</t>
        </is>
      </c>
      <c r="F1308">
        <f>_xlfn.XLOOKUP(tbl_売上[[#This Row],[商品コード]],tbl_商品[商品コード],tbl_商品[商品名],"未登録")</f>
        <v/>
      </c>
      <c r="G1308">
        <f>_xlfn.XLOOKUP(tbl_売上[[#This Row],[商品コード]],tbl_商品[商品コード],tbl_商品[カテゴリ],"未登録")</f>
        <v/>
      </c>
      <c r="H1308" s="4" t="n">
        <v>1</v>
      </c>
      <c r="I1308" s="5" t="n">
        <v>3600</v>
      </c>
      <c r="J1308" s="5">
        <f>tbl_売上[[#This Row],[数量]]*tbl_売上[[#This Row],[単価]]</f>
        <v/>
      </c>
    </row>
    <row r="1309">
      <c r="A1309" s="3" t="n">
        <v>45573</v>
      </c>
      <c r="B1309" t="inlineStr">
        <is>
          <t>伊藤</t>
        </is>
      </c>
      <c r="C1309" t="inlineStr">
        <is>
          <t>中部</t>
        </is>
      </c>
      <c r="D1309" t="inlineStr">
        <is>
          <t>Yahoo!広告</t>
        </is>
      </c>
      <c r="E1309" t="inlineStr">
        <is>
          <t>P009</t>
        </is>
      </c>
      <c r="F1309">
        <f>_xlfn.XLOOKUP(tbl_売上[[#This Row],[商品コード]],tbl_商品[商品コード],tbl_商品[商品名],"未登録")</f>
        <v/>
      </c>
      <c r="G1309">
        <f>_xlfn.XLOOKUP(tbl_売上[[#This Row],[商品コード]],tbl_商品[商品コード],tbl_商品[カテゴリ],"未登録")</f>
        <v/>
      </c>
      <c r="H1309" s="4" t="n">
        <v>5</v>
      </c>
      <c r="I1309" s="5" t="n">
        <v>3600</v>
      </c>
      <c r="J1309" s="5">
        <f>tbl_売上[[#This Row],[数量]]*tbl_売上[[#This Row],[単価]]</f>
        <v/>
      </c>
    </row>
    <row r="1310">
      <c r="A1310" s="3" t="n">
        <v>45573</v>
      </c>
      <c r="B1310" t="inlineStr">
        <is>
          <t>佐藤</t>
        </is>
      </c>
      <c r="C1310" t="inlineStr">
        <is>
          <t>関東</t>
        </is>
      </c>
      <c r="D1310" t="inlineStr">
        <is>
          <t>Yahoo!広告</t>
        </is>
      </c>
      <c r="E1310" t="inlineStr">
        <is>
          <t>P004</t>
        </is>
      </c>
      <c r="F1310">
        <f>_xlfn.XLOOKUP(tbl_売上[[#This Row],[商品コード]],tbl_商品[商品コード],tbl_商品[商品名],"未登録")</f>
        <v/>
      </c>
      <c r="G1310">
        <f>_xlfn.XLOOKUP(tbl_売上[[#This Row],[商品コード]],tbl_商品[商品コード],tbl_商品[カテゴリ],"未登録")</f>
        <v/>
      </c>
      <c r="H1310" s="4" t="n">
        <v>2</v>
      </c>
      <c r="I1310" s="5" t="n">
        <v>2480</v>
      </c>
      <c r="J1310" s="5">
        <f>tbl_売上[[#This Row],[数量]]*tbl_売上[[#This Row],[単価]]</f>
        <v/>
      </c>
    </row>
    <row r="1311">
      <c r="A1311" s="3" t="n">
        <v>45573</v>
      </c>
      <c r="B1311" t="inlineStr">
        <is>
          <t>鈴木</t>
        </is>
      </c>
      <c r="C1311" t="inlineStr">
        <is>
          <t>関東</t>
        </is>
      </c>
      <c r="D1311" t="inlineStr">
        <is>
          <t>Google広告</t>
        </is>
      </c>
      <c r="E1311" t="inlineStr">
        <is>
          <t>P007</t>
        </is>
      </c>
      <c r="F1311">
        <f>_xlfn.XLOOKUP(tbl_売上[[#This Row],[商品コード]],tbl_商品[商品コード],tbl_商品[商品名],"未登録")</f>
        <v/>
      </c>
      <c r="G1311">
        <f>_xlfn.XLOOKUP(tbl_売上[[#This Row],[商品コード]],tbl_商品[商品コード],tbl_商品[カテゴリ],"未登録")</f>
        <v/>
      </c>
      <c r="H1311" s="4" t="n">
        <v>3</v>
      </c>
      <c r="I1311" s="5" t="n">
        <v>3240</v>
      </c>
      <c r="J1311" s="5">
        <f>tbl_売上[[#This Row],[数量]]*tbl_売上[[#This Row],[単価]]</f>
        <v/>
      </c>
    </row>
    <row r="1312">
      <c r="A1312" s="3" t="n">
        <v>45573</v>
      </c>
      <c r="B1312" t="inlineStr">
        <is>
          <t>鈴木</t>
        </is>
      </c>
      <c r="C1312" t="inlineStr">
        <is>
          <t>関東</t>
        </is>
      </c>
      <c r="D1312" t="inlineStr">
        <is>
          <t>Google広告</t>
        </is>
      </c>
      <c r="E1312" t="inlineStr">
        <is>
          <t>P003</t>
        </is>
      </c>
      <c r="F1312">
        <f>_xlfn.XLOOKUP(tbl_売上[[#This Row],[商品コード]],tbl_商品[商品コード],tbl_商品[商品名],"未登録")</f>
        <v/>
      </c>
      <c r="G1312">
        <f>_xlfn.XLOOKUP(tbl_売上[[#This Row],[商品コード]],tbl_商品[商品コード],tbl_商品[カテゴリ],"未登録")</f>
        <v/>
      </c>
      <c r="H1312" s="4" t="n">
        <v>1</v>
      </c>
      <c r="I1312" s="5" t="n">
        <v>19800</v>
      </c>
      <c r="J1312" s="5">
        <f>tbl_売上[[#This Row],[数量]]*tbl_売上[[#This Row],[単価]]</f>
        <v/>
      </c>
    </row>
    <row r="1313">
      <c r="A1313" s="3" t="n">
        <v>45574</v>
      </c>
      <c r="B1313" t="inlineStr">
        <is>
          <t>佐藤</t>
        </is>
      </c>
      <c r="C1313" t="inlineStr">
        <is>
          <t>関東</t>
        </is>
      </c>
      <c r="D1313" t="inlineStr">
        <is>
          <t>Yahoo!広告</t>
        </is>
      </c>
      <c r="E1313" t="inlineStr">
        <is>
          <t>P008</t>
        </is>
      </c>
      <c r="F1313">
        <f>_xlfn.XLOOKUP(tbl_売上[[#This Row],[商品コード]],tbl_商品[商品コード],tbl_商品[商品名],"未登録")</f>
        <v/>
      </c>
      <c r="G1313">
        <f>_xlfn.XLOOKUP(tbl_売上[[#This Row],[商品コード]],tbl_商品[商品コード],tbl_商品[カテゴリ],"未登録")</f>
        <v/>
      </c>
      <c r="H1313" s="4" t="n">
        <v>2</v>
      </c>
      <c r="I1313" s="5" t="n">
        <v>2700</v>
      </c>
      <c r="J1313" s="5">
        <f>tbl_売上[[#This Row],[数量]]*tbl_売上[[#This Row],[単価]]</f>
        <v/>
      </c>
    </row>
    <row r="1314">
      <c r="A1314" s="3" t="n">
        <v>45574</v>
      </c>
      <c r="B1314" t="inlineStr">
        <is>
          <t>田中</t>
        </is>
      </c>
      <c r="C1314" t="inlineStr">
        <is>
          <t>関西</t>
        </is>
      </c>
      <c r="D1314" t="inlineStr">
        <is>
          <t>Google広告</t>
        </is>
      </c>
      <c r="E1314" t="inlineStr">
        <is>
          <t>P007</t>
        </is>
      </c>
      <c r="F1314">
        <f>_xlfn.XLOOKUP(tbl_売上[[#This Row],[商品コード]],tbl_商品[商品コード],tbl_商品[商品名],"未登録")</f>
        <v/>
      </c>
      <c r="G1314">
        <f>_xlfn.XLOOKUP(tbl_売上[[#This Row],[商品コード]],tbl_商品[商品コード],tbl_商品[カテゴリ],"未登録")</f>
        <v/>
      </c>
      <c r="H1314" s="4" t="n">
        <v>1</v>
      </c>
      <c r="I1314" s="5" t="n">
        <v>3240</v>
      </c>
      <c r="J1314" s="5">
        <f>tbl_売上[[#This Row],[数量]]*tbl_売上[[#This Row],[単価]]</f>
        <v/>
      </c>
    </row>
    <row r="1315">
      <c r="A1315" s="3" t="n">
        <v>45574</v>
      </c>
      <c r="B1315" t="inlineStr">
        <is>
          <t>鈴木</t>
        </is>
      </c>
      <c r="C1315" t="inlineStr">
        <is>
          <t>関東</t>
        </is>
      </c>
      <c r="D1315" t="inlineStr">
        <is>
          <t>Google広告</t>
        </is>
      </c>
      <c r="E1315" t="inlineStr">
        <is>
          <t>P002</t>
        </is>
      </c>
      <c r="F1315">
        <f>_xlfn.XLOOKUP(tbl_売上[[#This Row],[商品コード]],tbl_商品[商品コード],tbl_商品[商品名],"未登録")</f>
        <v/>
      </c>
      <c r="G1315">
        <f>_xlfn.XLOOKUP(tbl_売上[[#This Row],[商品コード]],tbl_商品[商品コード],tbl_商品[カテゴリ],"未登録")</f>
        <v/>
      </c>
      <c r="H1315" s="4" t="n">
        <v>2</v>
      </c>
      <c r="I1315" s="5" t="n">
        <v>3980</v>
      </c>
      <c r="J1315" s="5">
        <f>tbl_売上[[#This Row],[数量]]*tbl_売上[[#This Row],[単価]]</f>
        <v/>
      </c>
    </row>
    <row r="1316">
      <c r="A1316" s="3" t="n">
        <v>45574</v>
      </c>
      <c r="B1316" t="inlineStr">
        <is>
          <t>高橋</t>
        </is>
      </c>
      <c r="C1316" t="inlineStr">
        <is>
          <t>関西</t>
        </is>
      </c>
      <c r="D1316" t="inlineStr">
        <is>
          <t>Google広告</t>
        </is>
      </c>
      <c r="E1316" t="inlineStr">
        <is>
          <t>P006</t>
        </is>
      </c>
      <c r="F1316">
        <f>_xlfn.XLOOKUP(tbl_売上[[#This Row],[商品コード]],tbl_商品[商品コード],tbl_商品[商品名],"未登録")</f>
        <v/>
      </c>
      <c r="G1316">
        <f>_xlfn.XLOOKUP(tbl_売上[[#This Row],[商品コード]],tbl_商品[商品コード],tbl_商品[カテゴリ],"未登録")</f>
        <v/>
      </c>
      <c r="H1316" s="4" t="n">
        <v>5</v>
      </c>
      <c r="I1316" s="5" t="n">
        <v>3300</v>
      </c>
      <c r="J1316" s="5">
        <f>tbl_売上[[#This Row],[数量]]*tbl_売上[[#This Row],[単価]]</f>
        <v/>
      </c>
    </row>
    <row r="1317">
      <c r="A1317" s="3" t="n">
        <v>45574</v>
      </c>
      <c r="B1317" t="inlineStr">
        <is>
          <t>田中</t>
        </is>
      </c>
      <c r="C1317" t="inlineStr">
        <is>
          <t>関西</t>
        </is>
      </c>
      <c r="D1317" t="inlineStr">
        <is>
          <t>Meta広告</t>
        </is>
      </c>
      <c r="E1317" t="inlineStr">
        <is>
          <t>P001</t>
        </is>
      </c>
      <c r="F1317">
        <f>_xlfn.XLOOKUP(tbl_売上[[#This Row],[商品コード]],tbl_商品[商品コード],tbl_商品[商品名],"未登録")</f>
        <v/>
      </c>
      <c r="G1317">
        <f>_xlfn.XLOOKUP(tbl_売上[[#This Row],[商品コード]],tbl_商品[商品コード],tbl_商品[カテゴリ],"未登録")</f>
        <v/>
      </c>
      <c r="H1317" s="4" t="n">
        <v>1</v>
      </c>
      <c r="I1317" s="5" t="n">
        <v>8800</v>
      </c>
      <c r="J1317" s="5">
        <f>tbl_売上[[#This Row],[数量]]*tbl_売上[[#This Row],[単価]]</f>
        <v/>
      </c>
    </row>
    <row r="1318">
      <c r="A1318" s="3" t="n">
        <v>45574</v>
      </c>
      <c r="B1318" t="inlineStr">
        <is>
          <t>田中</t>
        </is>
      </c>
      <c r="C1318" t="inlineStr">
        <is>
          <t>関西</t>
        </is>
      </c>
      <c r="D1318" t="inlineStr">
        <is>
          <t>Google広告</t>
        </is>
      </c>
      <c r="E1318" t="inlineStr">
        <is>
          <t>P007</t>
        </is>
      </c>
      <c r="F1318">
        <f>_xlfn.XLOOKUP(tbl_売上[[#This Row],[商品コード]],tbl_商品[商品コード],tbl_商品[商品名],"未登録")</f>
        <v/>
      </c>
      <c r="G1318">
        <f>_xlfn.XLOOKUP(tbl_売上[[#This Row],[商品コード]],tbl_商品[商品コード],tbl_商品[カテゴリ],"未登録")</f>
        <v/>
      </c>
      <c r="H1318" s="4" t="n">
        <v>2</v>
      </c>
      <c r="I1318" s="5" t="n">
        <v>3240</v>
      </c>
      <c r="J1318" s="5">
        <f>tbl_売上[[#This Row],[数量]]*tbl_売上[[#This Row],[単価]]</f>
        <v/>
      </c>
    </row>
    <row r="1319">
      <c r="A1319" s="3" t="n">
        <v>45575</v>
      </c>
      <c r="B1319" t="inlineStr">
        <is>
          <t>高橋</t>
        </is>
      </c>
      <c r="C1319" t="inlineStr">
        <is>
          <t>関西</t>
        </is>
      </c>
      <c r="D1319" t="inlineStr">
        <is>
          <t>Meta広告</t>
        </is>
      </c>
      <c r="E1319" t="inlineStr">
        <is>
          <t>P007</t>
        </is>
      </c>
      <c r="F1319">
        <f>_xlfn.XLOOKUP(tbl_売上[[#This Row],[商品コード]],tbl_商品[商品コード],tbl_商品[商品名],"未登録")</f>
        <v/>
      </c>
      <c r="G1319">
        <f>_xlfn.XLOOKUP(tbl_売上[[#This Row],[商品コード]],tbl_商品[商品コード],tbl_商品[カテゴリ],"未登録")</f>
        <v/>
      </c>
      <c r="H1319" s="4" t="n">
        <v>1</v>
      </c>
      <c r="I1319" s="5" t="n">
        <v>3240</v>
      </c>
      <c r="J1319" s="5">
        <f>tbl_売上[[#This Row],[数量]]*tbl_売上[[#This Row],[単価]]</f>
        <v/>
      </c>
    </row>
    <row r="1320">
      <c r="A1320" s="3" t="n">
        <v>45575</v>
      </c>
      <c r="B1320" t="inlineStr">
        <is>
          <t>伊藤</t>
        </is>
      </c>
      <c r="C1320" t="inlineStr">
        <is>
          <t>中部</t>
        </is>
      </c>
      <c r="D1320" t="inlineStr">
        <is>
          <t>Google広告</t>
        </is>
      </c>
      <c r="E1320" t="inlineStr">
        <is>
          <t>P001</t>
        </is>
      </c>
      <c r="F1320">
        <f>_xlfn.XLOOKUP(tbl_売上[[#This Row],[商品コード]],tbl_商品[商品コード],tbl_商品[商品名],"未登録")</f>
        <v/>
      </c>
      <c r="G1320">
        <f>_xlfn.XLOOKUP(tbl_売上[[#This Row],[商品コード]],tbl_商品[商品コード],tbl_商品[カテゴリ],"未登録")</f>
        <v/>
      </c>
      <c r="H1320" s="4" t="n">
        <v>2</v>
      </c>
      <c r="I1320" s="5" t="n">
        <v>8800</v>
      </c>
      <c r="J1320" s="5">
        <f>tbl_売上[[#This Row],[数量]]*tbl_売上[[#This Row],[単価]]</f>
        <v/>
      </c>
    </row>
    <row r="1321">
      <c r="A1321" s="3" t="n">
        <v>45575</v>
      </c>
      <c r="B1321" t="inlineStr">
        <is>
          <t>高橋</t>
        </is>
      </c>
      <c r="C1321" t="inlineStr">
        <is>
          <t>関西</t>
        </is>
      </c>
      <c r="D1321" t="inlineStr">
        <is>
          <t>Google広告</t>
        </is>
      </c>
      <c r="E1321" t="inlineStr">
        <is>
          <t>P007</t>
        </is>
      </c>
      <c r="F1321">
        <f>_xlfn.XLOOKUP(tbl_売上[[#This Row],[商品コード]],tbl_商品[商品コード],tbl_商品[商品名],"未登録")</f>
        <v/>
      </c>
      <c r="G1321">
        <f>_xlfn.XLOOKUP(tbl_売上[[#This Row],[商品コード]],tbl_商品[商品コード],tbl_商品[カテゴリ],"未登録")</f>
        <v/>
      </c>
      <c r="H1321" s="4" t="n">
        <v>2</v>
      </c>
      <c r="I1321" s="5" t="n">
        <v>3240</v>
      </c>
      <c r="J1321" s="5">
        <f>tbl_売上[[#This Row],[数量]]*tbl_売上[[#This Row],[単価]]</f>
        <v/>
      </c>
    </row>
    <row r="1322">
      <c r="A1322" s="3" t="n">
        <v>45576</v>
      </c>
      <c r="B1322" t="inlineStr">
        <is>
          <t>鈴木</t>
        </is>
      </c>
      <c r="C1322" t="inlineStr">
        <is>
          <t>関東</t>
        </is>
      </c>
      <c r="D1322" t="inlineStr">
        <is>
          <t>Google広告</t>
        </is>
      </c>
      <c r="E1322" t="inlineStr">
        <is>
          <t>P008</t>
        </is>
      </c>
      <c r="F1322">
        <f>_xlfn.XLOOKUP(tbl_売上[[#This Row],[商品コード]],tbl_商品[商品コード],tbl_商品[商品名],"未登録")</f>
        <v/>
      </c>
      <c r="G1322">
        <f>_xlfn.XLOOKUP(tbl_売上[[#This Row],[商品コード]],tbl_商品[商品コード],tbl_商品[カテゴリ],"未登録")</f>
        <v/>
      </c>
      <c r="H1322" s="4" t="n">
        <v>1</v>
      </c>
      <c r="I1322" s="5" t="n">
        <v>2700</v>
      </c>
      <c r="J1322" s="5">
        <f>tbl_売上[[#This Row],[数量]]*tbl_売上[[#This Row],[単価]]</f>
        <v/>
      </c>
    </row>
    <row r="1323">
      <c r="A1323" s="3" t="n">
        <v>45576</v>
      </c>
      <c r="B1323" t="inlineStr">
        <is>
          <t>高橋</t>
        </is>
      </c>
      <c r="C1323" t="inlineStr">
        <is>
          <t>関西</t>
        </is>
      </c>
      <c r="D1323" t="inlineStr">
        <is>
          <t>Yahoo!広告</t>
        </is>
      </c>
      <c r="E1323" t="inlineStr">
        <is>
          <t>P004</t>
        </is>
      </c>
      <c r="F1323">
        <f>_xlfn.XLOOKUP(tbl_売上[[#This Row],[商品コード]],tbl_商品[商品コード],tbl_商品[商品名],"未登録")</f>
        <v/>
      </c>
      <c r="G1323">
        <f>_xlfn.XLOOKUP(tbl_売上[[#This Row],[商品コード]],tbl_商品[商品コード],tbl_商品[カテゴリ],"未登録")</f>
        <v/>
      </c>
      <c r="H1323" s="4" t="n">
        <v>2</v>
      </c>
      <c r="I1323" s="5" t="n">
        <v>2480</v>
      </c>
      <c r="J1323" s="5">
        <f>tbl_売上[[#This Row],[数量]]*tbl_売上[[#This Row],[単価]]</f>
        <v/>
      </c>
    </row>
    <row r="1324">
      <c r="A1324" s="3" t="n">
        <v>45576</v>
      </c>
      <c r="B1324" t="inlineStr">
        <is>
          <t>高橋</t>
        </is>
      </c>
      <c r="C1324" t="inlineStr">
        <is>
          <t>関西</t>
        </is>
      </c>
      <c r="D1324" t="inlineStr">
        <is>
          <t>Meta広告</t>
        </is>
      </c>
      <c r="E1324" t="inlineStr">
        <is>
          <t>P001</t>
        </is>
      </c>
      <c r="F1324">
        <f>_xlfn.XLOOKUP(tbl_売上[[#This Row],[商品コード]],tbl_商品[商品コード],tbl_商品[商品名],"未登録")</f>
        <v/>
      </c>
      <c r="G1324">
        <f>_xlfn.XLOOKUP(tbl_売上[[#This Row],[商品コード]],tbl_商品[商品コード],tbl_商品[カテゴリ],"未登録")</f>
        <v/>
      </c>
      <c r="H1324" s="4" t="n">
        <v>2</v>
      </c>
      <c r="I1324" s="5" t="n">
        <v>8800</v>
      </c>
      <c r="J1324" s="5">
        <f>tbl_売上[[#This Row],[数量]]*tbl_売上[[#This Row],[単価]]</f>
        <v/>
      </c>
    </row>
    <row r="1325">
      <c r="A1325" s="3" t="n">
        <v>45576</v>
      </c>
      <c r="B1325" t="inlineStr">
        <is>
          <t>佐藤</t>
        </is>
      </c>
      <c r="C1325" t="inlineStr">
        <is>
          <t>関東</t>
        </is>
      </c>
      <c r="D1325" t="inlineStr">
        <is>
          <t>Google広告</t>
        </is>
      </c>
      <c r="E1325" t="inlineStr">
        <is>
          <t>P008</t>
        </is>
      </c>
      <c r="F1325">
        <f>_xlfn.XLOOKUP(tbl_売上[[#This Row],[商品コード]],tbl_商品[商品コード],tbl_商品[商品名],"未登録")</f>
        <v/>
      </c>
      <c r="G1325">
        <f>_xlfn.XLOOKUP(tbl_売上[[#This Row],[商品コード]],tbl_商品[商品コード],tbl_商品[カテゴリ],"未登録")</f>
        <v/>
      </c>
      <c r="H1325" s="4" t="n">
        <v>2</v>
      </c>
      <c r="I1325" s="5" t="n">
        <v>2700</v>
      </c>
      <c r="J1325" s="5">
        <f>tbl_売上[[#This Row],[数量]]*tbl_売上[[#This Row],[単価]]</f>
        <v/>
      </c>
    </row>
    <row r="1326">
      <c r="A1326" s="3" t="n">
        <v>45577</v>
      </c>
      <c r="B1326" t="inlineStr">
        <is>
          <t>田中</t>
        </is>
      </c>
      <c r="C1326" t="inlineStr">
        <is>
          <t>関西</t>
        </is>
      </c>
      <c r="D1326" t="inlineStr">
        <is>
          <t>Meta広告</t>
        </is>
      </c>
      <c r="E1326" t="inlineStr">
        <is>
          <t>P005</t>
        </is>
      </c>
      <c r="F1326">
        <f>_xlfn.XLOOKUP(tbl_売上[[#This Row],[商品コード]],tbl_商品[商品コード],tbl_商品[商品名],"未登録")</f>
        <v/>
      </c>
      <c r="G1326">
        <f>_xlfn.XLOOKUP(tbl_売上[[#This Row],[商品コード]],tbl_商品[商品コード],tbl_商品[カテゴリ],"未登録")</f>
        <v/>
      </c>
      <c r="H1326" s="4" t="n">
        <v>1</v>
      </c>
      <c r="I1326" s="5" t="n">
        <v>6980</v>
      </c>
      <c r="J1326" s="5">
        <f>tbl_売上[[#This Row],[数量]]*tbl_売上[[#This Row],[単価]]</f>
        <v/>
      </c>
    </row>
    <row r="1327">
      <c r="A1327" s="3" t="n">
        <v>45577</v>
      </c>
      <c r="B1327" t="inlineStr">
        <is>
          <t>佐藤</t>
        </is>
      </c>
      <c r="C1327" t="inlineStr">
        <is>
          <t>関東</t>
        </is>
      </c>
      <c r="D1327" t="inlineStr">
        <is>
          <t>Meta広告</t>
        </is>
      </c>
      <c r="E1327" t="inlineStr">
        <is>
          <t>P008</t>
        </is>
      </c>
      <c r="F1327">
        <f>_xlfn.XLOOKUP(tbl_売上[[#This Row],[商品コード]],tbl_商品[商品コード],tbl_商品[商品名],"未登録")</f>
        <v/>
      </c>
      <c r="G1327">
        <f>_xlfn.XLOOKUP(tbl_売上[[#This Row],[商品コード]],tbl_商品[商品コード],tbl_商品[カテゴリ],"未登録")</f>
        <v/>
      </c>
      <c r="H1327" s="4" t="n">
        <v>1</v>
      </c>
      <c r="I1327" s="5" t="n">
        <v>2700</v>
      </c>
      <c r="J1327" s="5">
        <f>tbl_売上[[#This Row],[数量]]*tbl_売上[[#This Row],[単価]]</f>
        <v/>
      </c>
    </row>
    <row r="1328">
      <c r="A1328" s="3" t="n">
        <v>45577</v>
      </c>
      <c r="B1328" t="inlineStr">
        <is>
          <t>渡辺</t>
        </is>
      </c>
      <c r="C1328" t="inlineStr">
        <is>
          <t>九州</t>
        </is>
      </c>
      <c r="D1328" t="inlineStr">
        <is>
          <t>Google広告</t>
        </is>
      </c>
      <c r="E1328" t="inlineStr">
        <is>
          <t>P002</t>
        </is>
      </c>
      <c r="F1328">
        <f>_xlfn.XLOOKUP(tbl_売上[[#This Row],[商品コード]],tbl_商品[商品コード],tbl_商品[商品名],"未登録")</f>
        <v/>
      </c>
      <c r="G1328">
        <f>_xlfn.XLOOKUP(tbl_売上[[#This Row],[商品コード]],tbl_商品[商品コード],tbl_商品[カテゴリ],"未登録")</f>
        <v/>
      </c>
      <c r="H1328" s="4" t="n">
        <v>1</v>
      </c>
      <c r="I1328" s="5" t="n">
        <v>3980</v>
      </c>
      <c r="J1328" s="5">
        <f>tbl_売上[[#This Row],[数量]]*tbl_売上[[#This Row],[単価]]</f>
        <v/>
      </c>
    </row>
    <row r="1329">
      <c r="A1329" s="3" t="n">
        <v>45577</v>
      </c>
      <c r="B1329" t="inlineStr">
        <is>
          <t>田中</t>
        </is>
      </c>
      <c r="C1329" t="inlineStr">
        <is>
          <t>関西</t>
        </is>
      </c>
      <c r="D1329" t="inlineStr">
        <is>
          <t>Meta広告</t>
        </is>
      </c>
      <c r="E1329" t="inlineStr">
        <is>
          <t>P008</t>
        </is>
      </c>
      <c r="F1329">
        <f>_xlfn.XLOOKUP(tbl_売上[[#This Row],[商品コード]],tbl_商品[商品コード],tbl_商品[商品名],"未登録")</f>
        <v/>
      </c>
      <c r="G1329">
        <f>_xlfn.XLOOKUP(tbl_売上[[#This Row],[商品コード]],tbl_商品[商品コード],tbl_商品[カテゴリ],"未登録")</f>
        <v/>
      </c>
      <c r="H1329" s="4" t="n">
        <v>2</v>
      </c>
      <c r="I1329" s="5" t="n">
        <v>2700</v>
      </c>
      <c r="J1329" s="5">
        <f>tbl_売上[[#This Row],[数量]]*tbl_売上[[#This Row],[単価]]</f>
        <v/>
      </c>
    </row>
    <row r="1330">
      <c r="A1330" s="3" t="n">
        <v>45577</v>
      </c>
      <c r="B1330" t="inlineStr">
        <is>
          <t>佐藤</t>
        </is>
      </c>
      <c r="C1330" t="inlineStr">
        <is>
          <t>関東</t>
        </is>
      </c>
      <c r="D1330" t="inlineStr">
        <is>
          <t>Meta広告</t>
        </is>
      </c>
      <c r="E1330" t="inlineStr">
        <is>
          <t>P005</t>
        </is>
      </c>
      <c r="F1330">
        <f>_xlfn.XLOOKUP(tbl_売上[[#This Row],[商品コード]],tbl_商品[商品コード],tbl_商品[商品名],"未登録")</f>
        <v/>
      </c>
      <c r="G1330">
        <f>_xlfn.XLOOKUP(tbl_売上[[#This Row],[商品コード]],tbl_商品[商品コード],tbl_商品[カテゴリ],"未登録")</f>
        <v/>
      </c>
      <c r="H1330" s="4" t="n">
        <v>1</v>
      </c>
      <c r="I1330" s="5" t="n">
        <v>6980</v>
      </c>
      <c r="J1330" s="5">
        <f>tbl_売上[[#This Row],[数量]]*tbl_売上[[#This Row],[単価]]</f>
        <v/>
      </c>
    </row>
    <row r="1331">
      <c r="A1331" s="3" t="n">
        <v>45578</v>
      </c>
      <c r="B1331" t="inlineStr">
        <is>
          <t>佐藤</t>
        </is>
      </c>
      <c r="C1331" t="inlineStr">
        <is>
          <t>関東</t>
        </is>
      </c>
      <c r="D1331" t="inlineStr">
        <is>
          <t>Google広告</t>
        </is>
      </c>
      <c r="E1331" t="inlineStr">
        <is>
          <t>P002</t>
        </is>
      </c>
      <c r="F1331">
        <f>_xlfn.XLOOKUP(tbl_売上[[#This Row],[商品コード]],tbl_商品[商品コード],tbl_商品[商品名],"未登録")</f>
        <v/>
      </c>
      <c r="G1331">
        <f>_xlfn.XLOOKUP(tbl_売上[[#This Row],[商品コード]],tbl_商品[商品コード],tbl_商品[カテゴリ],"未登録")</f>
        <v/>
      </c>
      <c r="H1331" s="4" t="n">
        <v>5</v>
      </c>
      <c r="I1331" s="5" t="n">
        <v>3980</v>
      </c>
      <c r="J1331" s="5">
        <f>tbl_売上[[#This Row],[数量]]*tbl_売上[[#This Row],[単価]]</f>
        <v/>
      </c>
    </row>
    <row r="1332">
      <c r="A1332" s="3" t="n">
        <v>45578</v>
      </c>
      <c r="B1332" t="inlineStr">
        <is>
          <t>鈴木</t>
        </is>
      </c>
      <c r="C1332" t="inlineStr">
        <is>
          <t>関東</t>
        </is>
      </c>
      <c r="D1332" t="inlineStr">
        <is>
          <t>Google広告</t>
        </is>
      </c>
      <c r="E1332" t="inlineStr">
        <is>
          <t>P009</t>
        </is>
      </c>
      <c r="F1332">
        <f>_xlfn.XLOOKUP(tbl_売上[[#This Row],[商品コード]],tbl_商品[商品コード],tbl_商品[商品名],"未登録")</f>
        <v/>
      </c>
      <c r="G1332">
        <f>_xlfn.XLOOKUP(tbl_売上[[#This Row],[商品コード]],tbl_商品[商品コード],tbl_商品[カテゴリ],"未登録")</f>
        <v/>
      </c>
      <c r="H1332" s="4" t="n">
        <v>1</v>
      </c>
      <c r="I1332" s="5" t="n">
        <v>3600</v>
      </c>
      <c r="J1332" s="5">
        <f>tbl_売上[[#This Row],[数量]]*tbl_売上[[#This Row],[単価]]</f>
        <v/>
      </c>
    </row>
    <row r="1333">
      <c r="A1333" s="3" t="n">
        <v>45578</v>
      </c>
      <c r="B1333" t="inlineStr">
        <is>
          <t>佐藤</t>
        </is>
      </c>
      <c r="C1333" t="inlineStr">
        <is>
          <t>関東</t>
        </is>
      </c>
      <c r="D1333" t="inlineStr">
        <is>
          <t>Meta広告</t>
        </is>
      </c>
      <c r="E1333" t="inlineStr">
        <is>
          <t>P004</t>
        </is>
      </c>
      <c r="F1333">
        <f>_xlfn.XLOOKUP(tbl_売上[[#This Row],[商品コード]],tbl_商品[商品コード],tbl_商品[商品名],"未登録")</f>
        <v/>
      </c>
      <c r="G1333">
        <f>_xlfn.XLOOKUP(tbl_売上[[#This Row],[商品コード]],tbl_商品[商品コード],tbl_商品[カテゴリ],"未登録")</f>
        <v/>
      </c>
      <c r="H1333" s="4" t="n">
        <v>3</v>
      </c>
      <c r="I1333" s="5" t="n">
        <v>2480</v>
      </c>
      <c r="J1333" s="5">
        <f>tbl_売上[[#This Row],[数量]]*tbl_売上[[#This Row],[単価]]</f>
        <v/>
      </c>
    </row>
    <row r="1334">
      <c r="A1334" s="3" t="n">
        <v>45579</v>
      </c>
      <c r="B1334" t="inlineStr">
        <is>
          <t>高橋</t>
        </is>
      </c>
      <c r="C1334" t="inlineStr">
        <is>
          <t>関西</t>
        </is>
      </c>
      <c r="D1334" t="inlineStr">
        <is>
          <t>Meta広告</t>
        </is>
      </c>
      <c r="E1334" t="inlineStr">
        <is>
          <t>P006</t>
        </is>
      </c>
      <c r="F1334">
        <f>_xlfn.XLOOKUP(tbl_売上[[#This Row],[商品コード]],tbl_商品[商品コード],tbl_商品[商品名],"未登録")</f>
        <v/>
      </c>
      <c r="G1334">
        <f>_xlfn.XLOOKUP(tbl_売上[[#This Row],[商品コード]],tbl_商品[商品コード],tbl_商品[カテゴリ],"未登録")</f>
        <v/>
      </c>
      <c r="H1334" s="4" t="n">
        <v>2</v>
      </c>
      <c r="I1334" s="5" t="n">
        <v>3300</v>
      </c>
      <c r="J1334" s="5">
        <f>tbl_売上[[#This Row],[数量]]*tbl_売上[[#This Row],[単価]]</f>
        <v/>
      </c>
    </row>
    <row r="1335">
      <c r="A1335" s="3" t="n">
        <v>45579</v>
      </c>
      <c r="B1335" t="inlineStr">
        <is>
          <t>渡辺</t>
        </is>
      </c>
      <c r="C1335" t="inlineStr">
        <is>
          <t>九州</t>
        </is>
      </c>
      <c r="D1335" t="inlineStr">
        <is>
          <t>Google広告</t>
        </is>
      </c>
      <c r="E1335" t="inlineStr">
        <is>
          <t>P008</t>
        </is>
      </c>
      <c r="F1335">
        <f>_xlfn.XLOOKUP(tbl_売上[[#This Row],[商品コード]],tbl_商品[商品コード],tbl_商品[商品名],"未登録")</f>
        <v/>
      </c>
      <c r="G1335">
        <f>_xlfn.XLOOKUP(tbl_売上[[#This Row],[商品コード]],tbl_商品[商品コード],tbl_商品[カテゴリ],"未登録")</f>
        <v/>
      </c>
      <c r="H1335" s="4" t="n">
        <v>1</v>
      </c>
      <c r="I1335" s="5" t="n">
        <v>2700</v>
      </c>
      <c r="J1335" s="5">
        <f>tbl_売上[[#This Row],[数量]]*tbl_売上[[#This Row],[単価]]</f>
        <v/>
      </c>
    </row>
    <row r="1336">
      <c r="A1336" s="3" t="n">
        <v>45579</v>
      </c>
      <c r="B1336" t="inlineStr">
        <is>
          <t>鈴木</t>
        </is>
      </c>
      <c r="C1336" t="inlineStr">
        <is>
          <t>関東</t>
        </is>
      </c>
      <c r="D1336" t="inlineStr">
        <is>
          <t>Meta広告</t>
        </is>
      </c>
      <c r="E1336" t="inlineStr">
        <is>
          <t>P002</t>
        </is>
      </c>
      <c r="F1336">
        <f>_xlfn.XLOOKUP(tbl_売上[[#This Row],[商品コード]],tbl_商品[商品コード],tbl_商品[商品名],"未登録")</f>
        <v/>
      </c>
      <c r="G1336">
        <f>_xlfn.XLOOKUP(tbl_売上[[#This Row],[商品コード]],tbl_商品[商品コード],tbl_商品[カテゴリ],"未登録")</f>
        <v/>
      </c>
      <c r="H1336" s="4" t="n">
        <v>1</v>
      </c>
      <c r="I1336" s="5" t="n">
        <v>3980</v>
      </c>
      <c r="J1336" s="5">
        <f>tbl_売上[[#This Row],[数量]]*tbl_売上[[#This Row],[単価]]</f>
        <v/>
      </c>
    </row>
    <row r="1337">
      <c r="A1337" s="3" t="n">
        <v>45579</v>
      </c>
      <c r="B1337" t="inlineStr">
        <is>
          <t>高橋</t>
        </is>
      </c>
      <c r="C1337" t="inlineStr">
        <is>
          <t>関西</t>
        </is>
      </c>
      <c r="D1337" t="inlineStr">
        <is>
          <t>Meta広告</t>
        </is>
      </c>
      <c r="E1337" t="inlineStr">
        <is>
          <t>P006</t>
        </is>
      </c>
      <c r="F1337">
        <f>_xlfn.XLOOKUP(tbl_売上[[#This Row],[商品コード]],tbl_商品[商品コード],tbl_商品[商品名],"未登録")</f>
        <v/>
      </c>
      <c r="G1337">
        <f>_xlfn.XLOOKUP(tbl_売上[[#This Row],[商品コード]],tbl_商品[商品コード],tbl_商品[カテゴリ],"未登録")</f>
        <v/>
      </c>
      <c r="H1337" s="4" t="n">
        <v>1</v>
      </c>
      <c r="I1337" s="5" t="n">
        <v>3300</v>
      </c>
      <c r="J1337" s="5">
        <f>tbl_売上[[#This Row],[数量]]*tbl_売上[[#This Row],[単価]]</f>
        <v/>
      </c>
    </row>
    <row r="1338">
      <c r="A1338" s="3" t="n">
        <v>45580</v>
      </c>
      <c r="B1338" t="inlineStr">
        <is>
          <t>高橋</t>
        </is>
      </c>
      <c r="C1338" t="inlineStr">
        <is>
          <t>関西</t>
        </is>
      </c>
      <c r="D1338" t="inlineStr">
        <is>
          <t>Google広告</t>
        </is>
      </c>
      <c r="E1338" t="inlineStr">
        <is>
          <t>P001</t>
        </is>
      </c>
      <c r="F1338">
        <f>_xlfn.XLOOKUP(tbl_売上[[#This Row],[商品コード]],tbl_商品[商品コード],tbl_商品[商品名],"未登録")</f>
        <v/>
      </c>
      <c r="G1338">
        <f>_xlfn.XLOOKUP(tbl_売上[[#This Row],[商品コード]],tbl_商品[商品コード],tbl_商品[カテゴリ],"未登録")</f>
        <v/>
      </c>
      <c r="H1338" s="4" t="n">
        <v>1</v>
      </c>
      <c r="I1338" s="5" t="n">
        <v>8800</v>
      </c>
      <c r="J1338" s="5">
        <f>tbl_売上[[#This Row],[数量]]*tbl_売上[[#This Row],[単価]]</f>
        <v/>
      </c>
    </row>
    <row r="1339">
      <c r="A1339" s="3" t="n">
        <v>45580</v>
      </c>
      <c r="B1339" t="inlineStr">
        <is>
          <t>伊藤</t>
        </is>
      </c>
      <c r="C1339" t="inlineStr">
        <is>
          <t>中部</t>
        </is>
      </c>
      <c r="D1339" t="inlineStr">
        <is>
          <t>Google広告</t>
        </is>
      </c>
      <c r="E1339" t="inlineStr">
        <is>
          <t>P007</t>
        </is>
      </c>
      <c r="F1339">
        <f>_xlfn.XLOOKUP(tbl_売上[[#This Row],[商品コード]],tbl_商品[商品コード],tbl_商品[商品名],"未登録")</f>
        <v/>
      </c>
      <c r="G1339">
        <f>_xlfn.XLOOKUP(tbl_売上[[#This Row],[商品コード]],tbl_商品[商品コード],tbl_商品[カテゴリ],"未登録")</f>
        <v/>
      </c>
      <c r="H1339" s="4" t="n">
        <v>1</v>
      </c>
      <c r="I1339" s="5" t="n">
        <v>3240</v>
      </c>
      <c r="J1339" s="5">
        <f>tbl_売上[[#This Row],[数量]]*tbl_売上[[#This Row],[単価]]</f>
        <v/>
      </c>
    </row>
    <row r="1340">
      <c r="A1340" s="3" t="n">
        <v>45580</v>
      </c>
      <c r="B1340" t="inlineStr">
        <is>
          <t>田中</t>
        </is>
      </c>
      <c r="C1340" t="inlineStr">
        <is>
          <t>関西</t>
        </is>
      </c>
      <c r="D1340" t="inlineStr">
        <is>
          <t>Google広告</t>
        </is>
      </c>
      <c r="E1340" t="inlineStr">
        <is>
          <t>P008</t>
        </is>
      </c>
      <c r="F1340">
        <f>_xlfn.XLOOKUP(tbl_売上[[#This Row],[商品コード]],tbl_商品[商品コード],tbl_商品[商品名],"未登録")</f>
        <v/>
      </c>
      <c r="G1340">
        <f>_xlfn.XLOOKUP(tbl_売上[[#This Row],[商品コード]],tbl_商品[商品コード],tbl_商品[カテゴリ],"未登録")</f>
        <v/>
      </c>
      <c r="H1340" s="4" t="n">
        <v>2</v>
      </c>
      <c r="I1340" s="5" t="n">
        <v>2700</v>
      </c>
      <c r="J1340" s="5">
        <f>tbl_売上[[#This Row],[数量]]*tbl_売上[[#This Row],[単価]]</f>
        <v/>
      </c>
    </row>
    <row r="1341">
      <c r="A1341" s="3" t="n">
        <v>45581</v>
      </c>
      <c r="B1341" t="inlineStr">
        <is>
          <t>伊藤</t>
        </is>
      </c>
      <c r="C1341" t="inlineStr">
        <is>
          <t>中部</t>
        </is>
      </c>
      <c r="D1341" t="inlineStr">
        <is>
          <t>Google広告</t>
        </is>
      </c>
      <c r="E1341" t="inlineStr">
        <is>
          <t>P006</t>
        </is>
      </c>
      <c r="F1341">
        <f>_xlfn.XLOOKUP(tbl_売上[[#This Row],[商品コード]],tbl_商品[商品コード],tbl_商品[商品名],"未登録")</f>
        <v/>
      </c>
      <c r="G1341">
        <f>_xlfn.XLOOKUP(tbl_売上[[#This Row],[商品コード]],tbl_商品[商品コード],tbl_商品[カテゴリ],"未登録")</f>
        <v/>
      </c>
      <c r="H1341" s="4" t="n">
        <v>1</v>
      </c>
      <c r="I1341" s="5" t="n">
        <v>3300</v>
      </c>
      <c r="J1341" s="5">
        <f>tbl_売上[[#This Row],[数量]]*tbl_売上[[#This Row],[単価]]</f>
        <v/>
      </c>
    </row>
    <row r="1342">
      <c r="A1342" s="3" t="n">
        <v>45581</v>
      </c>
      <c r="B1342" t="inlineStr">
        <is>
          <t>高橋</t>
        </is>
      </c>
      <c r="C1342" t="inlineStr">
        <is>
          <t>関西</t>
        </is>
      </c>
      <c r="D1342" t="inlineStr">
        <is>
          <t>Meta広告</t>
        </is>
      </c>
      <c r="E1342" t="inlineStr">
        <is>
          <t>P005</t>
        </is>
      </c>
      <c r="F1342">
        <f>_xlfn.XLOOKUP(tbl_売上[[#This Row],[商品コード]],tbl_商品[商品コード],tbl_商品[商品名],"未登録")</f>
        <v/>
      </c>
      <c r="G1342">
        <f>_xlfn.XLOOKUP(tbl_売上[[#This Row],[商品コード]],tbl_商品[商品コード],tbl_商品[カテゴリ],"未登録")</f>
        <v/>
      </c>
      <c r="H1342" s="4" t="n">
        <v>1</v>
      </c>
      <c r="I1342" s="5" t="n">
        <v>6980</v>
      </c>
      <c r="J1342" s="5">
        <f>tbl_売上[[#This Row],[数量]]*tbl_売上[[#This Row],[単価]]</f>
        <v/>
      </c>
    </row>
    <row r="1343">
      <c r="A1343" s="3" t="n">
        <v>45581</v>
      </c>
      <c r="B1343" t="inlineStr">
        <is>
          <t>高橋</t>
        </is>
      </c>
      <c r="C1343" t="inlineStr">
        <is>
          <t>関西</t>
        </is>
      </c>
      <c r="D1343" t="inlineStr">
        <is>
          <t>Google広告</t>
        </is>
      </c>
      <c r="E1343" t="inlineStr">
        <is>
          <t>P007</t>
        </is>
      </c>
      <c r="F1343">
        <f>_xlfn.XLOOKUP(tbl_売上[[#This Row],[商品コード]],tbl_商品[商品コード],tbl_商品[商品名],"未登録")</f>
        <v/>
      </c>
      <c r="G1343">
        <f>_xlfn.XLOOKUP(tbl_売上[[#This Row],[商品コード]],tbl_商品[商品コード],tbl_商品[カテゴリ],"未登録")</f>
        <v/>
      </c>
      <c r="H1343" s="4" t="n">
        <v>2</v>
      </c>
      <c r="I1343" s="5" t="n">
        <v>3240</v>
      </c>
      <c r="J1343" s="5">
        <f>tbl_売上[[#This Row],[数量]]*tbl_売上[[#This Row],[単価]]</f>
        <v/>
      </c>
    </row>
    <row r="1344">
      <c r="A1344" s="3" t="n">
        <v>45581</v>
      </c>
      <c r="B1344" t="inlineStr">
        <is>
          <t>鈴木</t>
        </is>
      </c>
      <c r="C1344" t="inlineStr">
        <is>
          <t>関東</t>
        </is>
      </c>
      <c r="D1344" t="inlineStr">
        <is>
          <t>Google広告</t>
        </is>
      </c>
      <c r="E1344" t="inlineStr">
        <is>
          <t>P007</t>
        </is>
      </c>
      <c r="F1344">
        <f>_xlfn.XLOOKUP(tbl_売上[[#This Row],[商品コード]],tbl_商品[商品コード],tbl_商品[商品名],"未登録")</f>
        <v/>
      </c>
      <c r="G1344">
        <f>_xlfn.XLOOKUP(tbl_売上[[#This Row],[商品コード]],tbl_商品[商品コード],tbl_商品[カテゴリ],"未登録")</f>
        <v/>
      </c>
      <c r="H1344" s="4" t="n">
        <v>1</v>
      </c>
      <c r="I1344" s="5" t="n">
        <v>3240</v>
      </c>
      <c r="J1344" s="5">
        <f>tbl_売上[[#This Row],[数量]]*tbl_売上[[#This Row],[単価]]</f>
        <v/>
      </c>
    </row>
    <row r="1345">
      <c r="A1345" s="3" t="n">
        <v>45581</v>
      </c>
      <c r="B1345" t="inlineStr">
        <is>
          <t>鈴木</t>
        </is>
      </c>
      <c r="C1345" t="inlineStr">
        <is>
          <t>関東</t>
        </is>
      </c>
      <c r="D1345" t="inlineStr">
        <is>
          <t>Google広告</t>
        </is>
      </c>
      <c r="E1345" t="inlineStr">
        <is>
          <t>P008</t>
        </is>
      </c>
      <c r="F1345">
        <f>_xlfn.XLOOKUP(tbl_売上[[#This Row],[商品コード]],tbl_商品[商品コード],tbl_商品[商品名],"未登録")</f>
        <v/>
      </c>
      <c r="G1345">
        <f>_xlfn.XLOOKUP(tbl_売上[[#This Row],[商品コード]],tbl_商品[商品コード],tbl_商品[カテゴリ],"未登録")</f>
        <v/>
      </c>
      <c r="H1345" s="4" t="n">
        <v>1</v>
      </c>
      <c r="I1345" s="5" t="n">
        <v>2700</v>
      </c>
      <c r="J1345" s="5">
        <f>tbl_売上[[#This Row],[数量]]*tbl_売上[[#This Row],[単価]]</f>
        <v/>
      </c>
    </row>
    <row r="1346">
      <c r="A1346" s="3" t="n">
        <v>45582</v>
      </c>
      <c r="B1346" t="inlineStr">
        <is>
          <t>田中</t>
        </is>
      </c>
      <c r="C1346" t="inlineStr">
        <is>
          <t>関西</t>
        </is>
      </c>
      <c r="D1346" t="inlineStr">
        <is>
          <t>Google広告</t>
        </is>
      </c>
      <c r="E1346" t="inlineStr">
        <is>
          <t>P002</t>
        </is>
      </c>
      <c r="F1346">
        <f>_xlfn.XLOOKUP(tbl_売上[[#This Row],[商品コード]],tbl_商品[商品コード],tbl_商品[商品名],"未登録")</f>
        <v/>
      </c>
      <c r="G1346">
        <f>_xlfn.XLOOKUP(tbl_売上[[#This Row],[商品コード]],tbl_商品[商品コード],tbl_商品[カテゴリ],"未登録")</f>
        <v/>
      </c>
      <c r="H1346" s="4" t="n">
        <v>2</v>
      </c>
      <c r="I1346" s="5" t="n">
        <v>3980</v>
      </c>
      <c r="J1346" s="5">
        <f>tbl_売上[[#This Row],[数量]]*tbl_売上[[#This Row],[単価]]</f>
        <v/>
      </c>
    </row>
    <row r="1347">
      <c r="A1347" s="3" t="n">
        <v>45582</v>
      </c>
      <c r="B1347" t="inlineStr">
        <is>
          <t>佐藤</t>
        </is>
      </c>
      <c r="C1347" t="inlineStr">
        <is>
          <t>関東</t>
        </is>
      </c>
      <c r="D1347" t="inlineStr">
        <is>
          <t>Meta広告</t>
        </is>
      </c>
      <c r="E1347" t="inlineStr">
        <is>
          <t>P005</t>
        </is>
      </c>
      <c r="F1347">
        <f>_xlfn.XLOOKUP(tbl_売上[[#This Row],[商品コード]],tbl_商品[商品コード],tbl_商品[商品名],"未登録")</f>
        <v/>
      </c>
      <c r="G1347">
        <f>_xlfn.XLOOKUP(tbl_売上[[#This Row],[商品コード]],tbl_商品[商品コード],tbl_商品[カテゴリ],"未登録")</f>
        <v/>
      </c>
      <c r="H1347" s="4" t="n">
        <v>1</v>
      </c>
      <c r="I1347" s="5" t="n">
        <v>6980</v>
      </c>
      <c r="J1347" s="5">
        <f>tbl_売上[[#This Row],[数量]]*tbl_売上[[#This Row],[単価]]</f>
        <v/>
      </c>
    </row>
    <row r="1348">
      <c r="A1348" s="3" t="n">
        <v>45582</v>
      </c>
      <c r="B1348" t="inlineStr">
        <is>
          <t>鈴木</t>
        </is>
      </c>
      <c r="C1348" t="inlineStr">
        <is>
          <t>関東</t>
        </is>
      </c>
      <c r="D1348" t="inlineStr">
        <is>
          <t>Google広告</t>
        </is>
      </c>
      <c r="E1348" t="inlineStr">
        <is>
          <t>P008</t>
        </is>
      </c>
      <c r="F1348">
        <f>_xlfn.XLOOKUP(tbl_売上[[#This Row],[商品コード]],tbl_商品[商品コード],tbl_商品[商品名],"未登録")</f>
        <v/>
      </c>
      <c r="G1348">
        <f>_xlfn.XLOOKUP(tbl_売上[[#This Row],[商品コード]],tbl_商品[商品コード],tbl_商品[カテゴリ],"未登録")</f>
        <v/>
      </c>
      <c r="H1348" s="4" t="n">
        <v>3</v>
      </c>
      <c r="I1348" s="5" t="n">
        <v>2700</v>
      </c>
      <c r="J1348" s="5">
        <f>tbl_売上[[#This Row],[数量]]*tbl_売上[[#This Row],[単価]]</f>
        <v/>
      </c>
    </row>
    <row r="1349">
      <c r="A1349" s="3" t="n">
        <v>45582</v>
      </c>
      <c r="B1349" t="inlineStr">
        <is>
          <t>佐藤</t>
        </is>
      </c>
      <c r="C1349" t="inlineStr">
        <is>
          <t>関東</t>
        </is>
      </c>
      <c r="D1349" t="inlineStr">
        <is>
          <t>Google広告</t>
        </is>
      </c>
      <c r="E1349" t="inlineStr">
        <is>
          <t>P009</t>
        </is>
      </c>
      <c r="F1349">
        <f>_xlfn.XLOOKUP(tbl_売上[[#This Row],[商品コード]],tbl_商品[商品コード],tbl_商品[商品名],"未登録")</f>
        <v/>
      </c>
      <c r="G1349">
        <f>_xlfn.XLOOKUP(tbl_売上[[#This Row],[商品コード]],tbl_商品[商品コード],tbl_商品[カテゴリ],"未登録")</f>
        <v/>
      </c>
      <c r="H1349" s="4" t="n">
        <v>1</v>
      </c>
      <c r="I1349" s="5" t="n">
        <v>3600</v>
      </c>
      <c r="J1349" s="5">
        <f>tbl_売上[[#This Row],[数量]]*tbl_売上[[#This Row],[単価]]</f>
        <v/>
      </c>
    </row>
    <row r="1350">
      <c r="A1350" s="3" t="n">
        <v>45582</v>
      </c>
      <c r="B1350" t="inlineStr">
        <is>
          <t>渡辺</t>
        </is>
      </c>
      <c r="C1350" t="inlineStr">
        <is>
          <t>九州</t>
        </is>
      </c>
      <c r="D1350" t="inlineStr">
        <is>
          <t>Meta広告</t>
        </is>
      </c>
      <c r="E1350" t="inlineStr">
        <is>
          <t>P002</t>
        </is>
      </c>
      <c r="F1350">
        <f>_xlfn.XLOOKUP(tbl_売上[[#This Row],[商品コード]],tbl_商品[商品コード],tbl_商品[商品名],"未登録")</f>
        <v/>
      </c>
      <c r="G1350">
        <f>_xlfn.XLOOKUP(tbl_売上[[#This Row],[商品コード]],tbl_商品[商品コード],tbl_商品[カテゴリ],"未登録")</f>
        <v/>
      </c>
      <c r="H1350" s="4" t="n">
        <v>2</v>
      </c>
      <c r="I1350" s="5" t="n">
        <v>3980</v>
      </c>
      <c r="J1350" s="5">
        <f>tbl_売上[[#This Row],[数量]]*tbl_売上[[#This Row],[単価]]</f>
        <v/>
      </c>
    </row>
    <row r="1351">
      <c r="A1351" s="3" t="n">
        <v>45583</v>
      </c>
      <c r="B1351" t="inlineStr">
        <is>
          <t>佐藤</t>
        </is>
      </c>
      <c r="C1351" t="inlineStr">
        <is>
          <t>関東</t>
        </is>
      </c>
      <c r="D1351" t="inlineStr">
        <is>
          <t>Meta広告</t>
        </is>
      </c>
      <c r="E1351" t="inlineStr">
        <is>
          <t>P006</t>
        </is>
      </c>
      <c r="F1351">
        <f>_xlfn.XLOOKUP(tbl_売上[[#This Row],[商品コード]],tbl_商品[商品コード],tbl_商品[商品名],"未登録")</f>
        <v/>
      </c>
      <c r="G1351">
        <f>_xlfn.XLOOKUP(tbl_売上[[#This Row],[商品コード]],tbl_商品[商品コード],tbl_商品[カテゴリ],"未登録")</f>
        <v/>
      </c>
      <c r="H1351" s="4" t="n">
        <v>3</v>
      </c>
      <c r="I1351" s="5" t="n">
        <v>3300</v>
      </c>
      <c r="J1351" s="5">
        <f>tbl_売上[[#This Row],[数量]]*tbl_売上[[#This Row],[単価]]</f>
        <v/>
      </c>
    </row>
    <row r="1352">
      <c r="A1352" s="3" t="n">
        <v>45583</v>
      </c>
      <c r="B1352" t="inlineStr">
        <is>
          <t>渡辺</t>
        </is>
      </c>
      <c r="C1352" t="inlineStr">
        <is>
          <t>九州</t>
        </is>
      </c>
      <c r="D1352" t="inlineStr">
        <is>
          <t>Meta広告</t>
        </is>
      </c>
      <c r="E1352" t="inlineStr">
        <is>
          <t>P006</t>
        </is>
      </c>
      <c r="F1352">
        <f>_xlfn.XLOOKUP(tbl_売上[[#This Row],[商品コード]],tbl_商品[商品コード],tbl_商品[商品名],"未登録")</f>
        <v/>
      </c>
      <c r="G1352">
        <f>_xlfn.XLOOKUP(tbl_売上[[#This Row],[商品コード]],tbl_商品[商品コード],tbl_商品[カテゴリ],"未登録")</f>
        <v/>
      </c>
      <c r="H1352" s="4" t="n">
        <v>2</v>
      </c>
      <c r="I1352" s="5" t="n">
        <v>3300</v>
      </c>
      <c r="J1352" s="5">
        <f>tbl_売上[[#This Row],[数量]]*tbl_売上[[#This Row],[単価]]</f>
        <v/>
      </c>
    </row>
    <row r="1353">
      <c r="A1353" s="3" t="n">
        <v>45583</v>
      </c>
      <c r="B1353" t="inlineStr">
        <is>
          <t>高橋</t>
        </is>
      </c>
      <c r="C1353" t="inlineStr">
        <is>
          <t>関西</t>
        </is>
      </c>
      <c r="D1353" t="inlineStr">
        <is>
          <t>Google広告</t>
        </is>
      </c>
      <c r="E1353" t="inlineStr">
        <is>
          <t>P002</t>
        </is>
      </c>
      <c r="F1353">
        <f>_xlfn.XLOOKUP(tbl_売上[[#This Row],[商品コード]],tbl_商品[商品コード],tbl_商品[商品名],"未登録")</f>
        <v/>
      </c>
      <c r="G1353">
        <f>_xlfn.XLOOKUP(tbl_売上[[#This Row],[商品コード]],tbl_商品[商品コード],tbl_商品[カテゴリ],"未登録")</f>
        <v/>
      </c>
      <c r="H1353" s="4" t="n">
        <v>2</v>
      </c>
      <c r="I1353" s="5" t="n">
        <v>3980</v>
      </c>
      <c r="J1353" s="5">
        <f>tbl_売上[[#This Row],[数量]]*tbl_売上[[#This Row],[単価]]</f>
        <v/>
      </c>
    </row>
    <row r="1354">
      <c r="A1354" s="3" t="n">
        <v>45583</v>
      </c>
      <c r="B1354" t="inlineStr">
        <is>
          <t>鈴木</t>
        </is>
      </c>
      <c r="C1354" t="inlineStr">
        <is>
          <t>関東</t>
        </is>
      </c>
      <c r="D1354" t="inlineStr">
        <is>
          <t>Google広告</t>
        </is>
      </c>
      <c r="E1354" t="inlineStr">
        <is>
          <t>P003</t>
        </is>
      </c>
      <c r="F1354">
        <f>_xlfn.XLOOKUP(tbl_売上[[#This Row],[商品コード]],tbl_商品[商品コード],tbl_商品[商品名],"未登録")</f>
        <v/>
      </c>
      <c r="G1354">
        <f>_xlfn.XLOOKUP(tbl_売上[[#This Row],[商品コード]],tbl_商品[商品コード],tbl_商品[カテゴリ],"未登録")</f>
        <v/>
      </c>
      <c r="H1354" s="4" t="n">
        <v>1</v>
      </c>
      <c r="I1354" s="5" t="n">
        <v>19800</v>
      </c>
      <c r="J1354" s="5">
        <f>tbl_売上[[#This Row],[数量]]*tbl_売上[[#This Row],[単価]]</f>
        <v/>
      </c>
    </row>
    <row r="1355">
      <c r="A1355" s="3" t="n">
        <v>45584</v>
      </c>
      <c r="B1355" t="inlineStr">
        <is>
          <t>佐藤</t>
        </is>
      </c>
      <c r="C1355" t="inlineStr">
        <is>
          <t>関東</t>
        </is>
      </c>
      <c r="D1355" t="inlineStr">
        <is>
          <t>Meta広告</t>
        </is>
      </c>
      <c r="E1355" t="inlineStr">
        <is>
          <t>P009</t>
        </is>
      </c>
      <c r="F1355">
        <f>_xlfn.XLOOKUP(tbl_売上[[#This Row],[商品コード]],tbl_商品[商品コード],tbl_商品[商品名],"未登録")</f>
        <v/>
      </c>
      <c r="G1355">
        <f>_xlfn.XLOOKUP(tbl_売上[[#This Row],[商品コード]],tbl_商品[商品コード],tbl_商品[カテゴリ],"未登録")</f>
        <v/>
      </c>
      <c r="H1355" s="4" t="n">
        <v>2</v>
      </c>
      <c r="I1355" s="5" t="n">
        <v>3600</v>
      </c>
      <c r="J1355" s="5">
        <f>tbl_売上[[#This Row],[数量]]*tbl_売上[[#This Row],[単価]]</f>
        <v/>
      </c>
    </row>
    <row r="1356">
      <c r="A1356" s="3" t="n">
        <v>45584</v>
      </c>
      <c r="B1356" t="inlineStr">
        <is>
          <t>田中</t>
        </is>
      </c>
      <c r="C1356" t="inlineStr">
        <is>
          <t>関西</t>
        </is>
      </c>
      <c r="D1356" t="inlineStr">
        <is>
          <t>Yahoo!広告</t>
        </is>
      </c>
      <c r="E1356" t="inlineStr">
        <is>
          <t>P008</t>
        </is>
      </c>
      <c r="F1356">
        <f>_xlfn.XLOOKUP(tbl_売上[[#This Row],[商品コード]],tbl_商品[商品コード],tbl_商品[商品名],"未登録")</f>
        <v/>
      </c>
      <c r="G1356">
        <f>_xlfn.XLOOKUP(tbl_売上[[#This Row],[商品コード]],tbl_商品[商品コード],tbl_商品[カテゴリ],"未登録")</f>
        <v/>
      </c>
      <c r="H1356" s="4" t="n">
        <v>1</v>
      </c>
      <c r="I1356" s="5" t="n">
        <v>2700</v>
      </c>
      <c r="J1356" s="5">
        <f>tbl_売上[[#This Row],[数量]]*tbl_売上[[#This Row],[単価]]</f>
        <v/>
      </c>
    </row>
    <row r="1357">
      <c r="A1357" s="3" t="n">
        <v>45584</v>
      </c>
      <c r="B1357" t="inlineStr">
        <is>
          <t>伊藤</t>
        </is>
      </c>
      <c r="C1357" t="inlineStr">
        <is>
          <t>中部</t>
        </is>
      </c>
      <c r="D1357" t="inlineStr">
        <is>
          <t>Yahoo!広告</t>
        </is>
      </c>
      <c r="E1357" t="inlineStr">
        <is>
          <t>P008</t>
        </is>
      </c>
      <c r="F1357">
        <f>_xlfn.XLOOKUP(tbl_売上[[#This Row],[商品コード]],tbl_商品[商品コード],tbl_商品[商品名],"未登録")</f>
        <v/>
      </c>
      <c r="G1357">
        <f>_xlfn.XLOOKUP(tbl_売上[[#This Row],[商品コード]],tbl_商品[商品コード],tbl_商品[カテゴリ],"未登録")</f>
        <v/>
      </c>
      <c r="H1357" s="4" t="n">
        <v>1</v>
      </c>
      <c r="I1357" s="5" t="n">
        <v>2700</v>
      </c>
      <c r="J1357" s="5">
        <f>tbl_売上[[#This Row],[数量]]*tbl_売上[[#This Row],[単価]]</f>
        <v/>
      </c>
    </row>
    <row r="1358">
      <c r="A1358" s="3" t="n">
        <v>45585</v>
      </c>
      <c r="B1358" t="inlineStr">
        <is>
          <t>田中</t>
        </is>
      </c>
      <c r="C1358" t="inlineStr">
        <is>
          <t>関西</t>
        </is>
      </c>
      <c r="D1358" t="inlineStr">
        <is>
          <t>Meta広告</t>
        </is>
      </c>
      <c r="E1358" t="inlineStr">
        <is>
          <t>P001</t>
        </is>
      </c>
      <c r="F1358">
        <f>_xlfn.XLOOKUP(tbl_売上[[#This Row],[商品コード]],tbl_商品[商品コード],tbl_商品[商品名],"未登録")</f>
        <v/>
      </c>
      <c r="G1358">
        <f>_xlfn.XLOOKUP(tbl_売上[[#This Row],[商品コード]],tbl_商品[商品コード],tbl_商品[カテゴリ],"未登録")</f>
        <v/>
      </c>
      <c r="H1358" s="4" t="n">
        <v>1</v>
      </c>
      <c r="I1358" s="5" t="n">
        <v>8800</v>
      </c>
      <c r="J1358" s="5">
        <f>tbl_売上[[#This Row],[数量]]*tbl_売上[[#This Row],[単価]]</f>
        <v/>
      </c>
    </row>
    <row r="1359">
      <c r="A1359" s="3" t="n">
        <v>45585</v>
      </c>
      <c r="B1359" t="inlineStr">
        <is>
          <t>佐藤</t>
        </is>
      </c>
      <c r="C1359" t="inlineStr">
        <is>
          <t>関東</t>
        </is>
      </c>
      <c r="D1359" t="inlineStr">
        <is>
          <t>Google広告</t>
        </is>
      </c>
      <c r="E1359" t="inlineStr">
        <is>
          <t>P009</t>
        </is>
      </c>
      <c r="F1359">
        <f>_xlfn.XLOOKUP(tbl_売上[[#This Row],[商品コード]],tbl_商品[商品コード],tbl_商品[商品名],"未登録")</f>
        <v/>
      </c>
      <c r="G1359">
        <f>_xlfn.XLOOKUP(tbl_売上[[#This Row],[商品コード]],tbl_商品[商品コード],tbl_商品[カテゴリ],"未登録")</f>
        <v/>
      </c>
      <c r="H1359" s="4" t="n">
        <v>1</v>
      </c>
      <c r="I1359" s="5" t="n">
        <v>3600</v>
      </c>
      <c r="J1359" s="5">
        <f>tbl_売上[[#This Row],[数量]]*tbl_売上[[#This Row],[単価]]</f>
        <v/>
      </c>
    </row>
    <row r="1360">
      <c r="A1360" s="3" t="n">
        <v>45585</v>
      </c>
      <c r="B1360" t="inlineStr">
        <is>
          <t>佐藤</t>
        </is>
      </c>
      <c r="C1360" t="inlineStr">
        <is>
          <t>関東</t>
        </is>
      </c>
      <c r="D1360" t="inlineStr">
        <is>
          <t>Google広告</t>
        </is>
      </c>
      <c r="E1360" t="inlineStr">
        <is>
          <t>P008</t>
        </is>
      </c>
      <c r="F1360">
        <f>_xlfn.XLOOKUP(tbl_売上[[#This Row],[商品コード]],tbl_商品[商品コード],tbl_商品[商品名],"未登録")</f>
        <v/>
      </c>
      <c r="G1360">
        <f>_xlfn.XLOOKUP(tbl_売上[[#This Row],[商品コード]],tbl_商品[商品コード],tbl_商品[カテゴリ],"未登録")</f>
        <v/>
      </c>
      <c r="H1360" s="4" t="n">
        <v>1</v>
      </c>
      <c r="I1360" s="5" t="n">
        <v>2700</v>
      </c>
      <c r="J1360" s="5">
        <f>tbl_売上[[#This Row],[数量]]*tbl_売上[[#This Row],[単価]]</f>
        <v/>
      </c>
    </row>
    <row r="1361">
      <c r="A1361" s="3" t="n">
        <v>45585</v>
      </c>
      <c r="B1361" t="inlineStr">
        <is>
          <t>佐藤</t>
        </is>
      </c>
      <c r="C1361" t="inlineStr">
        <is>
          <t>関東</t>
        </is>
      </c>
      <c r="D1361" t="inlineStr">
        <is>
          <t>Meta広告</t>
        </is>
      </c>
      <c r="E1361" t="inlineStr">
        <is>
          <t>P005</t>
        </is>
      </c>
      <c r="F1361">
        <f>_xlfn.XLOOKUP(tbl_売上[[#This Row],[商品コード]],tbl_商品[商品コード],tbl_商品[商品名],"未登録")</f>
        <v/>
      </c>
      <c r="G1361">
        <f>_xlfn.XLOOKUP(tbl_売上[[#This Row],[商品コード]],tbl_商品[商品コード],tbl_商品[カテゴリ],"未登録")</f>
        <v/>
      </c>
      <c r="H1361" s="4" t="n">
        <v>1</v>
      </c>
      <c r="I1361" s="5" t="n">
        <v>6980</v>
      </c>
      <c r="J1361" s="5">
        <f>tbl_売上[[#This Row],[数量]]*tbl_売上[[#This Row],[単価]]</f>
        <v/>
      </c>
    </row>
    <row r="1362">
      <c r="A1362" s="3" t="n">
        <v>45586</v>
      </c>
      <c r="B1362" t="inlineStr">
        <is>
          <t>伊藤</t>
        </is>
      </c>
      <c r="C1362" t="inlineStr">
        <is>
          <t>中部</t>
        </is>
      </c>
      <c r="D1362" t="inlineStr">
        <is>
          <t>Meta広告</t>
        </is>
      </c>
      <c r="E1362" t="inlineStr">
        <is>
          <t>P002</t>
        </is>
      </c>
      <c r="F1362">
        <f>_xlfn.XLOOKUP(tbl_売上[[#This Row],[商品コード]],tbl_商品[商品コード],tbl_商品[商品名],"未登録")</f>
        <v/>
      </c>
      <c r="G1362">
        <f>_xlfn.XLOOKUP(tbl_売上[[#This Row],[商品コード]],tbl_商品[商品コード],tbl_商品[カテゴリ],"未登録")</f>
        <v/>
      </c>
      <c r="H1362" s="4" t="n">
        <v>2</v>
      </c>
      <c r="I1362" s="5" t="n">
        <v>3980</v>
      </c>
      <c r="J1362" s="5">
        <f>tbl_売上[[#This Row],[数量]]*tbl_売上[[#This Row],[単価]]</f>
        <v/>
      </c>
    </row>
    <row r="1363">
      <c r="A1363" s="3" t="n">
        <v>45586</v>
      </c>
      <c r="B1363" t="inlineStr">
        <is>
          <t>高橋</t>
        </is>
      </c>
      <c r="C1363" t="inlineStr">
        <is>
          <t>関西</t>
        </is>
      </c>
      <c r="D1363" t="inlineStr">
        <is>
          <t>Google広告</t>
        </is>
      </c>
      <c r="E1363" t="inlineStr">
        <is>
          <t>P007</t>
        </is>
      </c>
      <c r="F1363">
        <f>_xlfn.XLOOKUP(tbl_売上[[#This Row],[商品コード]],tbl_商品[商品コード],tbl_商品[商品名],"未登録")</f>
        <v/>
      </c>
      <c r="G1363">
        <f>_xlfn.XLOOKUP(tbl_売上[[#This Row],[商品コード]],tbl_商品[商品コード],tbl_商品[カテゴリ],"未登録")</f>
        <v/>
      </c>
      <c r="H1363" s="4" t="n">
        <v>1</v>
      </c>
      <c r="I1363" s="5" t="n">
        <v>3240</v>
      </c>
      <c r="J1363" s="5">
        <f>tbl_売上[[#This Row],[数量]]*tbl_売上[[#This Row],[単価]]</f>
        <v/>
      </c>
    </row>
    <row r="1364">
      <c r="A1364" s="3" t="n">
        <v>45586</v>
      </c>
      <c r="B1364" t="inlineStr">
        <is>
          <t>伊藤</t>
        </is>
      </c>
      <c r="C1364" t="inlineStr">
        <is>
          <t>中部</t>
        </is>
      </c>
      <c r="D1364" t="inlineStr">
        <is>
          <t>Meta広告</t>
        </is>
      </c>
      <c r="E1364" t="inlineStr">
        <is>
          <t>P009</t>
        </is>
      </c>
      <c r="F1364">
        <f>_xlfn.XLOOKUP(tbl_売上[[#This Row],[商品コード]],tbl_商品[商品コード],tbl_商品[商品名],"未登録")</f>
        <v/>
      </c>
      <c r="G1364">
        <f>_xlfn.XLOOKUP(tbl_売上[[#This Row],[商品コード]],tbl_商品[商品コード],tbl_商品[カテゴリ],"未登録")</f>
        <v/>
      </c>
      <c r="H1364" s="4" t="n">
        <v>5</v>
      </c>
      <c r="I1364" s="5" t="n">
        <v>3600</v>
      </c>
      <c r="J1364" s="5">
        <f>tbl_売上[[#This Row],[数量]]*tbl_売上[[#This Row],[単価]]</f>
        <v/>
      </c>
    </row>
    <row r="1365">
      <c r="A1365" s="3" t="n">
        <v>45586</v>
      </c>
      <c r="B1365" t="inlineStr">
        <is>
          <t>佐藤</t>
        </is>
      </c>
      <c r="C1365" t="inlineStr">
        <is>
          <t>関東</t>
        </is>
      </c>
      <c r="D1365" t="inlineStr">
        <is>
          <t>Meta広告</t>
        </is>
      </c>
      <c r="E1365" t="inlineStr">
        <is>
          <t>P007</t>
        </is>
      </c>
      <c r="F1365">
        <f>_xlfn.XLOOKUP(tbl_売上[[#This Row],[商品コード]],tbl_商品[商品コード],tbl_商品[商品名],"未登録")</f>
        <v/>
      </c>
      <c r="G1365">
        <f>_xlfn.XLOOKUP(tbl_売上[[#This Row],[商品コード]],tbl_商品[商品コード],tbl_商品[カテゴリ],"未登録")</f>
        <v/>
      </c>
      <c r="H1365" s="4" t="n">
        <v>1</v>
      </c>
      <c r="I1365" s="5" t="n">
        <v>3240</v>
      </c>
      <c r="J1365" s="5">
        <f>tbl_売上[[#This Row],[数量]]*tbl_売上[[#This Row],[単価]]</f>
        <v/>
      </c>
    </row>
    <row r="1366">
      <c r="A1366" s="3" t="n">
        <v>45587</v>
      </c>
      <c r="B1366" t="inlineStr">
        <is>
          <t>鈴木</t>
        </is>
      </c>
      <c r="C1366" t="inlineStr">
        <is>
          <t>関東</t>
        </is>
      </c>
      <c r="D1366" t="inlineStr">
        <is>
          <t>Google広告</t>
        </is>
      </c>
      <c r="E1366" t="inlineStr">
        <is>
          <t>P007</t>
        </is>
      </c>
      <c r="F1366">
        <f>_xlfn.XLOOKUP(tbl_売上[[#This Row],[商品コード]],tbl_商品[商品コード],tbl_商品[商品名],"未登録")</f>
        <v/>
      </c>
      <c r="G1366">
        <f>_xlfn.XLOOKUP(tbl_売上[[#This Row],[商品コード]],tbl_商品[商品コード],tbl_商品[カテゴリ],"未登録")</f>
        <v/>
      </c>
      <c r="H1366" s="4" t="n">
        <v>1</v>
      </c>
      <c r="I1366" s="5" t="n">
        <v>3240</v>
      </c>
      <c r="J1366" s="5">
        <f>tbl_売上[[#This Row],[数量]]*tbl_売上[[#This Row],[単価]]</f>
        <v/>
      </c>
    </row>
    <row r="1367">
      <c r="A1367" s="3" t="n">
        <v>45587</v>
      </c>
      <c r="B1367" t="inlineStr">
        <is>
          <t>田中</t>
        </is>
      </c>
      <c r="C1367" t="inlineStr">
        <is>
          <t>関西</t>
        </is>
      </c>
      <c r="D1367" t="inlineStr">
        <is>
          <t>Meta広告</t>
        </is>
      </c>
      <c r="E1367" t="inlineStr">
        <is>
          <t>P006</t>
        </is>
      </c>
      <c r="F1367">
        <f>_xlfn.XLOOKUP(tbl_売上[[#This Row],[商品コード]],tbl_商品[商品コード],tbl_商品[商品名],"未登録")</f>
        <v/>
      </c>
      <c r="G1367">
        <f>_xlfn.XLOOKUP(tbl_売上[[#This Row],[商品コード]],tbl_商品[商品コード],tbl_商品[カテゴリ],"未登録")</f>
        <v/>
      </c>
      <c r="H1367" s="4" t="n">
        <v>2</v>
      </c>
      <c r="I1367" s="5" t="n">
        <v>3300</v>
      </c>
      <c r="J1367" s="5">
        <f>tbl_売上[[#This Row],[数量]]*tbl_売上[[#This Row],[単価]]</f>
        <v/>
      </c>
    </row>
    <row r="1368">
      <c r="A1368" s="3" t="n">
        <v>45587</v>
      </c>
      <c r="B1368" t="inlineStr">
        <is>
          <t>鈴木</t>
        </is>
      </c>
      <c r="C1368" t="inlineStr">
        <is>
          <t>関東</t>
        </is>
      </c>
      <c r="D1368" t="inlineStr">
        <is>
          <t>Google広告</t>
        </is>
      </c>
      <c r="E1368" t="inlineStr">
        <is>
          <t>P002</t>
        </is>
      </c>
      <c r="F1368">
        <f>_xlfn.XLOOKUP(tbl_売上[[#This Row],[商品コード]],tbl_商品[商品コード],tbl_商品[商品名],"未登録")</f>
        <v/>
      </c>
      <c r="G1368">
        <f>_xlfn.XLOOKUP(tbl_売上[[#This Row],[商品コード]],tbl_商品[商品コード],tbl_商品[カテゴリ],"未登録")</f>
        <v/>
      </c>
      <c r="H1368" s="4" t="n">
        <v>1</v>
      </c>
      <c r="I1368" s="5" t="n">
        <v>3980</v>
      </c>
      <c r="J1368" s="5">
        <f>tbl_売上[[#This Row],[数量]]*tbl_売上[[#This Row],[単価]]</f>
        <v/>
      </c>
    </row>
    <row r="1369">
      <c r="A1369" s="3" t="n">
        <v>45587</v>
      </c>
      <c r="B1369" t="inlineStr">
        <is>
          <t>高橋</t>
        </is>
      </c>
      <c r="C1369" t="inlineStr">
        <is>
          <t>関西</t>
        </is>
      </c>
      <c r="D1369" t="inlineStr">
        <is>
          <t>Google広告</t>
        </is>
      </c>
      <c r="E1369" t="inlineStr">
        <is>
          <t>P002</t>
        </is>
      </c>
      <c r="F1369">
        <f>_xlfn.XLOOKUP(tbl_売上[[#This Row],[商品コード]],tbl_商品[商品コード],tbl_商品[商品名],"未登録")</f>
        <v/>
      </c>
      <c r="G1369">
        <f>_xlfn.XLOOKUP(tbl_売上[[#This Row],[商品コード]],tbl_商品[商品コード],tbl_商品[カテゴリ],"未登録")</f>
        <v/>
      </c>
      <c r="H1369" s="4" t="n">
        <v>1</v>
      </c>
      <c r="I1369" s="5" t="n">
        <v>3980</v>
      </c>
      <c r="J1369" s="5">
        <f>tbl_売上[[#This Row],[数量]]*tbl_売上[[#This Row],[単価]]</f>
        <v/>
      </c>
    </row>
    <row r="1370">
      <c r="A1370" s="3" t="n">
        <v>45587</v>
      </c>
      <c r="B1370" t="inlineStr">
        <is>
          <t>鈴木</t>
        </is>
      </c>
      <c r="C1370" t="inlineStr">
        <is>
          <t>関東</t>
        </is>
      </c>
      <c r="D1370" t="inlineStr">
        <is>
          <t>Google広告</t>
        </is>
      </c>
      <c r="E1370" t="inlineStr">
        <is>
          <t>P004</t>
        </is>
      </c>
      <c r="F1370">
        <f>_xlfn.XLOOKUP(tbl_売上[[#This Row],[商品コード]],tbl_商品[商品コード],tbl_商品[商品名],"未登録")</f>
        <v/>
      </c>
      <c r="G1370">
        <f>_xlfn.XLOOKUP(tbl_売上[[#This Row],[商品コード]],tbl_商品[商品コード],tbl_商品[カテゴリ],"未登録")</f>
        <v/>
      </c>
      <c r="H1370" s="4" t="n">
        <v>5</v>
      </c>
      <c r="I1370" s="5" t="n">
        <v>2480</v>
      </c>
      <c r="J1370" s="5">
        <f>tbl_売上[[#This Row],[数量]]*tbl_売上[[#This Row],[単価]]</f>
        <v/>
      </c>
    </row>
    <row r="1371">
      <c r="A1371" s="3" t="n">
        <v>45587</v>
      </c>
      <c r="B1371" t="inlineStr">
        <is>
          <t>伊藤</t>
        </is>
      </c>
      <c r="C1371" t="inlineStr">
        <is>
          <t>中部</t>
        </is>
      </c>
      <c r="D1371" t="inlineStr">
        <is>
          <t>Yahoo!広告</t>
        </is>
      </c>
      <c r="E1371" t="inlineStr">
        <is>
          <t>P008</t>
        </is>
      </c>
      <c r="F1371">
        <f>_xlfn.XLOOKUP(tbl_売上[[#This Row],[商品コード]],tbl_商品[商品コード],tbl_商品[商品名],"未登録")</f>
        <v/>
      </c>
      <c r="G1371">
        <f>_xlfn.XLOOKUP(tbl_売上[[#This Row],[商品コード]],tbl_商品[商品コード],tbl_商品[カテゴリ],"未登録")</f>
        <v/>
      </c>
      <c r="H1371" s="4" t="n">
        <v>2</v>
      </c>
      <c r="I1371" s="5" t="n">
        <v>2700</v>
      </c>
      <c r="J1371" s="5">
        <f>tbl_売上[[#This Row],[数量]]*tbl_売上[[#This Row],[単価]]</f>
        <v/>
      </c>
    </row>
    <row r="1372">
      <c r="A1372" s="3" t="n">
        <v>45588</v>
      </c>
      <c r="B1372" t="inlineStr">
        <is>
          <t>伊藤</t>
        </is>
      </c>
      <c r="C1372" t="inlineStr">
        <is>
          <t>中部</t>
        </is>
      </c>
      <c r="D1372" t="inlineStr">
        <is>
          <t>Meta広告</t>
        </is>
      </c>
      <c r="E1372" t="inlineStr">
        <is>
          <t>P002</t>
        </is>
      </c>
      <c r="F1372">
        <f>_xlfn.XLOOKUP(tbl_売上[[#This Row],[商品コード]],tbl_商品[商品コード],tbl_商品[商品名],"未登録")</f>
        <v/>
      </c>
      <c r="G1372">
        <f>_xlfn.XLOOKUP(tbl_売上[[#This Row],[商品コード]],tbl_商品[商品コード],tbl_商品[カテゴリ],"未登録")</f>
        <v/>
      </c>
      <c r="H1372" s="4" t="n">
        <v>1</v>
      </c>
      <c r="I1372" s="5" t="n">
        <v>3980</v>
      </c>
      <c r="J1372" s="5">
        <f>tbl_売上[[#This Row],[数量]]*tbl_売上[[#This Row],[単価]]</f>
        <v/>
      </c>
    </row>
    <row r="1373">
      <c r="A1373" s="3" t="n">
        <v>45588</v>
      </c>
      <c r="B1373" t="inlineStr">
        <is>
          <t>田中</t>
        </is>
      </c>
      <c r="C1373" t="inlineStr">
        <is>
          <t>関西</t>
        </is>
      </c>
      <c r="D1373" t="inlineStr">
        <is>
          <t>Meta広告</t>
        </is>
      </c>
      <c r="E1373" t="inlineStr">
        <is>
          <t>P006</t>
        </is>
      </c>
      <c r="F1373">
        <f>_xlfn.XLOOKUP(tbl_売上[[#This Row],[商品コード]],tbl_商品[商品コード],tbl_商品[商品名],"未登録")</f>
        <v/>
      </c>
      <c r="G1373">
        <f>_xlfn.XLOOKUP(tbl_売上[[#This Row],[商品コード]],tbl_商品[商品コード],tbl_商品[カテゴリ],"未登録")</f>
        <v/>
      </c>
      <c r="H1373" s="4" t="n">
        <v>2</v>
      </c>
      <c r="I1373" s="5" t="n">
        <v>3300</v>
      </c>
      <c r="J1373" s="5">
        <f>tbl_売上[[#This Row],[数量]]*tbl_売上[[#This Row],[単価]]</f>
        <v/>
      </c>
    </row>
    <row r="1374">
      <c r="A1374" s="3" t="n">
        <v>45588</v>
      </c>
      <c r="B1374" t="inlineStr">
        <is>
          <t>佐藤</t>
        </is>
      </c>
      <c r="C1374" t="inlineStr">
        <is>
          <t>関東</t>
        </is>
      </c>
      <c r="D1374" t="inlineStr">
        <is>
          <t>Google広告</t>
        </is>
      </c>
      <c r="E1374" t="inlineStr">
        <is>
          <t>P004</t>
        </is>
      </c>
      <c r="F1374">
        <f>_xlfn.XLOOKUP(tbl_売上[[#This Row],[商品コード]],tbl_商品[商品コード],tbl_商品[商品名],"未登録")</f>
        <v/>
      </c>
      <c r="G1374">
        <f>_xlfn.XLOOKUP(tbl_売上[[#This Row],[商品コード]],tbl_商品[商品コード],tbl_商品[カテゴリ],"未登録")</f>
        <v/>
      </c>
      <c r="H1374" s="4" t="n">
        <v>1</v>
      </c>
      <c r="I1374" s="5" t="n">
        <v>2480</v>
      </c>
      <c r="J1374" s="5">
        <f>tbl_売上[[#This Row],[数量]]*tbl_売上[[#This Row],[単価]]</f>
        <v/>
      </c>
    </row>
    <row r="1375">
      <c r="A1375" s="3" t="n">
        <v>45588</v>
      </c>
      <c r="B1375" t="inlineStr">
        <is>
          <t>伊藤</t>
        </is>
      </c>
      <c r="C1375" t="inlineStr">
        <is>
          <t>中部</t>
        </is>
      </c>
      <c r="D1375" t="inlineStr">
        <is>
          <t>Google広告</t>
        </is>
      </c>
      <c r="E1375" t="inlineStr">
        <is>
          <t>P005</t>
        </is>
      </c>
      <c r="F1375">
        <f>_xlfn.XLOOKUP(tbl_売上[[#This Row],[商品コード]],tbl_商品[商品コード],tbl_商品[商品名],"未登録")</f>
        <v/>
      </c>
      <c r="G1375">
        <f>_xlfn.XLOOKUP(tbl_売上[[#This Row],[商品コード]],tbl_商品[商品コード],tbl_商品[カテゴリ],"未登録")</f>
        <v/>
      </c>
      <c r="H1375" s="4" t="n">
        <v>1</v>
      </c>
      <c r="I1375" s="5" t="n">
        <v>6980</v>
      </c>
      <c r="J1375" s="5">
        <f>tbl_売上[[#This Row],[数量]]*tbl_売上[[#This Row],[単価]]</f>
        <v/>
      </c>
    </row>
    <row r="1376">
      <c r="A1376" s="3" t="n">
        <v>45588</v>
      </c>
      <c r="B1376" t="inlineStr">
        <is>
          <t>佐藤</t>
        </is>
      </c>
      <c r="C1376" t="inlineStr">
        <is>
          <t>関東</t>
        </is>
      </c>
      <c r="D1376" t="inlineStr">
        <is>
          <t>Meta広告</t>
        </is>
      </c>
      <c r="E1376" t="inlineStr">
        <is>
          <t>P007</t>
        </is>
      </c>
      <c r="F1376">
        <f>_xlfn.XLOOKUP(tbl_売上[[#This Row],[商品コード]],tbl_商品[商品コード],tbl_商品[商品名],"未登録")</f>
        <v/>
      </c>
      <c r="G1376">
        <f>_xlfn.XLOOKUP(tbl_売上[[#This Row],[商品コード]],tbl_商品[商品コード],tbl_商品[カテゴリ],"未登録")</f>
        <v/>
      </c>
      <c r="H1376" s="4" t="n">
        <v>1</v>
      </c>
      <c r="I1376" s="5" t="n">
        <v>3240</v>
      </c>
      <c r="J1376" s="5">
        <f>tbl_売上[[#This Row],[数量]]*tbl_売上[[#This Row],[単価]]</f>
        <v/>
      </c>
    </row>
    <row r="1377">
      <c r="A1377" s="3" t="n">
        <v>45588</v>
      </c>
      <c r="B1377" t="inlineStr">
        <is>
          <t>田中</t>
        </is>
      </c>
      <c r="C1377" t="inlineStr">
        <is>
          <t>関西</t>
        </is>
      </c>
      <c r="D1377" t="inlineStr">
        <is>
          <t>Google広告</t>
        </is>
      </c>
      <c r="E1377" t="inlineStr">
        <is>
          <t>P002</t>
        </is>
      </c>
      <c r="F1377">
        <f>_xlfn.XLOOKUP(tbl_売上[[#This Row],[商品コード]],tbl_商品[商品コード],tbl_商品[商品名],"未登録")</f>
        <v/>
      </c>
      <c r="G1377">
        <f>_xlfn.XLOOKUP(tbl_売上[[#This Row],[商品コード]],tbl_商品[商品コード],tbl_商品[カテゴリ],"未登録")</f>
        <v/>
      </c>
      <c r="H1377" s="4" t="n">
        <v>1</v>
      </c>
      <c r="I1377" s="5" t="n">
        <v>3980</v>
      </c>
      <c r="J1377" s="5">
        <f>tbl_売上[[#This Row],[数量]]*tbl_売上[[#This Row],[単価]]</f>
        <v/>
      </c>
    </row>
    <row r="1378">
      <c r="A1378" s="3" t="n">
        <v>45588</v>
      </c>
      <c r="B1378" t="inlineStr">
        <is>
          <t>高橋</t>
        </is>
      </c>
      <c r="C1378" t="inlineStr">
        <is>
          <t>関西</t>
        </is>
      </c>
      <c r="D1378" t="inlineStr">
        <is>
          <t>Yahoo!広告</t>
        </is>
      </c>
      <c r="E1378" t="inlineStr">
        <is>
          <t>P004</t>
        </is>
      </c>
      <c r="F1378">
        <f>_xlfn.XLOOKUP(tbl_売上[[#This Row],[商品コード]],tbl_商品[商品コード],tbl_商品[商品名],"未登録")</f>
        <v/>
      </c>
      <c r="G1378">
        <f>_xlfn.XLOOKUP(tbl_売上[[#This Row],[商品コード]],tbl_商品[商品コード],tbl_商品[カテゴリ],"未登録")</f>
        <v/>
      </c>
      <c r="H1378" s="4" t="n">
        <v>1</v>
      </c>
      <c r="I1378" s="5" t="n">
        <v>2480</v>
      </c>
      <c r="J1378" s="5">
        <f>tbl_売上[[#This Row],[数量]]*tbl_売上[[#This Row],[単価]]</f>
        <v/>
      </c>
    </row>
    <row r="1379">
      <c r="A1379" s="3" t="n">
        <v>45589</v>
      </c>
      <c r="B1379" t="inlineStr">
        <is>
          <t>渡辺</t>
        </is>
      </c>
      <c r="C1379" t="inlineStr">
        <is>
          <t>九州</t>
        </is>
      </c>
      <c r="D1379" t="inlineStr">
        <is>
          <t>Yahoo!広告</t>
        </is>
      </c>
      <c r="E1379" t="inlineStr">
        <is>
          <t>P002</t>
        </is>
      </c>
      <c r="F1379">
        <f>_xlfn.XLOOKUP(tbl_売上[[#This Row],[商品コード]],tbl_商品[商品コード],tbl_商品[商品名],"未登録")</f>
        <v/>
      </c>
      <c r="G1379">
        <f>_xlfn.XLOOKUP(tbl_売上[[#This Row],[商品コード]],tbl_商品[商品コード],tbl_商品[カテゴリ],"未登録")</f>
        <v/>
      </c>
      <c r="H1379" s="4" t="n">
        <v>2</v>
      </c>
      <c r="I1379" s="5" t="n">
        <v>3980</v>
      </c>
      <c r="J1379" s="5">
        <f>tbl_売上[[#This Row],[数量]]*tbl_売上[[#This Row],[単価]]</f>
        <v/>
      </c>
    </row>
    <row r="1380">
      <c r="A1380" s="3" t="n">
        <v>45589</v>
      </c>
      <c r="B1380" t="inlineStr">
        <is>
          <t>伊藤</t>
        </is>
      </c>
      <c r="C1380" t="inlineStr">
        <is>
          <t>中部</t>
        </is>
      </c>
      <c r="D1380" t="inlineStr">
        <is>
          <t>Yahoo!広告</t>
        </is>
      </c>
      <c r="E1380" t="inlineStr">
        <is>
          <t>P003</t>
        </is>
      </c>
      <c r="F1380">
        <f>_xlfn.XLOOKUP(tbl_売上[[#This Row],[商品コード]],tbl_商品[商品コード],tbl_商品[商品名],"未登録")</f>
        <v/>
      </c>
      <c r="G1380">
        <f>_xlfn.XLOOKUP(tbl_売上[[#This Row],[商品コード]],tbl_商品[商品コード],tbl_商品[カテゴリ],"未登録")</f>
        <v/>
      </c>
      <c r="H1380" s="4" t="n">
        <v>1</v>
      </c>
      <c r="I1380" s="5" t="n">
        <v>19800</v>
      </c>
      <c r="J1380" s="5">
        <f>tbl_売上[[#This Row],[数量]]*tbl_売上[[#This Row],[単価]]</f>
        <v/>
      </c>
    </row>
    <row r="1381">
      <c r="A1381" s="3" t="n">
        <v>45589</v>
      </c>
      <c r="B1381" t="inlineStr">
        <is>
          <t>佐藤</t>
        </is>
      </c>
      <c r="C1381" t="inlineStr">
        <is>
          <t>関東</t>
        </is>
      </c>
      <c r="D1381" t="inlineStr">
        <is>
          <t>Meta広告</t>
        </is>
      </c>
      <c r="E1381" t="inlineStr">
        <is>
          <t>P002</t>
        </is>
      </c>
      <c r="F1381">
        <f>_xlfn.XLOOKUP(tbl_売上[[#This Row],[商品コード]],tbl_商品[商品コード],tbl_商品[商品名],"未登録")</f>
        <v/>
      </c>
      <c r="G1381">
        <f>_xlfn.XLOOKUP(tbl_売上[[#This Row],[商品コード]],tbl_商品[商品コード],tbl_商品[カテゴリ],"未登録")</f>
        <v/>
      </c>
      <c r="H1381" s="4" t="n">
        <v>1</v>
      </c>
      <c r="I1381" s="5" t="n">
        <v>3980</v>
      </c>
      <c r="J1381" s="5">
        <f>tbl_売上[[#This Row],[数量]]*tbl_売上[[#This Row],[単価]]</f>
        <v/>
      </c>
    </row>
    <row r="1382">
      <c r="A1382" s="3" t="n">
        <v>45589</v>
      </c>
      <c r="B1382" t="inlineStr">
        <is>
          <t>渡辺</t>
        </is>
      </c>
      <c r="C1382" t="inlineStr">
        <is>
          <t>九州</t>
        </is>
      </c>
      <c r="D1382" t="inlineStr">
        <is>
          <t>Google広告</t>
        </is>
      </c>
      <c r="E1382" t="inlineStr">
        <is>
          <t>P009</t>
        </is>
      </c>
      <c r="F1382">
        <f>_xlfn.XLOOKUP(tbl_売上[[#This Row],[商品コード]],tbl_商品[商品コード],tbl_商品[商品名],"未登録")</f>
        <v/>
      </c>
      <c r="G1382">
        <f>_xlfn.XLOOKUP(tbl_売上[[#This Row],[商品コード]],tbl_商品[商品コード],tbl_商品[カテゴリ],"未登録")</f>
        <v/>
      </c>
      <c r="H1382" s="4" t="n">
        <v>3</v>
      </c>
      <c r="I1382" s="5" t="n">
        <v>3600</v>
      </c>
      <c r="J1382" s="5">
        <f>tbl_売上[[#This Row],[数量]]*tbl_売上[[#This Row],[単価]]</f>
        <v/>
      </c>
    </row>
    <row r="1383">
      <c r="A1383" s="3" t="n">
        <v>45590</v>
      </c>
      <c r="B1383" t="inlineStr">
        <is>
          <t>田中</t>
        </is>
      </c>
      <c r="C1383" t="inlineStr">
        <is>
          <t>関西</t>
        </is>
      </c>
      <c r="D1383" t="inlineStr">
        <is>
          <t>Google広告</t>
        </is>
      </c>
      <c r="E1383" t="inlineStr">
        <is>
          <t>P004</t>
        </is>
      </c>
      <c r="F1383">
        <f>_xlfn.XLOOKUP(tbl_売上[[#This Row],[商品コード]],tbl_商品[商品コード],tbl_商品[商品名],"未登録")</f>
        <v/>
      </c>
      <c r="G1383">
        <f>_xlfn.XLOOKUP(tbl_売上[[#This Row],[商品コード]],tbl_商品[商品コード],tbl_商品[カテゴリ],"未登録")</f>
        <v/>
      </c>
      <c r="H1383" s="4" t="n">
        <v>3</v>
      </c>
      <c r="I1383" s="5" t="n">
        <v>2480</v>
      </c>
      <c r="J1383" s="5">
        <f>tbl_売上[[#This Row],[数量]]*tbl_売上[[#This Row],[単価]]</f>
        <v/>
      </c>
    </row>
    <row r="1384">
      <c r="A1384" s="3" t="n">
        <v>45590</v>
      </c>
      <c r="B1384" t="inlineStr">
        <is>
          <t>高橋</t>
        </is>
      </c>
      <c r="C1384" t="inlineStr">
        <is>
          <t>関西</t>
        </is>
      </c>
      <c r="D1384" t="inlineStr">
        <is>
          <t>Google広告</t>
        </is>
      </c>
      <c r="E1384" t="inlineStr">
        <is>
          <t>P002</t>
        </is>
      </c>
      <c r="F1384">
        <f>_xlfn.XLOOKUP(tbl_売上[[#This Row],[商品コード]],tbl_商品[商品コード],tbl_商品[商品名],"未登録")</f>
        <v/>
      </c>
      <c r="G1384">
        <f>_xlfn.XLOOKUP(tbl_売上[[#This Row],[商品コード]],tbl_商品[商品コード],tbl_商品[カテゴリ],"未登録")</f>
        <v/>
      </c>
      <c r="H1384" s="4" t="n">
        <v>1</v>
      </c>
      <c r="I1384" s="5" t="n">
        <v>3980</v>
      </c>
      <c r="J1384" s="5">
        <f>tbl_売上[[#This Row],[数量]]*tbl_売上[[#This Row],[単価]]</f>
        <v/>
      </c>
    </row>
    <row r="1385">
      <c r="A1385" s="3" t="n">
        <v>45590</v>
      </c>
      <c r="B1385" t="inlineStr">
        <is>
          <t>高橋</t>
        </is>
      </c>
      <c r="C1385" t="inlineStr">
        <is>
          <t>関西</t>
        </is>
      </c>
      <c r="D1385" t="inlineStr">
        <is>
          <t>Yahoo!広告</t>
        </is>
      </c>
      <c r="E1385" t="inlineStr">
        <is>
          <t>P003</t>
        </is>
      </c>
      <c r="F1385">
        <f>_xlfn.XLOOKUP(tbl_売上[[#This Row],[商品コード]],tbl_商品[商品コード],tbl_商品[商品名],"未登録")</f>
        <v/>
      </c>
      <c r="G1385">
        <f>_xlfn.XLOOKUP(tbl_売上[[#This Row],[商品コード]],tbl_商品[商品コード],tbl_商品[カテゴリ],"未登録")</f>
        <v/>
      </c>
      <c r="H1385" s="4" t="n">
        <v>1</v>
      </c>
      <c r="I1385" s="5" t="n">
        <v>19800</v>
      </c>
      <c r="J1385" s="5">
        <f>tbl_売上[[#This Row],[数量]]*tbl_売上[[#This Row],[単価]]</f>
        <v/>
      </c>
    </row>
    <row r="1386">
      <c r="A1386" s="3" t="n">
        <v>45590</v>
      </c>
      <c r="B1386" t="inlineStr">
        <is>
          <t>佐藤</t>
        </is>
      </c>
      <c r="C1386" t="inlineStr">
        <is>
          <t>関東</t>
        </is>
      </c>
      <c r="D1386" t="inlineStr">
        <is>
          <t>Google広告</t>
        </is>
      </c>
      <c r="E1386" t="inlineStr">
        <is>
          <t>P002</t>
        </is>
      </c>
      <c r="F1386">
        <f>_xlfn.XLOOKUP(tbl_売上[[#This Row],[商品コード]],tbl_商品[商品コード],tbl_商品[商品名],"未登録")</f>
        <v/>
      </c>
      <c r="G1386">
        <f>_xlfn.XLOOKUP(tbl_売上[[#This Row],[商品コード]],tbl_商品[商品コード],tbl_商品[カテゴリ],"未登録")</f>
        <v/>
      </c>
      <c r="H1386" s="4" t="n">
        <v>2</v>
      </c>
      <c r="I1386" s="5" t="n">
        <v>3980</v>
      </c>
      <c r="J1386" s="5">
        <f>tbl_売上[[#This Row],[数量]]*tbl_売上[[#This Row],[単価]]</f>
        <v/>
      </c>
    </row>
    <row r="1387">
      <c r="A1387" s="3" t="n">
        <v>45591</v>
      </c>
      <c r="B1387" t="inlineStr">
        <is>
          <t>佐藤</t>
        </is>
      </c>
      <c r="C1387" t="inlineStr">
        <is>
          <t>関東</t>
        </is>
      </c>
      <c r="D1387" t="inlineStr">
        <is>
          <t>Google広告</t>
        </is>
      </c>
      <c r="E1387" t="inlineStr">
        <is>
          <t>P001</t>
        </is>
      </c>
      <c r="F1387">
        <f>_xlfn.XLOOKUP(tbl_売上[[#This Row],[商品コード]],tbl_商品[商品コード],tbl_商品[商品名],"未登録")</f>
        <v/>
      </c>
      <c r="G1387">
        <f>_xlfn.XLOOKUP(tbl_売上[[#This Row],[商品コード]],tbl_商品[商品コード],tbl_商品[カテゴリ],"未登録")</f>
        <v/>
      </c>
      <c r="H1387" s="4" t="n">
        <v>5</v>
      </c>
      <c r="I1387" s="5" t="n">
        <v>8800</v>
      </c>
      <c r="J1387" s="5">
        <f>tbl_売上[[#This Row],[数量]]*tbl_売上[[#This Row],[単価]]</f>
        <v/>
      </c>
    </row>
    <row r="1388">
      <c r="A1388" s="3" t="n">
        <v>45591</v>
      </c>
      <c r="B1388" t="inlineStr">
        <is>
          <t>伊藤</t>
        </is>
      </c>
      <c r="C1388" t="inlineStr">
        <is>
          <t>中部</t>
        </is>
      </c>
      <c r="D1388" t="inlineStr">
        <is>
          <t>Meta広告</t>
        </is>
      </c>
      <c r="E1388" t="inlineStr">
        <is>
          <t>P002</t>
        </is>
      </c>
      <c r="F1388">
        <f>_xlfn.XLOOKUP(tbl_売上[[#This Row],[商品コード]],tbl_商品[商品コード],tbl_商品[商品名],"未登録")</f>
        <v/>
      </c>
      <c r="G1388">
        <f>_xlfn.XLOOKUP(tbl_売上[[#This Row],[商品コード]],tbl_商品[商品コード],tbl_商品[カテゴリ],"未登録")</f>
        <v/>
      </c>
      <c r="H1388" s="4" t="n">
        <v>3</v>
      </c>
      <c r="I1388" s="5" t="n">
        <v>3980</v>
      </c>
      <c r="J1388" s="5">
        <f>tbl_売上[[#This Row],[数量]]*tbl_売上[[#This Row],[単価]]</f>
        <v/>
      </c>
    </row>
    <row r="1389">
      <c r="A1389" s="3" t="n">
        <v>45591</v>
      </c>
      <c r="B1389" t="inlineStr">
        <is>
          <t>高橋</t>
        </is>
      </c>
      <c r="C1389" t="inlineStr">
        <is>
          <t>関西</t>
        </is>
      </c>
      <c r="D1389" t="inlineStr">
        <is>
          <t>Google広告</t>
        </is>
      </c>
      <c r="E1389" t="inlineStr">
        <is>
          <t>P006</t>
        </is>
      </c>
      <c r="F1389">
        <f>_xlfn.XLOOKUP(tbl_売上[[#This Row],[商品コード]],tbl_商品[商品コード],tbl_商品[商品名],"未登録")</f>
        <v/>
      </c>
      <c r="G1389">
        <f>_xlfn.XLOOKUP(tbl_売上[[#This Row],[商品コード]],tbl_商品[商品コード],tbl_商品[カテゴリ],"未登録")</f>
        <v/>
      </c>
      <c r="H1389" s="4" t="n">
        <v>2</v>
      </c>
      <c r="I1389" s="5" t="n">
        <v>3300</v>
      </c>
      <c r="J1389" s="5">
        <f>tbl_売上[[#This Row],[数量]]*tbl_売上[[#This Row],[単価]]</f>
        <v/>
      </c>
    </row>
    <row r="1390">
      <c r="A1390" s="3" t="n">
        <v>45591</v>
      </c>
      <c r="B1390" t="inlineStr">
        <is>
          <t>田中</t>
        </is>
      </c>
      <c r="C1390" t="inlineStr">
        <is>
          <t>関西</t>
        </is>
      </c>
      <c r="D1390" t="inlineStr">
        <is>
          <t>Google広告</t>
        </is>
      </c>
      <c r="E1390" t="inlineStr">
        <is>
          <t>P003</t>
        </is>
      </c>
      <c r="F1390">
        <f>_xlfn.XLOOKUP(tbl_売上[[#This Row],[商品コード]],tbl_商品[商品コード],tbl_商品[商品名],"未登録")</f>
        <v/>
      </c>
      <c r="G1390">
        <f>_xlfn.XLOOKUP(tbl_売上[[#This Row],[商品コード]],tbl_商品[商品コード],tbl_商品[カテゴリ],"未登録")</f>
        <v/>
      </c>
      <c r="H1390" s="4" t="n">
        <v>1</v>
      </c>
      <c r="I1390" s="5" t="n">
        <v>19800</v>
      </c>
      <c r="J1390" s="5">
        <f>tbl_売上[[#This Row],[数量]]*tbl_売上[[#This Row],[単価]]</f>
        <v/>
      </c>
    </row>
    <row r="1391">
      <c r="A1391" s="3" t="n">
        <v>45592</v>
      </c>
      <c r="B1391" t="inlineStr">
        <is>
          <t>伊藤</t>
        </is>
      </c>
      <c r="C1391" t="inlineStr">
        <is>
          <t>中部</t>
        </is>
      </c>
      <c r="D1391" t="inlineStr">
        <is>
          <t>Meta広告</t>
        </is>
      </c>
      <c r="E1391" t="inlineStr">
        <is>
          <t>P008</t>
        </is>
      </c>
      <c r="F1391">
        <f>_xlfn.XLOOKUP(tbl_売上[[#This Row],[商品コード]],tbl_商品[商品コード],tbl_商品[商品名],"未登録")</f>
        <v/>
      </c>
      <c r="G1391">
        <f>_xlfn.XLOOKUP(tbl_売上[[#This Row],[商品コード]],tbl_商品[商品コード],tbl_商品[カテゴリ],"未登録")</f>
        <v/>
      </c>
      <c r="H1391" s="4" t="n">
        <v>1</v>
      </c>
      <c r="I1391" s="5" t="n">
        <v>2700</v>
      </c>
      <c r="J1391" s="5">
        <f>tbl_売上[[#This Row],[数量]]*tbl_売上[[#This Row],[単価]]</f>
        <v/>
      </c>
    </row>
    <row r="1392">
      <c r="A1392" s="3" t="n">
        <v>45592</v>
      </c>
      <c r="B1392" t="inlineStr">
        <is>
          <t>田中</t>
        </is>
      </c>
      <c r="C1392" t="inlineStr">
        <is>
          <t>関西</t>
        </is>
      </c>
      <c r="D1392" t="inlineStr">
        <is>
          <t>Google広告</t>
        </is>
      </c>
      <c r="E1392" t="inlineStr">
        <is>
          <t>P009</t>
        </is>
      </c>
      <c r="F1392">
        <f>_xlfn.XLOOKUP(tbl_売上[[#This Row],[商品コード]],tbl_商品[商品コード],tbl_商品[商品名],"未登録")</f>
        <v/>
      </c>
      <c r="G1392">
        <f>_xlfn.XLOOKUP(tbl_売上[[#This Row],[商品コード]],tbl_商品[商品コード],tbl_商品[カテゴリ],"未登録")</f>
        <v/>
      </c>
      <c r="H1392" s="4" t="n">
        <v>1</v>
      </c>
      <c r="I1392" s="5" t="n">
        <v>3600</v>
      </c>
      <c r="J1392" s="5">
        <f>tbl_売上[[#This Row],[数量]]*tbl_売上[[#This Row],[単価]]</f>
        <v/>
      </c>
    </row>
    <row r="1393">
      <c r="A1393" s="3" t="n">
        <v>45592</v>
      </c>
      <c r="B1393" t="inlineStr">
        <is>
          <t>鈴木</t>
        </is>
      </c>
      <c r="C1393" t="inlineStr">
        <is>
          <t>関東</t>
        </is>
      </c>
      <c r="D1393" t="inlineStr">
        <is>
          <t>Yahoo!広告</t>
        </is>
      </c>
      <c r="E1393" t="inlineStr">
        <is>
          <t>P002</t>
        </is>
      </c>
      <c r="F1393">
        <f>_xlfn.XLOOKUP(tbl_売上[[#This Row],[商品コード]],tbl_商品[商品コード],tbl_商品[商品名],"未登録")</f>
        <v/>
      </c>
      <c r="G1393">
        <f>_xlfn.XLOOKUP(tbl_売上[[#This Row],[商品コード]],tbl_商品[商品コード],tbl_商品[カテゴリ],"未登録")</f>
        <v/>
      </c>
      <c r="H1393" s="4" t="n">
        <v>2</v>
      </c>
      <c r="I1393" s="5" t="n">
        <v>3980</v>
      </c>
      <c r="J1393" s="5">
        <f>tbl_売上[[#This Row],[数量]]*tbl_売上[[#This Row],[単価]]</f>
        <v/>
      </c>
    </row>
    <row r="1394">
      <c r="A1394" s="3" t="n">
        <v>45592</v>
      </c>
      <c r="B1394" t="inlineStr">
        <is>
          <t>田中</t>
        </is>
      </c>
      <c r="C1394" t="inlineStr">
        <is>
          <t>関西</t>
        </is>
      </c>
      <c r="D1394" t="inlineStr">
        <is>
          <t>Meta広告</t>
        </is>
      </c>
      <c r="E1394" t="inlineStr">
        <is>
          <t>P004</t>
        </is>
      </c>
      <c r="F1394">
        <f>_xlfn.XLOOKUP(tbl_売上[[#This Row],[商品コード]],tbl_商品[商品コード],tbl_商品[商品名],"未登録")</f>
        <v/>
      </c>
      <c r="G1394">
        <f>_xlfn.XLOOKUP(tbl_売上[[#This Row],[商品コード]],tbl_商品[商品コード],tbl_商品[カテゴリ],"未登録")</f>
        <v/>
      </c>
      <c r="H1394" s="4" t="n">
        <v>2</v>
      </c>
      <c r="I1394" s="5" t="n">
        <v>2480</v>
      </c>
      <c r="J1394" s="5">
        <f>tbl_売上[[#This Row],[数量]]*tbl_売上[[#This Row],[単価]]</f>
        <v/>
      </c>
    </row>
    <row r="1395">
      <c r="A1395" s="3" t="n">
        <v>45592</v>
      </c>
      <c r="B1395" t="inlineStr">
        <is>
          <t>高橋</t>
        </is>
      </c>
      <c r="C1395" t="inlineStr">
        <is>
          <t>関西</t>
        </is>
      </c>
      <c r="D1395" t="inlineStr">
        <is>
          <t>Meta広告</t>
        </is>
      </c>
      <c r="E1395" t="inlineStr">
        <is>
          <t>P009</t>
        </is>
      </c>
      <c r="F1395">
        <f>_xlfn.XLOOKUP(tbl_売上[[#This Row],[商品コード]],tbl_商品[商品コード],tbl_商品[商品名],"未登録")</f>
        <v/>
      </c>
      <c r="G1395">
        <f>_xlfn.XLOOKUP(tbl_売上[[#This Row],[商品コード]],tbl_商品[商品コード],tbl_商品[カテゴリ],"未登録")</f>
        <v/>
      </c>
      <c r="H1395" s="4" t="n">
        <v>2</v>
      </c>
      <c r="I1395" s="5" t="n">
        <v>3600</v>
      </c>
      <c r="J1395" s="5">
        <f>tbl_売上[[#This Row],[数量]]*tbl_売上[[#This Row],[単価]]</f>
        <v/>
      </c>
    </row>
    <row r="1396">
      <c r="A1396" s="3" t="n">
        <v>45592</v>
      </c>
      <c r="B1396" t="inlineStr">
        <is>
          <t>伊藤</t>
        </is>
      </c>
      <c r="C1396" t="inlineStr">
        <is>
          <t>中部</t>
        </is>
      </c>
      <c r="D1396" t="inlineStr">
        <is>
          <t>Meta広告</t>
        </is>
      </c>
      <c r="E1396" t="inlineStr">
        <is>
          <t>P008</t>
        </is>
      </c>
      <c r="F1396">
        <f>_xlfn.XLOOKUP(tbl_売上[[#This Row],[商品コード]],tbl_商品[商品コード],tbl_商品[商品名],"未登録")</f>
        <v/>
      </c>
      <c r="G1396">
        <f>_xlfn.XLOOKUP(tbl_売上[[#This Row],[商品コード]],tbl_商品[商品コード],tbl_商品[カテゴリ],"未登録")</f>
        <v/>
      </c>
      <c r="H1396" s="4" t="n">
        <v>2</v>
      </c>
      <c r="I1396" s="5" t="n">
        <v>2700</v>
      </c>
      <c r="J1396" s="5">
        <f>tbl_売上[[#This Row],[数量]]*tbl_売上[[#This Row],[単価]]</f>
        <v/>
      </c>
    </row>
    <row r="1397">
      <c r="A1397" s="3" t="n">
        <v>45593</v>
      </c>
      <c r="B1397" t="inlineStr">
        <is>
          <t>鈴木</t>
        </is>
      </c>
      <c r="C1397" t="inlineStr">
        <is>
          <t>関東</t>
        </is>
      </c>
      <c r="D1397" t="inlineStr">
        <is>
          <t>Google広告</t>
        </is>
      </c>
      <c r="E1397" t="inlineStr">
        <is>
          <t>P004</t>
        </is>
      </c>
      <c r="F1397">
        <f>_xlfn.XLOOKUP(tbl_売上[[#This Row],[商品コード]],tbl_商品[商品コード],tbl_商品[商品名],"未登録")</f>
        <v/>
      </c>
      <c r="G1397">
        <f>_xlfn.XLOOKUP(tbl_売上[[#This Row],[商品コード]],tbl_商品[商品コード],tbl_商品[カテゴリ],"未登録")</f>
        <v/>
      </c>
      <c r="H1397" s="4" t="n">
        <v>3</v>
      </c>
      <c r="I1397" s="5" t="n">
        <v>2480</v>
      </c>
      <c r="J1397" s="5">
        <f>tbl_売上[[#This Row],[数量]]*tbl_売上[[#This Row],[単価]]</f>
        <v/>
      </c>
    </row>
    <row r="1398">
      <c r="A1398" s="3" t="n">
        <v>45593</v>
      </c>
      <c r="B1398" t="inlineStr">
        <is>
          <t>伊藤</t>
        </is>
      </c>
      <c r="C1398" t="inlineStr">
        <is>
          <t>中部</t>
        </is>
      </c>
      <c r="D1398" t="inlineStr">
        <is>
          <t>Meta広告</t>
        </is>
      </c>
      <c r="E1398" t="inlineStr">
        <is>
          <t>P001</t>
        </is>
      </c>
      <c r="F1398">
        <f>_xlfn.XLOOKUP(tbl_売上[[#This Row],[商品コード]],tbl_商品[商品コード],tbl_商品[商品名],"未登録")</f>
        <v/>
      </c>
      <c r="G1398">
        <f>_xlfn.XLOOKUP(tbl_売上[[#This Row],[商品コード]],tbl_商品[商品コード],tbl_商品[カテゴリ],"未登録")</f>
        <v/>
      </c>
      <c r="H1398" s="4" t="n">
        <v>2</v>
      </c>
      <c r="I1398" s="5" t="n">
        <v>8800</v>
      </c>
      <c r="J1398" s="5">
        <f>tbl_売上[[#This Row],[数量]]*tbl_売上[[#This Row],[単価]]</f>
        <v/>
      </c>
    </row>
    <row r="1399">
      <c r="A1399" s="3" t="n">
        <v>45593</v>
      </c>
      <c r="B1399" t="inlineStr">
        <is>
          <t>佐藤</t>
        </is>
      </c>
      <c r="C1399" t="inlineStr">
        <is>
          <t>関東</t>
        </is>
      </c>
      <c r="D1399" t="inlineStr">
        <is>
          <t>Meta広告</t>
        </is>
      </c>
      <c r="E1399" t="inlineStr">
        <is>
          <t>P005</t>
        </is>
      </c>
      <c r="F1399">
        <f>_xlfn.XLOOKUP(tbl_売上[[#This Row],[商品コード]],tbl_商品[商品コード],tbl_商品[商品名],"未登録")</f>
        <v/>
      </c>
      <c r="G1399">
        <f>_xlfn.XLOOKUP(tbl_売上[[#This Row],[商品コード]],tbl_商品[商品コード],tbl_商品[カテゴリ],"未登録")</f>
        <v/>
      </c>
      <c r="H1399" s="4" t="n">
        <v>2</v>
      </c>
      <c r="I1399" s="5" t="n">
        <v>6980</v>
      </c>
      <c r="J1399" s="5">
        <f>tbl_売上[[#This Row],[数量]]*tbl_売上[[#This Row],[単価]]</f>
        <v/>
      </c>
    </row>
    <row r="1400">
      <c r="A1400" s="3" t="n">
        <v>45593</v>
      </c>
      <c r="B1400" t="inlineStr">
        <is>
          <t>高橋</t>
        </is>
      </c>
      <c r="C1400" t="inlineStr">
        <is>
          <t>関西</t>
        </is>
      </c>
      <c r="D1400" t="inlineStr">
        <is>
          <t>Google広告</t>
        </is>
      </c>
      <c r="E1400" t="inlineStr">
        <is>
          <t>P004</t>
        </is>
      </c>
      <c r="F1400">
        <f>_xlfn.XLOOKUP(tbl_売上[[#This Row],[商品コード]],tbl_商品[商品コード],tbl_商品[商品名],"未登録")</f>
        <v/>
      </c>
      <c r="G1400">
        <f>_xlfn.XLOOKUP(tbl_売上[[#This Row],[商品コード]],tbl_商品[商品コード],tbl_商品[カテゴリ],"未登録")</f>
        <v/>
      </c>
      <c r="H1400" s="4" t="n">
        <v>2</v>
      </c>
      <c r="I1400" s="5" t="n">
        <v>2480</v>
      </c>
      <c r="J1400" s="5">
        <f>tbl_売上[[#This Row],[数量]]*tbl_売上[[#This Row],[単価]]</f>
        <v/>
      </c>
    </row>
    <row r="1401">
      <c r="A1401" s="3" t="n">
        <v>45593</v>
      </c>
      <c r="B1401" t="inlineStr">
        <is>
          <t>伊藤</t>
        </is>
      </c>
      <c r="C1401" t="inlineStr">
        <is>
          <t>中部</t>
        </is>
      </c>
      <c r="D1401" t="inlineStr">
        <is>
          <t>Meta広告</t>
        </is>
      </c>
      <c r="E1401" t="inlineStr">
        <is>
          <t>P009</t>
        </is>
      </c>
      <c r="F1401">
        <f>_xlfn.XLOOKUP(tbl_売上[[#This Row],[商品コード]],tbl_商品[商品コード],tbl_商品[商品名],"未登録")</f>
        <v/>
      </c>
      <c r="G1401">
        <f>_xlfn.XLOOKUP(tbl_売上[[#This Row],[商品コード]],tbl_商品[商品コード],tbl_商品[カテゴリ],"未登録")</f>
        <v/>
      </c>
      <c r="H1401" s="4" t="n">
        <v>1</v>
      </c>
      <c r="I1401" s="5" t="n">
        <v>3600</v>
      </c>
      <c r="J1401" s="5">
        <f>tbl_売上[[#This Row],[数量]]*tbl_売上[[#This Row],[単価]]</f>
        <v/>
      </c>
    </row>
    <row r="1402">
      <c r="A1402" s="3" t="n">
        <v>45593</v>
      </c>
      <c r="B1402" t="inlineStr">
        <is>
          <t>伊藤</t>
        </is>
      </c>
      <c r="C1402" t="inlineStr">
        <is>
          <t>中部</t>
        </is>
      </c>
      <c r="D1402" t="inlineStr">
        <is>
          <t>Meta広告</t>
        </is>
      </c>
      <c r="E1402" t="inlineStr">
        <is>
          <t>P002</t>
        </is>
      </c>
      <c r="F1402">
        <f>_xlfn.XLOOKUP(tbl_売上[[#This Row],[商品コード]],tbl_商品[商品コード],tbl_商品[商品名],"未登録")</f>
        <v/>
      </c>
      <c r="G1402">
        <f>_xlfn.XLOOKUP(tbl_売上[[#This Row],[商品コード]],tbl_商品[商品コード],tbl_商品[カテゴリ],"未登録")</f>
        <v/>
      </c>
      <c r="H1402" s="4" t="n">
        <v>1</v>
      </c>
      <c r="I1402" s="5" t="n">
        <v>3980</v>
      </c>
      <c r="J1402" s="5">
        <f>tbl_売上[[#This Row],[数量]]*tbl_売上[[#This Row],[単価]]</f>
        <v/>
      </c>
    </row>
    <row r="1403">
      <c r="A1403" s="3" t="n">
        <v>45594</v>
      </c>
      <c r="B1403" t="inlineStr">
        <is>
          <t>佐藤</t>
        </is>
      </c>
      <c r="C1403" t="inlineStr">
        <is>
          <t>関東</t>
        </is>
      </c>
      <c r="D1403" t="inlineStr">
        <is>
          <t>Google広告</t>
        </is>
      </c>
      <c r="E1403" t="inlineStr">
        <is>
          <t>P004</t>
        </is>
      </c>
      <c r="F1403">
        <f>_xlfn.XLOOKUP(tbl_売上[[#This Row],[商品コード]],tbl_商品[商品コード],tbl_商品[商品名],"未登録")</f>
        <v/>
      </c>
      <c r="G1403">
        <f>_xlfn.XLOOKUP(tbl_売上[[#This Row],[商品コード]],tbl_商品[商品コード],tbl_商品[カテゴリ],"未登録")</f>
        <v/>
      </c>
      <c r="H1403" s="4" t="n">
        <v>1</v>
      </c>
      <c r="I1403" s="5" t="n">
        <v>2480</v>
      </c>
      <c r="J1403" s="5">
        <f>tbl_売上[[#This Row],[数量]]*tbl_売上[[#This Row],[単価]]</f>
        <v/>
      </c>
    </row>
    <row r="1404">
      <c r="A1404" s="3" t="n">
        <v>45594</v>
      </c>
      <c r="B1404" t="inlineStr">
        <is>
          <t>高橋</t>
        </is>
      </c>
      <c r="C1404" t="inlineStr">
        <is>
          <t>関西</t>
        </is>
      </c>
      <c r="D1404" t="inlineStr">
        <is>
          <t>Google広告</t>
        </is>
      </c>
      <c r="E1404" t="inlineStr">
        <is>
          <t>P006</t>
        </is>
      </c>
      <c r="F1404">
        <f>_xlfn.XLOOKUP(tbl_売上[[#This Row],[商品コード]],tbl_商品[商品コード],tbl_商品[商品名],"未登録")</f>
        <v/>
      </c>
      <c r="G1404">
        <f>_xlfn.XLOOKUP(tbl_売上[[#This Row],[商品コード]],tbl_商品[商品コード],tbl_商品[カテゴリ],"未登録")</f>
        <v/>
      </c>
      <c r="H1404" s="4" t="n">
        <v>2</v>
      </c>
      <c r="I1404" s="5" t="n">
        <v>3300</v>
      </c>
      <c r="J1404" s="5">
        <f>tbl_売上[[#This Row],[数量]]*tbl_売上[[#This Row],[単価]]</f>
        <v/>
      </c>
    </row>
    <row r="1405">
      <c r="A1405" s="3" t="n">
        <v>45594</v>
      </c>
      <c r="B1405" t="inlineStr">
        <is>
          <t>伊藤</t>
        </is>
      </c>
      <c r="C1405" t="inlineStr">
        <is>
          <t>中部</t>
        </is>
      </c>
      <c r="D1405" t="inlineStr">
        <is>
          <t>Meta広告</t>
        </is>
      </c>
      <c r="E1405" t="inlineStr">
        <is>
          <t>P004</t>
        </is>
      </c>
      <c r="F1405">
        <f>_xlfn.XLOOKUP(tbl_売上[[#This Row],[商品コード]],tbl_商品[商品コード],tbl_商品[商品名],"未登録")</f>
        <v/>
      </c>
      <c r="G1405">
        <f>_xlfn.XLOOKUP(tbl_売上[[#This Row],[商品コード]],tbl_商品[商品コード],tbl_商品[カテゴリ],"未登録")</f>
        <v/>
      </c>
      <c r="H1405" s="4" t="n">
        <v>1</v>
      </c>
      <c r="I1405" s="5" t="n">
        <v>2480</v>
      </c>
      <c r="J1405" s="5">
        <f>tbl_売上[[#This Row],[数量]]*tbl_売上[[#This Row],[単価]]</f>
        <v/>
      </c>
    </row>
    <row r="1406">
      <c r="A1406" s="3" t="n">
        <v>45594</v>
      </c>
      <c r="B1406" t="inlineStr">
        <is>
          <t>鈴木</t>
        </is>
      </c>
      <c r="C1406" t="inlineStr">
        <is>
          <t>関東</t>
        </is>
      </c>
      <c r="D1406" t="inlineStr">
        <is>
          <t>Meta広告</t>
        </is>
      </c>
      <c r="E1406" t="inlineStr">
        <is>
          <t>P003</t>
        </is>
      </c>
      <c r="F1406">
        <f>_xlfn.XLOOKUP(tbl_売上[[#This Row],[商品コード]],tbl_商品[商品コード],tbl_商品[商品名],"未登録")</f>
        <v/>
      </c>
      <c r="G1406">
        <f>_xlfn.XLOOKUP(tbl_売上[[#This Row],[商品コード]],tbl_商品[商品コード],tbl_商品[カテゴリ],"未登録")</f>
        <v/>
      </c>
      <c r="H1406" s="4" t="n">
        <v>1</v>
      </c>
      <c r="I1406" s="5" t="n">
        <v>19800</v>
      </c>
      <c r="J1406" s="5">
        <f>tbl_売上[[#This Row],[数量]]*tbl_売上[[#This Row],[単価]]</f>
        <v/>
      </c>
    </row>
    <row r="1407">
      <c r="A1407" s="3" t="n">
        <v>45594</v>
      </c>
      <c r="B1407" t="inlineStr">
        <is>
          <t>鈴木</t>
        </is>
      </c>
      <c r="C1407" t="inlineStr">
        <is>
          <t>関東</t>
        </is>
      </c>
      <c r="D1407" t="inlineStr">
        <is>
          <t>Google広告</t>
        </is>
      </c>
      <c r="E1407" t="inlineStr">
        <is>
          <t>P009</t>
        </is>
      </c>
      <c r="F1407">
        <f>_xlfn.XLOOKUP(tbl_売上[[#This Row],[商品コード]],tbl_商品[商品コード],tbl_商品[商品名],"未登録")</f>
        <v/>
      </c>
      <c r="G1407">
        <f>_xlfn.XLOOKUP(tbl_売上[[#This Row],[商品コード]],tbl_商品[商品コード],tbl_商品[カテゴリ],"未登録")</f>
        <v/>
      </c>
      <c r="H1407" s="4" t="n">
        <v>1</v>
      </c>
      <c r="I1407" s="5" t="n">
        <v>3600</v>
      </c>
      <c r="J1407" s="5">
        <f>tbl_売上[[#This Row],[数量]]*tbl_売上[[#This Row],[単価]]</f>
        <v/>
      </c>
    </row>
    <row r="1408">
      <c r="A1408" s="3" t="n">
        <v>45594</v>
      </c>
      <c r="B1408" t="inlineStr">
        <is>
          <t>田中</t>
        </is>
      </c>
      <c r="C1408" t="inlineStr">
        <is>
          <t>関西</t>
        </is>
      </c>
      <c r="D1408" t="inlineStr">
        <is>
          <t>Meta広告</t>
        </is>
      </c>
      <c r="E1408" t="inlineStr">
        <is>
          <t>P006</t>
        </is>
      </c>
      <c r="F1408">
        <f>_xlfn.XLOOKUP(tbl_売上[[#This Row],[商品コード]],tbl_商品[商品コード],tbl_商品[商品名],"未登録")</f>
        <v/>
      </c>
      <c r="G1408">
        <f>_xlfn.XLOOKUP(tbl_売上[[#This Row],[商品コード]],tbl_商品[商品コード],tbl_商品[カテゴリ],"未登録")</f>
        <v/>
      </c>
      <c r="H1408" s="4" t="n">
        <v>2</v>
      </c>
      <c r="I1408" s="5" t="n">
        <v>3300</v>
      </c>
      <c r="J1408" s="5">
        <f>tbl_売上[[#This Row],[数量]]*tbl_売上[[#This Row],[単価]]</f>
        <v/>
      </c>
    </row>
    <row r="1409">
      <c r="A1409" s="3" t="n">
        <v>45595</v>
      </c>
      <c r="B1409" t="inlineStr">
        <is>
          <t>佐藤</t>
        </is>
      </c>
      <c r="C1409" t="inlineStr">
        <is>
          <t>関東</t>
        </is>
      </c>
      <c r="D1409" t="inlineStr">
        <is>
          <t>Google広告</t>
        </is>
      </c>
      <c r="E1409" t="inlineStr">
        <is>
          <t>P004</t>
        </is>
      </c>
      <c r="F1409">
        <f>_xlfn.XLOOKUP(tbl_売上[[#This Row],[商品コード]],tbl_商品[商品コード],tbl_商品[商品名],"未登録")</f>
        <v/>
      </c>
      <c r="G1409">
        <f>_xlfn.XLOOKUP(tbl_売上[[#This Row],[商品コード]],tbl_商品[商品コード],tbl_商品[カテゴリ],"未登録")</f>
        <v/>
      </c>
      <c r="H1409" s="4" t="n">
        <v>3</v>
      </c>
      <c r="I1409" s="5" t="n">
        <v>2480</v>
      </c>
      <c r="J1409" s="5">
        <f>tbl_売上[[#This Row],[数量]]*tbl_売上[[#This Row],[単価]]</f>
        <v/>
      </c>
    </row>
    <row r="1410">
      <c r="A1410" s="3" t="n">
        <v>45595</v>
      </c>
      <c r="B1410" t="inlineStr">
        <is>
          <t>佐藤</t>
        </is>
      </c>
      <c r="C1410" t="inlineStr">
        <is>
          <t>関東</t>
        </is>
      </c>
      <c r="D1410" t="inlineStr">
        <is>
          <t>Meta広告</t>
        </is>
      </c>
      <c r="E1410" t="inlineStr">
        <is>
          <t>P006</t>
        </is>
      </c>
      <c r="F1410">
        <f>_xlfn.XLOOKUP(tbl_売上[[#This Row],[商品コード]],tbl_商品[商品コード],tbl_商品[商品名],"未登録")</f>
        <v/>
      </c>
      <c r="G1410">
        <f>_xlfn.XLOOKUP(tbl_売上[[#This Row],[商品コード]],tbl_商品[商品コード],tbl_商品[カテゴリ],"未登録")</f>
        <v/>
      </c>
      <c r="H1410" s="4" t="n">
        <v>1</v>
      </c>
      <c r="I1410" s="5" t="n">
        <v>3300</v>
      </c>
      <c r="J1410" s="5">
        <f>tbl_売上[[#This Row],[数量]]*tbl_売上[[#This Row],[単価]]</f>
        <v/>
      </c>
    </row>
    <row r="1411">
      <c r="A1411" s="3" t="n">
        <v>45595</v>
      </c>
      <c r="B1411" t="inlineStr">
        <is>
          <t>佐藤</t>
        </is>
      </c>
      <c r="C1411" t="inlineStr">
        <is>
          <t>関東</t>
        </is>
      </c>
      <c r="D1411" t="inlineStr">
        <is>
          <t>Meta広告</t>
        </is>
      </c>
      <c r="E1411" t="inlineStr">
        <is>
          <t>P008</t>
        </is>
      </c>
      <c r="F1411">
        <f>_xlfn.XLOOKUP(tbl_売上[[#This Row],[商品コード]],tbl_商品[商品コード],tbl_商品[商品名],"未登録")</f>
        <v/>
      </c>
      <c r="G1411">
        <f>_xlfn.XLOOKUP(tbl_売上[[#This Row],[商品コード]],tbl_商品[商品コード],tbl_商品[カテゴリ],"未登録")</f>
        <v/>
      </c>
      <c r="H1411" s="4" t="n">
        <v>2</v>
      </c>
      <c r="I1411" s="5" t="n">
        <v>2700</v>
      </c>
      <c r="J1411" s="5">
        <f>tbl_売上[[#This Row],[数量]]*tbl_売上[[#This Row],[単価]]</f>
        <v/>
      </c>
    </row>
    <row r="1412">
      <c r="A1412" s="3" t="n">
        <v>45595</v>
      </c>
      <c r="B1412" t="inlineStr">
        <is>
          <t>伊藤</t>
        </is>
      </c>
      <c r="C1412" t="inlineStr">
        <is>
          <t>中部</t>
        </is>
      </c>
      <c r="D1412" t="inlineStr">
        <is>
          <t>Yahoo!広告</t>
        </is>
      </c>
      <c r="E1412" t="inlineStr">
        <is>
          <t>P003</t>
        </is>
      </c>
      <c r="F1412">
        <f>_xlfn.XLOOKUP(tbl_売上[[#This Row],[商品コード]],tbl_商品[商品コード],tbl_商品[商品名],"未登録")</f>
        <v/>
      </c>
      <c r="G1412">
        <f>_xlfn.XLOOKUP(tbl_売上[[#This Row],[商品コード]],tbl_商品[商品コード],tbl_商品[カテゴリ],"未登録")</f>
        <v/>
      </c>
      <c r="H1412" s="4" t="n">
        <v>1</v>
      </c>
      <c r="I1412" s="5" t="n">
        <v>19800</v>
      </c>
      <c r="J1412" s="5">
        <f>tbl_売上[[#This Row],[数量]]*tbl_売上[[#This Row],[単価]]</f>
        <v/>
      </c>
    </row>
    <row r="1413">
      <c r="A1413" s="3" t="n">
        <v>45595</v>
      </c>
      <c r="B1413" t="inlineStr">
        <is>
          <t>佐藤</t>
        </is>
      </c>
      <c r="C1413" t="inlineStr">
        <is>
          <t>関東</t>
        </is>
      </c>
      <c r="D1413" t="inlineStr">
        <is>
          <t>Google広告</t>
        </is>
      </c>
      <c r="E1413" t="inlineStr">
        <is>
          <t>P004</t>
        </is>
      </c>
      <c r="F1413">
        <f>_xlfn.XLOOKUP(tbl_売上[[#This Row],[商品コード]],tbl_商品[商品コード],tbl_商品[商品名],"未登録")</f>
        <v/>
      </c>
      <c r="G1413">
        <f>_xlfn.XLOOKUP(tbl_売上[[#This Row],[商品コード]],tbl_商品[商品コード],tbl_商品[カテゴリ],"未登録")</f>
        <v/>
      </c>
      <c r="H1413" s="4" t="n">
        <v>1</v>
      </c>
      <c r="I1413" s="5" t="n">
        <v>2480</v>
      </c>
      <c r="J1413" s="5">
        <f>tbl_売上[[#This Row],[数量]]*tbl_売上[[#This Row],[単価]]</f>
        <v/>
      </c>
    </row>
    <row r="1414">
      <c r="A1414" s="3" t="n">
        <v>45596</v>
      </c>
      <c r="B1414" t="inlineStr">
        <is>
          <t>伊藤</t>
        </is>
      </c>
      <c r="C1414" t="inlineStr">
        <is>
          <t>中部</t>
        </is>
      </c>
      <c r="D1414" t="inlineStr">
        <is>
          <t>Meta広告</t>
        </is>
      </c>
      <c r="E1414" t="inlineStr">
        <is>
          <t>P003</t>
        </is>
      </c>
      <c r="F1414">
        <f>_xlfn.XLOOKUP(tbl_売上[[#This Row],[商品コード]],tbl_商品[商品コード],tbl_商品[商品名],"未登録")</f>
        <v/>
      </c>
      <c r="G1414">
        <f>_xlfn.XLOOKUP(tbl_売上[[#This Row],[商品コード]],tbl_商品[商品コード],tbl_商品[カテゴリ],"未登録")</f>
        <v/>
      </c>
      <c r="H1414" s="4" t="n">
        <v>3</v>
      </c>
      <c r="I1414" s="5" t="n">
        <v>19800</v>
      </c>
      <c r="J1414" s="5">
        <f>tbl_売上[[#This Row],[数量]]*tbl_売上[[#This Row],[単価]]</f>
        <v/>
      </c>
    </row>
    <row r="1415">
      <c r="A1415" s="3" t="n">
        <v>45596</v>
      </c>
      <c r="B1415" t="inlineStr">
        <is>
          <t>渡辺</t>
        </is>
      </c>
      <c r="C1415" t="inlineStr">
        <is>
          <t>九州</t>
        </is>
      </c>
      <c r="D1415" t="inlineStr">
        <is>
          <t>Meta広告</t>
        </is>
      </c>
      <c r="E1415" t="inlineStr">
        <is>
          <t>P007</t>
        </is>
      </c>
      <c r="F1415">
        <f>_xlfn.XLOOKUP(tbl_売上[[#This Row],[商品コード]],tbl_商品[商品コード],tbl_商品[商品名],"未登録")</f>
        <v/>
      </c>
      <c r="G1415">
        <f>_xlfn.XLOOKUP(tbl_売上[[#This Row],[商品コード]],tbl_商品[商品コード],tbl_商品[カテゴリ],"未登録")</f>
        <v/>
      </c>
      <c r="H1415" s="4" t="n">
        <v>2</v>
      </c>
      <c r="I1415" s="5" t="n">
        <v>3240</v>
      </c>
      <c r="J1415" s="5">
        <f>tbl_売上[[#This Row],[数量]]*tbl_売上[[#This Row],[単価]]</f>
        <v/>
      </c>
    </row>
    <row r="1416">
      <c r="A1416" s="3" t="n">
        <v>45596</v>
      </c>
      <c r="B1416" t="inlineStr">
        <is>
          <t>田中</t>
        </is>
      </c>
      <c r="C1416" t="inlineStr">
        <is>
          <t>関西</t>
        </is>
      </c>
      <c r="D1416" t="inlineStr">
        <is>
          <t>Meta広告</t>
        </is>
      </c>
      <c r="E1416" t="inlineStr">
        <is>
          <t>P002</t>
        </is>
      </c>
      <c r="F1416">
        <f>_xlfn.XLOOKUP(tbl_売上[[#This Row],[商品コード]],tbl_商品[商品コード],tbl_商品[商品名],"未登録")</f>
        <v/>
      </c>
      <c r="G1416">
        <f>_xlfn.XLOOKUP(tbl_売上[[#This Row],[商品コード]],tbl_商品[商品コード],tbl_商品[カテゴリ],"未登録")</f>
        <v/>
      </c>
      <c r="H1416" s="4" t="n">
        <v>1</v>
      </c>
      <c r="I1416" s="5" t="n">
        <v>3980</v>
      </c>
      <c r="J1416" s="5">
        <f>tbl_売上[[#This Row],[数量]]*tbl_売上[[#This Row],[単価]]</f>
        <v/>
      </c>
    </row>
    <row r="1417">
      <c r="A1417" s="3" t="n">
        <v>45597</v>
      </c>
      <c r="B1417" t="inlineStr">
        <is>
          <t>佐藤</t>
        </is>
      </c>
      <c r="C1417" t="inlineStr">
        <is>
          <t>関東</t>
        </is>
      </c>
      <c r="D1417" t="inlineStr">
        <is>
          <t>Google広告</t>
        </is>
      </c>
      <c r="E1417" t="inlineStr">
        <is>
          <t>P001</t>
        </is>
      </c>
      <c r="F1417">
        <f>_xlfn.XLOOKUP(tbl_売上[[#This Row],[商品コード]],tbl_商品[商品コード],tbl_商品[商品名],"未登録")</f>
        <v/>
      </c>
      <c r="G1417">
        <f>_xlfn.XLOOKUP(tbl_売上[[#This Row],[商品コード]],tbl_商品[商品コード],tbl_商品[カテゴリ],"未登録")</f>
        <v/>
      </c>
      <c r="H1417" s="4" t="n">
        <v>1</v>
      </c>
      <c r="I1417" s="5" t="n">
        <v>8800</v>
      </c>
      <c r="J1417" s="5">
        <f>tbl_売上[[#This Row],[数量]]*tbl_売上[[#This Row],[単価]]</f>
        <v/>
      </c>
    </row>
    <row r="1418">
      <c r="A1418" s="3" t="n">
        <v>45597</v>
      </c>
      <c r="B1418" t="inlineStr">
        <is>
          <t>田中</t>
        </is>
      </c>
      <c r="C1418" t="inlineStr">
        <is>
          <t>関西</t>
        </is>
      </c>
      <c r="D1418" t="inlineStr">
        <is>
          <t>Meta広告</t>
        </is>
      </c>
      <c r="E1418" t="inlineStr">
        <is>
          <t>P007</t>
        </is>
      </c>
      <c r="F1418">
        <f>_xlfn.XLOOKUP(tbl_売上[[#This Row],[商品コード]],tbl_商品[商品コード],tbl_商品[商品名],"未登録")</f>
        <v/>
      </c>
      <c r="G1418">
        <f>_xlfn.XLOOKUP(tbl_売上[[#This Row],[商品コード]],tbl_商品[商品コード],tbl_商品[カテゴリ],"未登録")</f>
        <v/>
      </c>
      <c r="H1418" s="4" t="n">
        <v>1</v>
      </c>
      <c r="I1418" s="5" t="n">
        <v>3240</v>
      </c>
      <c r="J1418" s="5">
        <f>tbl_売上[[#This Row],[数量]]*tbl_売上[[#This Row],[単価]]</f>
        <v/>
      </c>
    </row>
    <row r="1419">
      <c r="A1419" s="3" t="n">
        <v>45597</v>
      </c>
      <c r="B1419" t="inlineStr">
        <is>
          <t>高橋</t>
        </is>
      </c>
      <c r="C1419" t="inlineStr">
        <is>
          <t>関西</t>
        </is>
      </c>
      <c r="D1419" t="inlineStr">
        <is>
          <t>Google広告</t>
        </is>
      </c>
      <c r="E1419" t="inlineStr">
        <is>
          <t>P002</t>
        </is>
      </c>
      <c r="F1419">
        <f>_xlfn.XLOOKUP(tbl_売上[[#This Row],[商品コード]],tbl_商品[商品コード],tbl_商品[商品名],"未登録")</f>
        <v/>
      </c>
      <c r="G1419">
        <f>_xlfn.XLOOKUP(tbl_売上[[#This Row],[商品コード]],tbl_商品[商品コード],tbl_商品[カテゴリ],"未登録")</f>
        <v/>
      </c>
      <c r="H1419" s="4" t="n">
        <v>1</v>
      </c>
      <c r="I1419" s="5" t="n">
        <v>3980</v>
      </c>
      <c r="J1419" s="5">
        <f>tbl_売上[[#This Row],[数量]]*tbl_売上[[#This Row],[単価]]</f>
        <v/>
      </c>
    </row>
    <row r="1420">
      <c r="A1420" s="3" t="n">
        <v>45597</v>
      </c>
      <c r="B1420" t="inlineStr">
        <is>
          <t>田中</t>
        </is>
      </c>
      <c r="C1420" t="inlineStr">
        <is>
          <t>関西</t>
        </is>
      </c>
      <c r="D1420" t="inlineStr">
        <is>
          <t>Meta広告</t>
        </is>
      </c>
      <c r="E1420" t="inlineStr">
        <is>
          <t>P002</t>
        </is>
      </c>
      <c r="F1420">
        <f>_xlfn.XLOOKUP(tbl_売上[[#This Row],[商品コード]],tbl_商品[商品コード],tbl_商品[商品名],"未登録")</f>
        <v/>
      </c>
      <c r="G1420">
        <f>_xlfn.XLOOKUP(tbl_売上[[#This Row],[商品コード]],tbl_商品[商品コード],tbl_商品[カテゴリ],"未登録")</f>
        <v/>
      </c>
      <c r="H1420" s="4" t="n">
        <v>2</v>
      </c>
      <c r="I1420" s="5" t="n">
        <v>3980</v>
      </c>
      <c r="J1420" s="5">
        <f>tbl_売上[[#This Row],[数量]]*tbl_売上[[#This Row],[単価]]</f>
        <v/>
      </c>
    </row>
    <row r="1421">
      <c r="A1421" s="3" t="n">
        <v>45598</v>
      </c>
      <c r="B1421" t="inlineStr">
        <is>
          <t>高橋</t>
        </is>
      </c>
      <c r="C1421" t="inlineStr">
        <is>
          <t>関西</t>
        </is>
      </c>
      <c r="D1421" t="inlineStr">
        <is>
          <t>Google広告</t>
        </is>
      </c>
      <c r="E1421" t="inlineStr">
        <is>
          <t>P009</t>
        </is>
      </c>
      <c r="F1421">
        <f>_xlfn.XLOOKUP(tbl_売上[[#This Row],[商品コード]],tbl_商品[商品コード],tbl_商品[商品名],"未登録")</f>
        <v/>
      </c>
      <c r="G1421">
        <f>_xlfn.XLOOKUP(tbl_売上[[#This Row],[商品コード]],tbl_商品[商品コード],tbl_商品[カテゴリ],"未登録")</f>
        <v/>
      </c>
      <c r="H1421" s="4" t="n">
        <v>2</v>
      </c>
      <c r="I1421" s="5" t="n">
        <v>3600</v>
      </c>
      <c r="J1421" s="5">
        <f>tbl_売上[[#This Row],[数量]]*tbl_売上[[#This Row],[単価]]</f>
        <v/>
      </c>
    </row>
    <row r="1422">
      <c r="A1422" s="3" t="n">
        <v>45598</v>
      </c>
      <c r="B1422" t="inlineStr">
        <is>
          <t>佐藤</t>
        </is>
      </c>
      <c r="C1422" t="inlineStr">
        <is>
          <t>関東</t>
        </is>
      </c>
      <c r="D1422" t="inlineStr">
        <is>
          <t>Google広告</t>
        </is>
      </c>
      <c r="E1422" t="inlineStr">
        <is>
          <t>P009</t>
        </is>
      </c>
      <c r="F1422">
        <f>_xlfn.XLOOKUP(tbl_売上[[#This Row],[商品コード]],tbl_商品[商品コード],tbl_商品[商品名],"未登録")</f>
        <v/>
      </c>
      <c r="G1422">
        <f>_xlfn.XLOOKUP(tbl_売上[[#This Row],[商品コード]],tbl_商品[商品コード],tbl_商品[カテゴリ],"未登録")</f>
        <v/>
      </c>
      <c r="H1422" s="4" t="n">
        <v>1</v>
      </c>
      <c r="I1422" s="5" t="n">
        <v>3600</v>
      </c>
      <c r="J1422" s="5">
        <f>tbl_売上[[#This Row],[数量]]*tbl_売上[[#This Row],[単価]]</f>
        <v/>
      </c>
    </row>
    <row r="1423">
      <c r="A1423" s="3" t="n">
        <v>45598</v>
      </c>
      <c r="B1423" t="inlineStr">
        <is>
          <t>伊藤</t>
        </is>
      </c>
      <c r="C1423" t="inlineStr">
        <is>
          <t>中部</t>
        </is>
      </c>
      <c r="D1423" t="inlineStr">
        <is>
          <t>Google広告</t>
        </is>
      </c>
      <c r="E1423" t="inlineStr">
        <is>
          <t>P004</t>
        </is>
      </c>
      <c r="F1423">
        <f>_xlfn.XLOOKUP(tbl_売上[[#This Row],[商品コード]],tbl_商品[商品コード],tbl_商品[商品名],"未登録")</f>
        <v/>
      </c>
      <c r="G1423">
        <f>_xlfn.XLOOKUP(tbl_売上[[#This Row],[商品コード]],tbl_商品[商品コード],tbl_商品[カテゴリ],"未登録")</f>
        <v/>
      </c>
      <c r="H1423" s="4" t="n">
        <v>2</v>
      </c>
      <c r="I1423" s="5" t="n">
        <v>2480</v>
      </c>
      <c r="J1423" s="5">
        <f>tbl_売上[[#This Row],[数量]]*tbl_売上[[#This Row],[単価]]</f>
        <v/>
      </c>
    </row>
    <row r="1424">
      <c r="A1424" s="3" t="n">
        <v>45598</v>
      </c>
      <c r="B1424" t="inlineStr">
        <is>
          <t>田中</t>
        </is>
      </c>
      <c r="C1424" t="inlineStr">
        <is>
          <t>関西</t>
        </is>
      </c>
      <c r="D1424" t="inlineStr">
        <is>
          <t>Yahoo!広告</t>
        </is>
      </c>
      <c r="E1424" t="inlineStr">
        <is>
          <t>P008</t>
        </is>
      </c>
      <c r="F1424">
        <f>_xlfn.XLOOKUP(tbl_売上[[#This Row],[商品コード]],tbl_商品[商品コード],tbl_商品[商品名],"未登録")</f>
        <v/>
      </c>
      <c r="G1424">
        <f>_xlfn.XLOOKUP(tbl_売上[[#This Row],[商品コード]],tbl_商品[商品コード],tbl_商品[カテゴリ],"未登録")</f>
        <v/>
      </c>
      <c r="H1424" s="4" t="n">
        <v>1</v>
      </c>
      <c r="I1424" s="5" t="n">
        <v>2700</v>
      </c>
      <c r="J1424" s="5">
        <f>tbl_売上[[#This Row],[数量]]*tbl_売上[[#This Row],[単価]]</f>
        <v/>
      </c>
    </row>
    <row r="1425">
      <c r="A1425" s="3" t="n">
        <v>45599</v>
      </c>
      <c r="B1425" t="inlineStr">
        <is>
          <t>鈴木</t>
        </is>
      </c>
      <c r="C1425" t="inlineStr">
        <is>
          <t>関東</t>
        </is>
      </c>
      <c r="D1425" t="inlineStr">
        <is>
          <t>Meta広告</t>
        </is>
      </c>
      <c r="E1425" t="inlineStr">
        <is>
          <t>P006</t>
        </is>
      </c>
      <c r="F1425">
        <f>_xlfn.XLOOKUP(tbl_売上[[#This Row],[商品コード]],tbl_商品[商品コード],tbl_商品[商品名],"未登録")</f>
        <v/>
      </c>
      <c r="G1425">
        <f>_xlfn.XLOOKUP(tbl_売上[[#This Row],[商品コード]],tbl_商品[商品コード],tbl_商品[カテゴリ],"未登録")</f>
        <v/>
      </c>
      <c r="H1425" s="4" t="n">
        <v>1</v>
      </c>
      <c r="I1425" s="5" t="n">
        <v>3300</v>
      </c>
      <c r="J1425" s="5">
        <f>tbl_売上[[#This Row],[数量]]*tbl_売上[[#This Row],[単価]]</f>
        <v/>
      </c>
    </row>
    <row r="1426">
      <c r="A1426" s="3" t="n">
        <v>45599</v>
      </c>
      <c r="B1426" t="inlineStr">
        <is>
          <t>渡辺</t>
        </is>
      </c>
      <c r="C1426" t="inlineStr">
        <is>
          <t>九州</t>
        </is>
      </c>
      <c r="D1426" t="inlineStr">
        <is>
          <t>Meta広告</t>
        </is>
      </c>
      <c r="E1426" t="inlineStr">
        <is>
          <t>P001</t>
        </is>
      </c>
      <c r="F1426">
        <f>_xlfn.XLOOKUP(tbl_売上[[#This Row],[商品コード]],tbl_商品[商品コード],tbl_商品[商品名],"未登録")</f>
        <v/>
      </c>
      <c r="G1426">
        <f>_xlfn.XLOOKUP(tbl_売上[[#This Row],[商品コード]],tbl_商品[商品コード],tbl_商品[カテゴリ],"未登録")</f>
        <v/>
      </c>
      <c r="H1426" s="4" t="n">
        <v>3</v>
      </c>
      <c r="I1426" s="5" t="n">
        <v>8800</v>
      </c>
      <c r="J1426" s="5">
        <f>tbl_売上[[#This Row],[数量]]*tbl_売上[[#This Row],[単価]]</f>
        <v/>
      </c>
    </row>
    <row r="1427">
      <c r="A1427" s="3" t="n">
        <v>45599</v>
      </c>
      <c r="B1427" t="inlineStr">
        <is>
          <t>伊藤</t>
        </is>
      </c>
      <c r="C1427" t="inlineStr">
        <is>
          <t>中部</t>
        </is>
      </c>
      <c r="D1427" t="inlineStr">
        <is>
          <t>Meta広告</t>
        </is>
      </c>
      <c r="E1427" t="inlineStr">
        <is>
          <t>P005</t>
        </is>
      </c>
      <c r="F1427">
        <f>_xlfn.XLOOKUP(tbl_売上[[#This Row],[商品コード]],tbl_商品[商品コード],tbl_商品[商品名],"未登録")</f>
        <v/>
      </c>
      <c r="G1427">
        <f>_xlfn.XLOOKUP(tbl_売上[[#This Row],[商品コード]],tbl_商品[商品コード],tbl_商品[カテゴリ],"未登録")</f>
        <v/>
      </c>
      <c r="H1427" s="4" t="n">
        <v>3</v>
      </c>
      <c r="I1427" s="5" t="n">
        <v>6980</v>
      </c>
      <c r="J1427" s="5">
        <f>tbl_売上[[#This Row],[数量]]*tbl_売上[[#This Row],[単価]]</f>
        <v/>
      </c>
    </row>
    <row r="1428">
      <c r="A1428" s="3" t="n">
        <v>45599</v>
      </c>
      <c r="B1428" t="inlineStr">
        <is>
          <t>高橋</t>
        </is>
      </c>
      <c r="C1428" t="inlineStr">
        <is>
          <t>関西</t>
        </is>
      </c>
      <c r="D1428" t="inlineStr">
        <is>
          <t>Yahoo!広告</t>
        </is>
      </c>
      <c r="E1428" t="inlineStr">
        <is>
          <t>P008</t>
        </is>
      </c>
      <c r="F1428">
        <f>_xlfn.XLOOKUP(tbl_売上[[#This Row],[商品コード]],tbl_商品[商品コード],tbl_商品[商品名],"未登録")</f>
        <v/>
      </c>
      <c r="G1428">
        <f>_xlfn.XLOOKUP(tbl_売上[[#This Row],[商品コード]],tbl_商品[商品コード],tbl_商品[カテゴリ],"未登録")</f>
        <v/>
      </c>
      <c r="H1428" s="4" t="n">
        <v>1</v>
      </c>
      <c r="I1428" s="5" t="n">
        <v>2700</v>
      </c>
      <c r="J1428" s="5">
        <f>tbl_売上[[#This Row],[数量]]*tbl_売上[[#This Row],[単価]]</f>
        <v/>
      </c>
    </row>
    <row r="1429">
      <c r="A1429" s="3" t="n">
        <v>45600</v>
      </c>
      <c r="B1429" t="inlineStr">
        <is>
          <t>高橋</t>
        </is>
      </c>
      <c r="C1429" t="inlineStr">
        <is>
          <t>関西</t>
        </is>
      </c>
      <c r="D1429" t="inlineStr">
        <is>
          <t>Meta広告</t>
        </is>
      </c>
      <c r="E1429" t="inlineStr">
        <is>
          <t>P008</t>
        </is>
      </c>
      <c r="F1429">
        <f>_xlfn.XLOOKUP(tbl_売上[[#This Row],[商品コード]],tbl_商品[商品コード],tbl_商品[商品名],"未登録")</f>
        <v/>
      </c>
      <c r="G1429">
        <f>_xlfn.XLOOKUP(tbl_売上[[#This Row],[商品コード]],tbl_商品[商品コード],tbl_商品[カテゴリ],"未登録")</f>
        <v/>
      </c>
      <c r="H1429" s="4" t="n">
        <v>3</v>
      </c>
      <c r="I1429" s="5" t="n">
        <v>2700</v>
      </c>
      <c r="J1429" s="5">
        <f>tbl_売上[[#This Row],[数量]]*tbl_売上[[#This Row],[単価]]</f>
        <v/>
      </c>
    </row>
    <row r="1430">
      <c r="A1430" s="3" t="n">
        <v>45600</v>
      </c>
      <c r="B1430" t="inlineStr">
        <is>
          <t>鈴木</t>
        </is>
      </c>
      <c r="C1430" t="inlineStr">
        <is>
          <t>関東</t>
        </is>
      </c>
      <c r="D1430" t="inlineStr">
        <is>
          <t>Yahoo!広告</t>
        </is>
      </c>
      <c r="E1430" t="inlineStr">
        <is>
          <t>P001</t>
        </is>
      </c>
      <c r="F1430">
        <f>_xlfn.XLOOKUP(tbl_売上[[#This Row],[商品コード]],tbl_商品[商品コード],tbl_商品[商品名],"未登録")</f>
        <v/>
      </c>
      <c r="G1430">
        <f>_xlfn.XLOOKUP(tbl_売上[[#This Row],[商品コード]],tbl_商品[商品コード],tbl_商品[カテゴリ],"未登録")</f>
        <v/>
      </c>
      <c r="H1430" s="4" t="n">
        <v>2</v>
      </c>
      <c r="I1430" s="5" t="n">
        <v>8800</v>
      </c>
      <c r="J1430" s="5">
        <f>tbl_売上[[#This Row],[数量]]*tbl_売上[[#This Row],[単価]]</f>
        <v/>
      </c>
    </row>
    <row r="1431">
      <c r="A1431" s="3" t="n">
        <v>45600</v>
      </c>
      <c r="B1431" t="inlineStr">
        <is>
          <t>渡辺</t>
        </is>
      </c>
      <c r="C1431" t="inlineStr">
        <is>
          <t>九州</t>
        </is>
      </c>
      <c r="D1431" t="inlineStr">
        <is>
          <t>Meta広告</t>
        </is>
      </c>
      <c r="E1431" t="inlineStr">
        <is>
          <t>P006</t>
        </is>
      </c>
      <c r="F1431">
        <f>_xlfn.XLOOKUP(tbl_売上[[#This Row],[商品コード]],tbl_商品[商品コード],tbl_商品[商品名],"未登録")</f>
        <v/>
      </c>
      <c r="G1431">
        <f>_xlfn.XLOOKUP(tbl_売上[[#This Row],[商品コード]],tbl_商品[商品コード],tbl_商品[カテゴリ],"未登録")</f>
        <v/>
      </c>
      <c r="H1431" s="4" t="n">
        <v>1</v>
      </c>
      <c r="I1431" s="5" t="n">
        <v>3300</v>
      </c>
      <c r="J1431" s="5">
        <f>tbl_売上[[#This Row],[数量]]*tbl_売上[[#This Row],[単価]]</f>
        <v/>
      </c>
    </row>
    <row r="1432">
      <c r="A1432" s="3" t="n">
        <v>45601</v>
      </c>
      <c r="B1432" t="inlineStr">
        <is>
          <t>鈴木</t>
        </is>
      </c>
      <c r="C1432" t="inlineStr">
        <is>
          <t>関東</t>
        </is>
      </c>
      <c r="D1432" t="inlineStr">
        <is>
          <t>Meta広告</t>
        </is>
      </c>
      <c r="E1432" t="inlineStr">
        <is>
          <t>P008</t>
        </is>
      </c>
      <c r="F1432">
        <f>_xlfn.XLOOKUP(tbl_売上[[#This Row],[商品コード]],tbl_商品[商品コード],tbl_商品[商品名],"未登録")</f>
        <v/>
      </c>
      <c r="G1432">
        <f>_xlfn.XLOOKUP(tbl_売上[[#This Row],[商品コード]],tbl_商品[商品コード],tbl_商品[カテゴリ],"未登録")</f>
        <v/>
      </c>
      <c r="H1432" s="4" t="n">
        <v>2</v>
      </c>
      <c r="I1432" s="5" t="n">
        <v>2700</v>
      </c>
      <c r="J1432" s="5">
        <f>tbl_売上[[#This Row],[数量]]*tbl_売上[[#This Row],[単価]]</f>
        <v/>
      </c>
    </row>
    <row r="1433">
      <c r="A1433" s="3" t="n">
        <v>45601</v>
      </c>
      <c r="B1433" t="inlineStr">
        <is>
          <t>渡辺</t>
        </is>
      </c>
      <c r="C1433" t="inlineStr">
        <is>
          <t>九州</t>
        </is>
      </c>
      <c r="D1433" t="inlineStr">
        <is>
          <t>Yahoo!広告</t>
        </is>
      </c>
      <c r="E1433" t="inlineStr">
        <is>
          <t>P001</t>
        </is>
      </c>
      <c r="F1433">
        <f>_xlfn.XLOOKUP(tbl_売上[[#This Row],[商品コード]],tbl_商品[商品コード],tbl_商品[商品名],"未登録")</f>
        <v/>
      </c>
      <c r="G1433">
        <f>_xlfn.XLOOKUP(tbl_売上[[#This Row],[商品コード]],tbl_商品[商品コード],tbl_商品[カテゴリ],"未登録")</f>
        <v/>
      </c>
      <c r="H1433" s="4" t="n">
        <v>5</v>
      </c>
      <c r="I1433" s="5" t="n">
        <v>8800</v>
      </c>
      <c r="J1433" s="5">
        <f>tbl_売上[[#This Row],[数量]]*tbl_売上[[#This Row],[単価]]</f>
        <v/>
      </c>
    </row>
    <row r="1434">
      <c r="A1434" s="3" t="n">
        <v>45601</v>
      </c>
      <c r="B1434" t="inlineStr">
        <is>
          <t>田中</t>
        </is>
      </c>
      <c r="C1434" t="inlineStr">
        <is>
          <t>関西</t>
        </is>
      </c>
      <c r="D1434" t="inlineStr">
        <is>
          <t>Meta広告</t>
        </is>
      </c>
      <c r="E1434" t="inlineStr">
        <is>
          <t>P009</t>
        </is>
      </c>
      <c r="F1434">
        <f>_xlfn.XLOOKUP(tbl_売上[[#This Row],[商品コード]],tbl_商品[商品コード],tbl_商品[商品名],"未登録")</f>
        <v/>
      </c>
      <c r="G1434">
        <f>_xlfn.XLOOKUP(tbl_売上[[#This Row],[商品コード]],tbl_商品[商品コード],tbl_商品[カテゴリ],"未登録")</f>
        <v/>
      </c>
      <c r="H1434" s="4" t="n">
        <v>1</v>
      </c>
      <c r="I1434" s="5" t="n">
        <v>3600</v>
      </c>
      <c r="J1434" s="5">
        <f>tbl_売上[[#This Row],[数量]]*tbl_売上[[#This Row],[単価]]</f>
        <v/>
      </c>
    </row>
    <row r="1435">
      <c r="A1435" s="3" t="n">
        <v>45601</v>
      </c>
      <c r="B1435" t="inlineStr">
        <is>
          <t>高橋</t>
        </is>
      </c>
      <c r="C1435" t="inlineStr">
        <is>
          <t>関西</t>
        </is>
      </c>
      <c r="D1435" t="inlineStr">
        <is>
          <t>Meta広告</t>
        </is>
      </c>
      <c r="E1435" t="inlineStr">
        <is>
          <t>P002</t>
        </is>
      </c>
      <c r="F1435">
        <f>_xlfn.XLOOKUP(tbl_売上[[#This Row],[商品コード]],tbl_商品[商品コード],tbl_商品[商品名],"未登録")</f>
        <v/>
      </c>
      <c r="G1435">
        <f>_xlfn.XLOOKUP(tbl_売上[[#This Row],[商品コード]],tbl_商品[商品コード],tbl_商品[カテゴリ],"未登録")</f>
        <v/>
      </c>
      <c r="H1435" s="4" t="n">
        <v>3</v>
      </c>
      <c r="I1435" s="5" t="n">
        <v>3980</v>
      </c>
      <c r="J1435" s="5">
        <f>tbl_売上[[#This Row],[数量]]*tbl_売上[[#This Row],[単価]]</f>
        <v/>
      </c>
    </row>
    <row r="1436">
      <c r="A1436" s="3" t="n">
        <v>45601</v>
      </c>
      <c r="B1436" t="inlineStr">
        <is>
          <t>田中</t>
        </is>
      </c>
      <c r="C1436" t="inlineStr">
        <is>
          <t>関西</t>
        </is>
      </c>
      <c r="D1436" t="inlineStr">
        <is>
          <t>Google広告</t>
        </is>
      </c>
      <c r="E1436" t="inlineStr">
        <is>
          <t>P002</t>
        </is>
      </c>
      <c r="F1436">
        <f>_xlfn.XLOOKUP(tbl_売上[[#This Row],[商品コード]],tbl_商品[商品コード],tbl_商品[商品名],"未登録")</f>
        <v/>
      </c>
      <c r="G1436">
        <f>_xlfn.XLOOKUP(tbl_売上[[#This Row],[商品コード]],tbl_商品[商品コード],tbl_商品[カテゴリ],"未登録")</f>
        <v/>
      </c>
      <c r="H1436" s="4" t="n">
        <v>1</v>
      </c>
      <c r="I1436" s="5" t="n">
        <v>3980</v>
      </c>
      <c r="J1436" s="5">
        <f>tbl_売上[[#This Row],[数量]]*tbl_売上[[#This Row],[単価]]</f>
        <v/>
      </c>
    </row>
    <row r="1437">
      <c r="A1437" s="3" t="n">
        <v>45601</v>
      </c>
      <c r="B1437" t="inlineStr">
        <is>
          <t>高橋</t>
        </is>
      </c>
      <c r="C1437" t="inlineStr">
        <is>
          <t>関西</t>
        </is>
      </c>
      <c r="D1437" t="inlineStr">
        <is>
          <t>Meta広告</t>
        </is>
      </c>
      <c r="E1437" t="inlineStr">
        <is>
          <t>P002</t>
        </is>
      </c>
      <c r="F1437">
        <f>_xlfn.XLOOKUP(tbl_売上[[#This Row],[商品コード]],tbl_商品[商品コード],tbl_商品[商品名],"未登録")</f>
        <v/>
      </c>
      <c r="G1437">
        <f>_xlfn.XLOOKUP(tbl_売上[[#This Row],[商品コード]],tbl_商品[商品コード],tbl_商品[カテゴリ],"未登録")</f>
        <v/>
      </c>
      <c r="H1437" s="4" t="n">
        <v>1</v>
      </c>
      <c r="I1437" s="5" t="n">
        <v>3980</v>
      </c>
      <c r="J1437" s="5">
        <f>tbl_売上[[#This Row],[数量]]*tbl_売上[[#This Row],[単価]]</f>
        <v/>
      </c>
    </row>
    <row r="1438">
      <c r="A1438" s="3" t="n">
        <v>45601</v>
      </c>
      <c r="B1438" t="inlineStr">
        <is>
          <t>鈴木</t>
        </is>
      </c>
      <c r="C1438" t="inlineStr">
        <is>
          <t>関東</t>
        </is>
      </c>
      <c r="D1438" t="inlineStr">
        <is>
          <t>Meta広告</t>
        </is>
      </c>
      <c r="E1438" t="inlineStr">
        <is>
          <t>P002</t>
        </is>
      </c>
      <c r="F1438">
        <f>_xlfn.XLOOKUP(tbl_売上[[#This Row],[商品コード]],tbl_商品[商品コード],tbl_商品[商品名],"未登録")</f>
        <v/>
      </c>
      <c r="G1438">
        <f>_xlfn.XLOOKUP(tbl_売上[[#This Row],[商品コード]],tbl_商品[商品コード],tbl_商品[カテゴリ],"未登録")</f>
        <v/>
      </c>
      <c r="H1438" s="4" t="n">
        <v>3</v>
      </c>
      <c r="I1438" s="5" t="n">
        <v>3980</v>
      </c>
      <c r="J1438" s="5">
        <f>tbl_売上[[#This Row],[数量]]*tbl_売上[[#This Row],[単価]]</f>
        <v/>
      </c>
    </row>
    <row r="1439">
      <c r="A1439" s="3" t="n">
        <v>45602</v>
      </c>
      <c r="B1439" t="inlineStr">
        <is>
          <t>佐藤</t>
        </is>
      </c>
      <c r="C1439" t="inlineStr">
        <is>
          <t>関東</t>
        </is>
      </c>
      <c r="D1439" t="inlineStr">
        <is>
          <t>Meta広告</t>
        </is>
      </c>
      <c r="E1439" t="inlineStr">
        <is>
          <t>P003</t>
        </is>
      </c>
      <c r="F1439">
        <f>_xlfn.XLOOKUP(tbl_売上[[#This Row],[商品コード]],tbl_商品[商品コード],tbl_商品[商品名],"未登録")</f>
        <v/>
      </c>
      <c r="G1439">
        <f>_xlfn.XLOOKUP(tbl_売上[[#This Row],[商品コード]],tbl_商品[商品コード],tbl_商品[カテゴリ],"未登録")</f>
        <v/>
      </c>
      <c r="H1439" s="4" t="n">
        <v>1</v>
      </c>
      <c r="I1439" s="5" t="n">
        <v>19800</v>
      </c>
      <c r="J1439" s="5">
        <f>tbl_売上[[#This Row],[数量]]*tbl_売上[[#This Row],[単価]]</f>
        <v/>
      </c>
    </row>
    <row r="1440">
      <c r="A1440" s="3" t="n">
        <v>45602</v>
      </c>
      <c r="B1440" t="inlineStr">
        <is>
          <t>田中</t>
        </is>
      </c>
      <c r="C1440" t="inlineStr">
        <is>
          <t>関西</t>
        </is>
      </c>
      <c r="D1440" t="inlineStr">
        <is>
          <t>Meta広告</t>
        </is>
      </c>
      <c r="E1440" t="inlineStr">
        <is>
          <t>P002</t>
        </is>
      </c>
      <c r="F1440">
        <f>_xlfn.XLOOKUP(tbl_売上[[#This Row],[商品コード]],tbl_商品[商品コード],tbl_商品[商品名],"未登録")</f>
        <v/>
      </c>
      <c r="G1440">
        <f>_xlfn.XLOOKUP(tbl_売上[[#This Row],[商品コード]],tbl_商品[商品コード],tbl_商品[カテゴリ],"未登録")</f>
        <v/>
      </c>
      <c r="H1440" s="4" t="n">
        <v>1</v>
      </c>
      <c r="I1440" s="5" t="n">
        <v>3980</v>
      </c>
      <c r="J1440" s="5">
        <f>tbl_売上[[#This Row],[数量]]*tbl_売上[[#This Row],[単価]]</f>
        <v/>
      </c>
    </row>
    <row r="1441">
      <c r="A1441" s="3" t="n">
        <v>45602</v>
      </c>
      <c r="B1441" t="inlineStr">
        <is>
          <t>田中</t>
        </is>
      </c>
      <c r="C1441" t="inlineStr">
        <is>
          <t>関西</t>
        </is>
      </c>
      <c r="D1441" t="inlineStr">
        <is>
          <t>Meta広告</t>
        </is>
      </c>
      <c r="E1441" t="inlineStr">
        <is>
          <t>P002</t>
        </is>
      </c>
      <c r="F1441">
        <f>_xlfn.XLOOKUP(tbl_売上[[#This Row],[商品コード]],tbl_商品[商品コード],tbl_商品[商品名],"未登録")</f>
        <v/>
      </c>
      <c r="G1441">
        <f>_xlfn.XLOOKUP(tbl_売上[[#This Row],[商品コード]],tbl_商品[商品コード],tbl_商品[カテゴリ],"未登録")</f>
        <v/>
      </c>
      <c r="H1441" s="4" t="n">
        <v>1</v>
      </c>
      <c r="I1441" s="5" t="n">
        <v>3980</v>
      </c>
      <c r="J1441" s="5">
        <f>tbl_売上[[#This Row],[数量]]*tbl_売上[[#This Row],[単価]]</f>
        <v/>
      </c>
    </row>
    <row r="1442">
      <c r="A1442" s="3" t="n">
        <v>45602</v>
      </c>
      <c r="B1442" t="inlineStr">
        <is>
          <t>渡辺</t>
        </is>
      </c>
      <c r="C1442" t="inlineStr">
        <is>
          <t>九州</t>
        </is>
      </c>
      <c r="D1442" t="inlineStr">
        <is>
          <t>Meta広告</t>
        </is>
      </c>
      <c r="E1442" t="inlineStr">
        <is>
          <t>P006</t>
        </is>
      </c>
      <c r="F1442">
        <f>_xlfn.XLOOKUP(tbl_売上[[#This Row],[商品コード]],tbl_商品[商品コード],tbl_商品[商品名],"未登録")</f>
        <v/>
      </c>
      <c r="G1442">
        <f>_xlfn.XLOOKUP(tbl_売上[[#This Row],[商品コード]],tbl_商品[商品コード],tbl_商品[カテゴリ],"未登録")</f>
        <v/>
      </c>
      <c r="H1442" s="4" t="n">
        <v>1</v>
      </c>
      <c r="I1442" s="5" t="n">
        <v>3300</v>
      </c>
      <c r="J1442" s="5">
        <f>tbl_売上[[#This Row],[数量]]*tbl_売上[[#This Row],[単価]]</f>
        <v/>
      </c>
    </row>
    <row r="1443">
      <c r="A1443" s="3" t="n">
        <v>45602</v>
      </c>
      <c r="B1443" t="inlineStr">
        <is>
          <t>田中</t>
        </is>
      </c>
      <c r="C1443" t="inlineStr">
        <is>
          <t>関西</t>
        </is>
      </c>
      <c r="D1443" t="inlineStr">
        <is>
          <t>Google広告</t>
        </is>
      </c>
      <c r="E1443" t="inlineStr">
        <is>
          <t>P001</t>
        </is>
      </c>
      <c r="F1443">
        <f>_xlfn.XLOOKUP(tbl_売上[[#This Row],[商品コード]],tbl_商品[商品コード],tbl_商品[商品名],"未登録")</f>
        <v/>
      </c>
      <c r="G1443">
        <f>_xlfn.XLOOKUP(tbl_売上[[#This Row],[商品コード]],tbl_商品[商品コード],tbl_商品[カテゴリ],"未登録")</f>
        <v/>
      </c>
      <c r="H1443" s="4" t="n">
        <v>3</v>
      </c>
      <c r="I1443" s="5" t="n">
        <v>8800</v>
      </c>
      <c r="J1443" s="5">
        <f>tbl_売上[[#This Row],[数量]]*tbl_売上[[#This Row],[単価]]</f>
        <v/>
      </c>
    </row>
    <row r="1444">
      <c r="A1444" s="3" t="n">
        <v>45602</v>
      </c>
      <c r="B1444" t="inlineStr">
        <is>
          <t>高橋</t>
        </is>
      </c>
      <c r="C1444" t="inlineStr">
        <is>
          <t>関西</t>
        </is>
      </c>
      <c r="D1444" t="inlineStr">
        <is>
          <t>Google広告</t>
        </is>
      </c>
      <c r="E1444" t="inlineStr">
        <is>
          <t>P002</t>
        </is>
      </c>
      <c r="F1444">
        <f>_xlfn.XLOOKUP(tbl_売上[[#This Row],[商品コード]],tbl_商品[商品コード],tbl_商品[商品名],"未登録")</f>
        <v/>
      </c>
      <c r="G1444">
        <f>_xlfn.XLOOKUP(tbl_売上[[#This Row],[商品コード]],tbl_商品[商品コード],tbl_商品[カテゴリ],"未登録")</f>
        <v/>
      </c>
      <c r="H1444" s="4" t="n">
        <v>2</v>
      </c>
      <c r="I1444" s="5" t="n">
        <v>3980</v>
      </c>
      <c r="J1444" s="5">
        <f>tbl_売上[[#This Row],[数量]]*tbl_売上[[#This Row],[単価]]</f>
        <v/>
      </c>
    </row>
    <row r="1445">
      <c r="A1445" s="3" t="n">
        <v>45602</v>
      </c>
      <c r="B1445" t="inlineStr">
        <is>
          <t>高橋</t>
        </is>
      </c>
      <c r="C1445" t="inlineStr">
        <is>
          <t>関西</t>
        </is>
      </c>
      <c r="D1445" t="inlineStr">
        <is>
          <t>Google広告</t>
        </is>
      </c>
      <c r="E1445" t="inlineStr">
        <is>
          <t>P007</t>
        </is>
      </c>
      <c r="F1445">
        <f>_xlfn.XLOOKUP(tbl_売上[[#This Row],[商品コード]],tbl_商品[商品コード],tbl_商品[商品名],"未登録")</f>
        <v/>
      </c>
      <c r="G1445">
        <f>_xlfn.XLOOKUP(tbl_売上[[#This Row],[商品コード]],tbl_商品[商品コード],tbl_商品[カテゴリ],"未登録")</f>
        <v/>
      </c>
      <c r="H1445" s="4" t="n">
        <v>1</v>
      </c>
      <c r="I1445" s="5" t="n">
        <v>3240</v>
      </c>
      <c r="J1445" s="5">
        <f>tbl_売上[[#This Row],[数量]]*tbl_売上[[#This Row],[単価]]</f>
        <v/>
      </c>
    </row>
    <row r="1446">
      <c r="A1446" s="3" t="n">
        <v>45603</v>
      </c>
      <c r="B1446" t="inlineStr">
        <is>
          <t>伊藤</t>
        </is>
      </c>
      <c r="C1446" t="inlineStr">
        <is>
          <t>中部</t>
        </is>
      </c>
      <c r="D1446" t="inlineStr">
        <is>
          <t>Meta広告</t>
        </is>
      </c>
      <c r="E1446" t="inlineStr">
        <is>
          <t>P007</t>
        </is>
      </c>
      <c r="F1446">
        <f>_xlfn.XLOOKUP(tbl_売上[[#This Row],[商品コード]],tbl_商品[商品コード],tbl_商品[商品名],"未登録")</f>
        <v/>
      </c>
      <c r="G1446">
        <f>_xlfn.XLOOKUP(tbl_売上[[#This Row],[商品コード]],tbl_商品[商品コード],tbl_商品[カテゴリ],"未登録")</f>
        <v/>
      </c>
      <c r="H1446" s="4" t="n">
        <v>1</v>
      </c>
      <c r="I1446" s="5" t="n">
        <v>3240</v>
      </c>
      <c r="J1446" s="5">
        <f>tbl_売上[[#This Row],[数量]]*tbl_売上[[#This Row],[単価]]</f>
        <v/>
      </c>
    </row>
    <row r="1447">
      <c r="A1447" s="3" t="n">
        <v>45603</v>
      </c>
      <c r="B1447" t="inlineStr">
        <is>
          <t>田中</t>
        </is>
      </c>
      <c r="C1447" t="inlineStr">
        <is>
          <t>関西</t>
        </is>
      </c>
      <c r="D1447" t="inlineStr">
        <is>
          <t>Google広告</t>
        </is>
      </c>
      <c r="E1447" t="inlineStr">
        <is>
          <t>P001</t>
        </is>
      </c>
      <c r="F1447">
        <f>_xlfn.XLOOKUP(tbl_売上[[#This Row],[商品コード]],tbl_商品[商品コード],tbl_商品[商品名],"未登録")</f>
        <v/>
      </c>
      <c r="G1447">
        <f>_xlfn.XLOOKUP(tbl_売上[[#This Row],[商品コード]],tbl_商品[商品コード],tbl_商品[カテゴリ],"未登録")</f>
        <v/>
      </c>
      <c r="H1447" s="4" t="n">
        <v>3</v>
      </c>
      <c r="I1447" s="5" t="n">
        <v>8800</v>
      </c>
      <c r="J1447" s="5">
        <f>tbl_売上[[#This Row],[数量]]*tbl_売上[[#This Row],[単価]]</f>
        <v/>
      </c>
    </row>
    <row r="1448">
      <c r="A1448" s="3" t="n">
        <v>45603</v>
      </c>
      <c r="B1448" t="inlineStr">
        <is>
          <t>佐藤</t>
        </is>
      </c>
      <c r="C1448" t="inlineStr">
        <is>
          <t>関東</t>
        </is>
      </c>
      <c r="D1448" t="inlineStr">
        <is>
          <t>Google広告</t>
        </is>
      </c>
      <c r="E1448" t="inlineStr">
        <is>
          <t>P004</t>
        </is>
      </c>
      <c r="F1448">
        <f>_xlfn.XLOOKUP(tbl_売上[[#This Row],[商品コード]],tbl_商品[商品コード],tbl_商品[商品名],"未登録")</f>
        <v/>
      </c>
      <c r="G1448">
        <f>_xlfn.XLOOKUP(tbl_売上[[#This Row],[商品コード]],tbl_商品[商品コード],tbl_商品[カテゴリ],"未登録")</f>
        <v/>
      </c>
      <c r="H1448" s="4" t="n">
        <v>2</v>
      </c>
      <c r="I1448" s="5" t="n">
        <v>2480</v>
      </c>
      <c r="J1448" s="5">
        <f>tbl_売上[[#This Row],[数量]]*tbl_売上[[#This Row],[単価]]</f>
        <v/>
      </c>
    </row>
    <row r="1449">
      <c r="A1449" s="3" t="n">
        <v>45603</v>
      </c>
      <c r="B1449" t="inlineStr">
        <is>
          <t>伊藤</t>
        </is>
      </c>
      <c r="C1449" t="inlineStr">
        <is>
          <t>中部</t>
        </is>
      </c>
      <c r="D1449" t="inlineStr">
        <is>
          <t>Yahoo!広告</t>
        </is>
      </c>
      <c r="E1449" t="inlineStr">
        <is>
          <t>P001</t>
        </is>
      </c>
      <c r="F1449">
        <f>_xlfn.XLOOKUP(tbl_売上[[#This Row],[商品コード]],tbl_商品[商品コード],tbl_商品[商品名],"未登録")</f>
        <v/>
      </c>
      <c r="G1449">
        <f>_xlfn.XLOOKUP(tbl_売上[[#This Row],[商品コード]],tbl_商品[商品コード],tbl_商品[カテゴリ],"未登録")</f>
        <v/>
      </c>
      <c r="H1449" s="4" t="n">
        <v>1</v>
      </c>
      <c r="I1449" s="5" t="n">
        <v>8800</v>
      </c>
      <c r="J1449" s="5">
        <f>tbl_売上[[#This Row],[数量]]*tbl_売上[[#This Row],[単価]]</f>
        <v/>
      </c>
    </row>
    <row r="1450">
      <c r="A1450" s="3" t="n">
        <v>45603</v>
      </c>
      <c r="B1450" t="inlineStr">
        <is>
          <t>伊藤</t>
        </is>
      </c>
      <c r="C1450" t="inlineStr">
        <is>
          <t>中部</t>
        </is>
      </c>
      <c r="D1450" t="inlineStr">
        <is>
          <t>Meta広告</t>
        </is>
      </c>
      <c r="E1450" t="inlineStr">
        <is>
          <t>P001</t>
        </is>
      </c>
      <c r="F1450">
        <f>_xlfn.XLOOKUP(tbl_売上[[#This Row],[商品コード]],tbl_商品[商品コード],tbl_商品[商品名],"未登録")</f>
        <v/>
      </c>
      <c r="G1450">
        <f>_xlfn.XLOOKUP(tbl_売上[[#This Row],[商品コード]],tbl_商品[商品コード],tbl_商品[カテゴリ],"未登録")</f>
        <v/>
      </c>
      <c r="H1450" s="4" t="n">
        <v>2</v>
      </c>
      <c r="I1450" s="5" t="n">
        <v>8800</v>
      </c>
      <c r="J1450" s="5">
        <f>tbl_売上[[#This Row],[数量]]*tbl_売上[[#This Row],[単価]]</f>
        <v/>
      </c>
    </row>
    <row r="1451">
      <c r="A1451" s="3" t="n">
        <v>45604</v>
      </c>
      <c r="B1451" t="inlineStr">
        <is>
          <t>渡辺</t>
        </is>
      </c>
      <c r="C1451" t="inlineStr">
        <is>
          <t>九州</t>
        </is>
      </c>
      <c r="D1451" t="inlineStr">
        <is>
          <t>Yahoo!広告</t>
        </is>
      </c>
      <c r="E1451" t="inlineStr">
        <is>
          <t>P009</t>
        </is>
      </c>
      <c r="F1451">
        <f>_xlfn.XLOOKUP(tbl_売上[[#This Row],[商品コード]],tbl_商品[商品コード],tbl_商品[商品名],"未登録")</f>
        <v/>
      </c>
      <c r="G1451">
        <f>_xlfn.XLOOKUP(tbl_売上[[#This Row],[商品コード]],tbl_商品[商品コード],tbl_商品[カテゴリ],"未登録")</f>
        <v/>
      </c>
      <c r="H1451" s="4" t="n">
        <v>5</v>
      </c>
      <c r="I1451" s="5" t="n">
        <v>3600</v>
      </c>
      <c r="J1451" s="5">
        <f>tbl_売上[[#This Row],[数量]]*tbl_売上[[#This Row],[単価]]</f>
        <v/>
      </c>
    </row>
    <row r="1452">
      <c r="A1452" s="3" t="n">
        <v>45604</v>
      </c>
      <c r="B1452" t="inlineStr">
        <is>
          <t>田中</t>
        </is>
      </c>
      <c r="C1452" t="inlineStr">
        <is>
          <t>関西</t>
        </is>
      </c>
      <c r="D1452" t="inlineStr">
        <is>
          <t>Yahoo!広告</t>
        </is>
      </c>
      <c r="E1452" t="inlineStr">
        <is>
          <t>P008</t>
        </is>
      </c>
      <c r="F1452">
        <f>_xlfn.XLOOKUP(tbl_売上[[#This Row],[商品コード]],tbl_商品[商品コード],tbl_商品[商品名],"未登録")</f>
        <v/>
      </c>
      <c r="G1452">
        <f>_xlfn.XLOOKUP(tbl_売上[[#This Row],[商品コード]],tbl_商品[商品コード],tbl_商品[カテゴリ],"未登録")</f>
        <v/>
      </c>
      <c r="H1452" s="4" t="n">
        <v>1</v>
      </c>
      <c r="I1452" s="5" t="n">
        <v>2700</v>
      </c>
      <c r="J1452" s="5">
        <f>tbl_売上[[#This Row],[数量]]*tbl_売上[[#This Row],[単価]]</f>
        <v/>
      </c>
    </row>
    <row r="1453">
      <c r="A1453" s="3" t="n">
        <v>45604</v>
      </c>
      <c r="B1453" t="inlineStr">
        <is>
          <t>伊藤</t>
        </is>
      </c>
      <c r="C1453" t="inlineStr">
        <is>
          <t>中部</t>
        </is>
      </c>
      <c r="D1453" t="inlineStr">
        <is>
          <t>Yahoo!広告</t>
        </is>
      </c>
      <c r="E1453" t="inlineStr">
        <is>
          <t>P005</t>
        </is>
      </c>
      <c r="F1453">
        <f>_xlfn.XLOOKUP(tbl_売上[[#This Row],[商品コード]],tbl_商品[商品コード],tbl_商品[商品名],"未登録")</f>
        <v/>
      </c>
      <c r="G1453">
        <f>_xlfn.XLOOKUP(tbl_売上[[#This Row],[商品コード]],tbl_商品[商品コード],tbl_商品[カテゴリ],"未登録")</f>
        <v/>
      </c>
      <c r="H1453" s="4" t="n">
        <v>5</v>
      </c>
      <c r="I1453" s="5" t="n">
        <v>6980</v>
      </c>
      <c r="J1453" s="5">
        <f>tbl_売上[[#This Row],[数量]]*tbl_売上[[#This Row],[単価]]</f>
        <v/>
      </c>
    </row>
    <row r="1454">
      <c r="A1454" s="3" t="n">
        <v>45604</v>
      </c>
      <c r="B1454" t="inlineStr">
        <is>
          <t>渡辺</t>
        </is>
      </c>
      <c r="C1454" t="inlineStr">
        <is>
          <t>九州</t>
        </is>
      </c>
      <c r="D1454" t="inlineStr">
        <is>
          <t>Meta広告</t>
        </is>
      </c>
      <c r="E1454" t="inlineStr">
        <is>
          <t>P004</t>
        </is>
      </c>
      <c r="F1454">
        <f>_xlfn.XLOOKUP(tbl_売上[[#This Row],[商品コード]],tbl_商品[商品コード],tbl_商品[商品名],"未登録")</f>
        <v/>
      </c>
      <c r="G1454">
        <f>_xlfn.XLOOKUP(tbl_売上[[#This Row],[商品コード]],tbl_商品[商品コード],tbl_商品[カテゴリ],"未登録")</f>
        <v/>
      </c>
      <c r="H1454" s="4" t="n">
        <v>1</v>
      </c>
      <c r="I1454" s="5" t="n">
        <v>2480</v>
      </c>
      <c r="J1454" s="5">
        <f>tbl_売上[[#This Row],[数量]]*tbl_売上[[#This Row],[単価]]</f>
        <v/>
      </c>
    </row>
    <row r="1455">
      <c r="A1455" s="3" t="n">
        <v>45604</v>
      </c>
      <c r="B1455" t="inlineStr">
        <is>
          <t>渡辺</t>
        </is>
      </c>
      <c r="C1455" t="inlineStr">
        <is>
          <t>九州</t>
        </is>
      </c>
      <c r="D1455" t="inlineStr">
        <is>
          <t>Meta広告</t>
        </is>
      </c>
      <c r="E1455" t="inlineStr">
        <is>
          <t>P003</t>
        </is>
      </c>
      <c r="F1455">
        <f>_xlfn.XLOOKUP(tbl_売上[[#This Row],[商品コード]],tbl_商品[商品コード],tbl_商品[商品名],"未登録")</f>
        <v/>
      </c>
      <c r="G1455">
        <f>_xlfn.XLOOKUP(tbl_売上[[#This Row],[商品コード]],tbl_商品[商品コード],tbl_商品[カテゴリ],"未登録")</f>
        <v/>
      </c>
      <c r="H1455" s="4" t="n">
        <v>1</v>
      </c>
      <c r="I1455" s="5" t="n">
        <v>19800</v>
      </c>
      <c r="J1455" s="5">
        <f>tbl_売上[[#This Row],[数量]]*tbl_売上[[#This Row],[単価]]</f>
        <v/>
      </c>
    </row>
    <row r="1456">
      <c r="A1456" s="3" t="n">
        <v>45604</v>
      </c>
      <c r="B1456" t="inlineStr">
        <is>
          <t>佐藤</t>
        </is>
      </c>
      <c r="C1456" t="inlineStr">
        <is>
          <t>関東</t>
        </is>
      </c>
      <c r="D1456" t="inlineStr">
        <is>
          <t>Meta広告</t>
        </is>
      </c>
      <c r="E1456" t="inlineStr">
        <is>
          <t>P004</t>
        </is>
      </c>
      <c r="F1456">
        <f>_xlfn.XLOOKUP(tbl_売上[[#This Row],[商品コード]],tbl_商品[商品コード],tbl_商品[商品名],"未登録")</f>
        <v/>
      </c>
      <c r="G1456">
        <f>_xlfn.XLOOKUP(tbl_売上[[#This Row],[商品コード]],tbl_商品[商品コード],tbl_商品[カテゴリ],"未登録")</f>
        <v/>
      </c>
      <c r="H1456" s="4" t="n">
        <v>3</v>
      </c>
      <c r="I1456" s="5" t="n">
        <v>2480</v>
      </c>
      <c r="J1456" s="5">
        <f>tbl_売上[[#This Row],[数量]]*tbl_売上[[#This Row],[単価]]</f>
        <v/>
      </c>
    </row>
    <row r="1457">
      <c r="A1457" s="3" t="n">
        <v>45605</v>
      </c>
      <c r="B1457" t="inlineStr">
        <is>
          <t>伊藤</t>
        </is>
      </c>
      <c r="C1457" t="inlineStr">
        <is>
          <t>中部</t>
        </is>
      </c>
      <c r="D1457" t="inlineStr">
        <is>
          <t>Meta広告</t>
        </is>
      </c>
      <c r="E1457" t="inlineStr">
        <is>
          <t>P009</t>
        </is>
      </c>
      <c r="F1457">
        <f>_xlfn.XLOOKUP(tbl_売上[[#This Row],[商品コード]],tbl_商品[商品コード],tbl_商品[商品名],"未登録")</f>
        <v/>
      </c>
      <c r="G1457">
        <f>_xlfn.XLOOKUP(tbl_売上[[#This Row],[商品コード]],tbl_商品[商品コード],tbl_商品[カテゴリ],"未登録")</f>
        <v/>
      </c>
      <c r="H1457" s="4" t="n">
        <v>1</v>
      </c>
      <c r="I1457" s="5" t="n">
        <v>3600</v>
      </c>
      <c r="J1457" s="5">
        <f>tbl_売上[[#This Row],[数量]]*tbl_売上[[#This Row],[単価]]</f>
        <v/>
      </c>
    </row>
    <row r="1458">
      <c r="A1458" s="3" t="n">
        <v>45605</v>
      </c>
      <c r="B1458" t="inlineStr">
        <is>
          <t>佐藤</t>
        </is>
      </c>
      <c r="C1458" t="inlineStr">
        <is>
          <t>関東</t>
        </is>
      </c>
      <c r="D1458" t="inlineStr">
        <is>
          <t>Meta広告</t>
        </is>
      </c>
      <c r="E1458" t="inlineStr">
        <is>
          <t>P005</t>
        </is>
      </c>
      <c r="F1458">
        <f>_xlfn.XLOOKUP(tbl_売上[[#This Row],[商品コード]],tbl_商品[商品コード],tbl_商品[商品名],"未登録")</f>
        <v/>
      </c>
      <c r="G1458">
        <f>_xlfn.XLOOKUP(tbl_売上[[#This Row],[商品コード]],tbl_商品[商品コード],tbl_商品[カテゴリ],"未登録")</f>
        <v/>
      </c>
      <c r="H1458" s="4" t="n">
        <v>2</v>
      </c>
      <c r="I1458" s="5" t="n">
        <v>6980</v>
      </c>
      <c r="J1458" s="5">
        <f>tbl_売上[[#This Row],[数量]]*tbl_売上[[#This Row],[単価]]</f>
        <v/>
      </c>
    </row>
    <row r="1459">
      <c r="A1459" s="3" t="n">
        <v>45605</v>
      </c>
      <c r="B1459" t="inlineStr">
        <is>
          <t>鈴木</t>
        </is>
      </c>
      <c r="C1459" t="inlineStr">
        <is>
          <t>関東</t>
        </is>
      </c>
      <c r="D1459" t="inlineStr">
        <is>
          <t>Meta広告</t>
        </is>
      </c>
      <c r="E1459" t="inlineStr">
        <is>
          <t>P007</t>
        </is>
      </c>
      <c r="F1459">
        <f>_xlfn.XLOOKUP(tbl_売上[[#This Row],[商品コード]],tbl_商品[商品コード],tbl_商品[商品名],"未登録")</f>
        <v/>
      </c>
      <c r="G1459">
        <f>_xlfn.XLOOKUP(tbl_売上[[#This Row],[商品コード]],tbl_商品[商品コード],tbl_商品[カテゴリ],"未登録")</f>
        <v/>
      </c>
      <c r="H1459" s="4" t="n">
        <v>2</v>
      </c>
      <c r="I1459" s="5" t="n">
        <v>3240</v>
      </c>
      <c r="J1459" s="5">
        <f>tbl_売上[[#This Row],[数量]]*tbl_売上[[#This Row],[単価]]</f>
        <v/>
      </c>
    </row>
    <row r="1460">
      <c r="A1460" s="3" t="n">
        <v>45605</v>
      </c>
      <c r="B1460" t="inlineStr">
        <is>
          <t>伊藤</t>
        </is>
      </c>
      <c r="C1460" t="inlineStr">
        <is>
          <t>中部</t>
        </is>
      </c>
      <c r="D1460" t="inlineStr">
        <is>
          <t>Meta広告</t>
        </is>
      </c>
      <c r="E1460" t="inlineStr">
        <is>
          <t>P008</t>
        </is>
      </c>
      <c r="F1460">
        <f>_xlfn.XLOOKUP(tbl_売上[[#This Row],[商品コード]],tbl_商品[商品コード],tbl_商品[商品名],"未登録")</f>
        <v/>
      </c>
      <c r="G1460">
        <f>_xlfn.XLOOKUP(tbl_売上[[#This Row],[商品コード]],tbl_商品[商品コード],tbl_商品[カテゴリ],"未登録")</f>
        <v/>
      </c>
      <c r="H1460" s="4" t="n">
        <v>1</v>
      </c>
      <c r="I1460" s="5" t="n">
        <v>2700</v>
      </c>
      <c r="J1460" s="5">
        <f>tbl_売上[[#This Row],[数量]]*tbl_売上[[#This Row],[単価]]</f>
        <v/>
      </c>
    </row>
    <row r="1461">
      <c r="A1461" s="3" t="n">
        <v>45605</v>
      </c>
      <c r="B1461" t="inlineStr">
        <is>
          <t>田中</t>
        </is>
      </c>
      <c r="C1461" t="inlineStr">
        <is>
          <t>関西</t>
        </is>
      </c>
      <c r="D1461" t="inlineStr">
        <is>
          <t>Yahoo!広告</t>
        </is>
      </c>
      <c r="E1461" t="inlineStr">
        <is>
          <t>P001</t>
        </is>
      </c>
      <c r="F1461">
        <f>_xlfn.XLOOKUP(tbl_売上[[#This Row],[商品コード]],tbl_商品[商品コード],tbl_商品[商品名],"未登録")</f>
        <v/>
      </c>
      <c r="G1461">
        <f>_xlfn.XLOOKUP(tbl_売上[[#This Row],[商品コード]],tbl_商品[商品コード],tbl_商品[カテゴリ],"未登録")</f>
        <v/>
      </c>
      <c r="H1461" s="4" t="n">
        <v>2</v>
      </c>
      <c r="I1461" s="5" t="n">
        <v>8800</v>
      </c>
      <c r="J1461" s="5">
        <f>tbl_売上[[#This Row],[数量]]*tbl_売上[[#This Row],[単価]]</f>
        <v/>
      </c>
    </row>
    <row r="1462">
      <c r="A1462" s="3" t="n">
        <v>45606</v>
      </c>
      <c r="B1462" t="inlineStr">
        <is>
          <t>伊藤</t>
        </is>
      </c>
      <c r="C1462" t="inlineStr">
        <is>
          <t>中部</t>
        </is>
      </c>
      <c r="D1462" t="inlineStr">
        <is>
          <t>Google広告</t>
        </is>
      </c>
      <c r="E1462" t="inlineStr">
        <is>
          <t>P007</t>
        </is>
      </c>
      <c r="F1462">
        <f>_xlfn.XLOOKUP(tbl_売上[[#This Row],[商品コード]],tbl_商品[商品コード],tbl_商品[商品名],"未登録")</f>
        <v/>
      </c>
      <c r="G1462">
        <f>_xlfn.XLOOKUP(tbl_売上[[#This Row],[商品コード]],tbl_商品[商品コード],tbl_商品[カテゴリ],"未登録")</f>
        <v/>
      </c>
      <c r="H1462" s="4" t="n">
        <v>1</v>
      </c>
      <c r="I1462" s="5" t="n">
        <v>3240</v>
      </c>
      <c r="J1462" s="5">
        <f>tbl_売上[[#This Row],[数量]]*tbl_売上[[#This Row],[単価]]</f>
        <v/>
      </c>
    </row>
    <row r="1463">
      <c r="A1463" s="3" t="n">
        <v>45606</v>
      </c>
      <c r="B1463" t="inlineStr">
        <is>
          <t>鈴木</t>
        </is>
      </c>
      <c r="C1463" t="inlineStr">
        <is>
          <t>関東</t>
        </is>
      </c>
      <c r="D1463" t="inlineStr">
        <is>
          <t>Google広告</t>
        </is>
      </c>
      <c r="E1463" t="inlineStr">
        <is>
          <t>P006</t>
        </is>
      </c>
      <c r="F1463">
        <f>_xlfn.XLOOKUP(tbl_売上[[#This Row],[商品コード]],tbl_商品[商品コード],tbl_商品[商品名],"未登録")</f>
        <v/>
      </c>
      <c r="G1463">
        <f>_xlfn.XLOOKUP(tbl_売上[[#This Row],[商品コード]],tbl_商品[商品コード],tbl_商品[カテゴリ],"未登録")</f>
        <v/>
      </c>
      <c r="H1463" s="4" t="n">
        <v>2</v>
      </c>
      <c r="I1463" s="5" t="n">
        <v>3300</v>
      </c>
      <c r="J1463" s="5">
        <f>tbl_売上[[#This Row],[数量]]*tbl_売上[[#This Row],[単価]]</f>
        <v/>
      </c>
    </row>
    <row r="1464">
      <c r="A1464" s="3" t="n">
        <v>45606</v>
      </c>
      <c r="B1464" t="inlineStr">
        <is>
          <t>伊藤</t>
        </is>
      </c>
      <c r="C1464" t="inlineStr">
        <is>
          <t>中部</t>
        </is>
      </c>
      <c r="D1464" t="inlineStr">
        <is>
          <t>Google広告</t>
        </is>
      </c>
      <c r="E1464" t="inlineStr">
        <is>
          <t>P009</t>
        </is>
      </c>
      <c r="F1464">
        <f>_xlfn.XLOOKUP(tbl_売上[[#This Row],[商品コード]],tbl_商品[商品コード],tbl_商品[商品名],"未登録")</f>
        <v/>
      </c>
      <c r="G1464">
        <f>_xlfn.XLOOKUP(tbl_売上[[#This Row],[商品コード]],tbl_商品[商品コード],tbl_商品[カテゴリ],"未登録")</f>
        <v/>
      </c>
      <c r="H1464" s="4" t="n">
        <v>3</v>
      </c>
      <c r="I1464" s="5" t="n">
        <v>3600</v>
      </c>
      <c r="J1464" s="5">
        <f>tbl_売上[[#This Row],[数量]]*tbl_売上[[#This Row],[単価]]</f>
        <v/>
      </c>
    </row>
    <row r="1465">
      <c r="A1465" s="3" t="n">
        <v>45606</v>
      </c>
      <c r="B1465" t="inlineStr">
        <is>
          <t>鈴木</t>
        </is>
      </c>
      <c r="C1465" t="inlineStr">
        <is>
          <t>関東</t>
        </is>
      </c>
      <c r="D1465" t="inlineStr">
        <is>
          <t>Google広告</t>
        </is>
      </c>
      <c r="E1465" t="inlineStr">
        <is>
          <t>P005</t>
        </is>
      </c>
      <c r="F1465">
        <f>_xlfn.XLOOKUP(tbl_売上[[#This Row],[商品コード]],tbl_商品[商品コード],tbl_商品[商品名],"未登録")</f>
        <v/>
      </c>
      <c r="G1465">
        <f>_xlfn.XLOOKUP(tbl_売上[[#This Row],[商品コード]],tbl_商品[商品コード],tbl_商品[カテゴリ],"未登録")</f>
        <v/>
      </c>
      <c r="H1465" s="4" t="n">
        <v>1</v>
      </c>
      <c r="I1465" s="5" t="n">
        <v>6980</v>
      </c>
      <c r="J1465" s="5">
        <f>tbl_売上[[#This Row],[数量]]*tbl_売上[[#This Row],[単価]]</f>
        <v/>
      </c>
    </row>
    <row r="1466">
      <c r="A1466" s="3" t="n">
        <v>45606</v>
      </c>
      <c r="B1466" t="inlineStr">
        <is>
          <t>鈴木</t>
        </is>
      </c>
      <c r="C1466" t="inlineStr">
        <is>
          <t>関東</t>
        </is>
      </c>
      <c r="D1466" t="inlineStr">
        <is>
          <t>Yahoo!広告</t>
        </is>
      </c>
      <c r="E1466" t="inlineStr">
        <is>
          <t>P003</t>
        </is>
      </c>
      <c r="F1466">
        <f>_xlfn.XLOOKUP(tbl_売上[[#This Row],[商品コード]],tbl_商品[商品コード],tbl_商品[商品名],"未登録")</f>
        <v/>
      </c>
      <c r="G1466">
        <f>_xlfn.XLOOKUP(tbl_売上[[#This Row],[商品コード]],tbl_商品[商品コード],tbl_商品[カテゴリ],"未登録")</f>
        <v/>
      </c>
      <c r="H1466" s="4" t="n">
        <v>5</v>
      </c>
      <c r="I1466" s="5" t="n">
        <v>19800</v>
      </c>
      <c r="J1466" s="5">
        <f>tbl_売上[[#This Row],[数量]]*tbl_売上[[#This Row],[単価]]</f>
        <v/>
      </c>
    </row>
    <row r="1467">
      <c r="A1467" s="3" t="n">
        <v>45606</v>
      </c>
      <c r="B1467" t="inlineStr">
        <is>
          <t>田中</t>
        </is>
      </c>
      <c r="C1467" t="inlineStr">
        <is>
          <t>関西</t>
        </is>
      </c>
      <c r="D1467" t="inlineStr">
        <is>
          <t>Yahoo!広告</t>
        </is>
      </c>
      <c r="E1467" t="inlineStr">
        <is>
          <t>P006</t>
        </is>
      </c>
      <c r="F1467">
        <f>_xlfn.XLOOKUP(tbl_売上[[#This Row],[商品コード]],tbl_商品[商品コード],tbl_商品[商品名],"未登録")</f>
        <v/>
      </c>
      <c r="G1467">
        <f>_xlfn.XLOOKUP(tbl_売上[[#This Row],[商品コード]],tbl_商品[商品コード],tbl_商品[カテゴリ],"未登録")</f>
        <v/>
      </c>
      <c r="H1467" s="4" t="n">
        <v>3</v>
      </c>
      <c r="I1467" s="5" t="n">
        <v>3300</v>
      </c>
      <c r="J1467" s="5">
        <f>tbl_売上[[#This Row],[数量]]*tbl_売上[[#This Row],[単価]]</f>
        <v/>
      </c>
    </row>
    <row r="1468">
      <c r="A1468" s="3" t="n">
        <v>45606</v>
      </c>
      <c r="B1468" t="inlineStr">
        <is>
          <t>鈴木</t>
        </is>
      </c>
      <c r="C1468" t="inlineStr">
        <is>
          <t>関東</t>
        </is>
      </c>
      <c r="D1468" t="inlineStr">
        <is>
          <t>Google広告</t>
        </is>
      </c>
      <c r="E1468" t="inlineStr">
        <is>
          <t>P001</t>
        </is>
      </c>
      <c r="F1468">
        <f>_xlfn.XLOOKUP(tbl_売上[[#This Row],[商品コード]],tbl_商品[商品コード],tbl_商品[商品名],"未登録")</f>
        <v/>
      </c>
      <c r="G1468">
        <f>_xlfn.XLOOKUP(tbl_売上[[#This Row],[商品コード]],tbl_商品[商品コード],tbl_商品[カテゴリ],"未登録")</f>
        <v/>
      </c>
      <c r="H1468" s="4" t="n">
        <v>2</v>
      </c>
      <c r="I1468" s="5" t="n">
        <v>8800</v>
      </c>
      <c r="J1468" s="5">
        <f>tbl_売上[[#This Row],[数量]]*tbl_売上[[#This Row],[単価]]</f>
        <v/>
      </c>
    </row>
    <row r="1469">
      <c r="A1469" s="3" t="n">
        <v>45607</v>
      </c>
      <c r="B1469" t="inlineStr">
        <is>
          <t>鈴木</t>
        </is>
      </c>
      <c r="C1469" t="inlineStr">
        <is>
          <t>関東</t>
        </is>
      </c>
      <c r="D1469" t="inlineStr">
        <is>
          <t>Google広告</t>
        </is>
      </c>
      <c r="E1469" t="inlineStr">
        <is>
          <t>P006</t>
        </is>
      </c>
      <c r="F1469">
        <f>_xlfn.XLOOKUP(tbl_売上[[#This Row],[商品コード]],tbl_商品[商品コード],tbl_商品[商品名],"未登録")</f>
        <v/>
      </c>
      <c r="G1469">
        <f>_xlfn.XLOOKUP(tbl_売上[[#This Row],[商品コード]],tbl_商品[商品コード],tbl_商品[カテゴリ],"未登録")</f>
        <v/>
      </c>
      <c r="H1469" s="4" t="n">
        <v>2</v>
      </c>
      <c r="I1469" s="5" t="n">
        <v>3300</v>
      </c>
      <c r="J1469" s="5">
        <f>tbl_売上[[#This Row],[数量]]*tbl_売上[[#This Row],[単価]]</f>
        <v/>
      </c>
    </row>
    <row r="1470">
      <c r="A1470" s="3" t="n">
        <v>45607</v>
      </c>
      <c r="B1470" t="inlineStr">
        <is>
          <t>田中</t>
        </is>
      </c>
      <c r="C1470" t="inlineStr">
        <is>
          <t>関西</t>
        </is>
      </c>
      <c r="D1470" t="inlineStr">
        <is>
          <t>Google広告</t>
        </is>
      </c>
      <c r="E1470" t="inlineStr">
        <is>
          <t>P002</t>
        </is>
      </c>
      <c r="F1470">
        <f>_xlfn.XLOOKUP(tbl_売上[[#This Row],[商品コード]],tbl_商品[商品コード],tbl_商品[商品名],"未登録")</f>
        <v/>
      </c>
      <c r="G1470">
        <f>_xlfn.XLOOKUP(tbl_売上[[#This Row],[商品コード]],tbl_商品[商品コード],tbl_商品[カテゴリ],"未登録")</f>
        <v/>
      </c>
      <c r="H1470" s="4" t="n">
        <v>1</v>
      </c>
      <c r="I1470" s="5" t="n">
        <v>3980</v>
      </c>
      <c r="J1470" s="5">
        <f>tbl_売上[[#This Row],[数量]]*tbl_売上[[#This Row],[単価]]</f>
        <v/>
      </c>
    </row>
    <row r="1471">
      <c r="A1471" s="3" t="n">
        <v>45607</v>
      </c>
      <c r="B1471" t="inlineStr">
        <is>
          <t>鈴木</t>
        </is>
      </c>
      <c r="C1471" t="inlineStr">
        <is>
          <t>関東</t>
        </is>
      </c>
      <c r="D1471" t="inlineStr">
        <is>
          <t>Google広告</t>
        </is>
      </c>
      <c r="E1471" t="inlineStr">
        <is>
          <t>P001</t>
        </is>
      </c>
      <c r="F1471">
        <f>_xlfn.XLOOKUP(tbl_売上[[#This Row],[商品コード]],tbl_商品[商品コード],tbl_商品[商品名],"未登録")</f>
        <v/>
      </c>
      <c r="G1471">
        <f>_xlfn.XLOOKUP(tbl_売上[[#This Row],[商品コード]],tbl_商品[商品コード],tbl_商品[カテゴリ],"未登録")</f>
        <v/>
      </c>
      <c r="H1471" s="4" t="n">
        <v>1</v>
      </c>
      <c r="I1471" s="5" t="n">
        <v>8800</v>
      </c>
      <c r="J1471" s="5">
        <f>tbl_売上[[#This Row],[数量]]*tbl_売上[[#This Row],[単価]]</f>
        <v/>
      </c>
    </row>
    <row r="1472">
      <c r="A1472" s="3" t="n">
        <v>45607</v>
      </c>
      <c r="B1472" t="inlineStr">
        <is>
          <t>鈴木</t>
        </is>
      </c>
      <c r="C1472" t="inlineStr">
        <is>
          <t>関東</t>
        </is>
      </c>
      <c r="D1472" t="inlineStr">
        <is>
          <t>Meta広告</t>
        </is>
      </c>
      <c r="E1472" t="inlineStr">
        <is>
          <t>P006</t>
        </is>
      </c>
      <c r="F1472">
        <f>_xlfn.XLOOKUP(tbl_売上[[#This Row],[商品コード]],tbl_商品[商品コード],tbl_商品[商品名],"未登録")</f>
        <v/>
      </c>
      <c r="G1472">
        <f>_xlfn.XLOOKUP(tbl_売上[[#This Row],[商品コード]],tbl_商品[商品コード],tbl_商品[カテゴリ],"未登録")</f>
        <v/>
      </c>
      <c r="H1472" s="4" t="n">
        <v>1</v>
      </c>
      <c r="I1472" s="5" t="n">
        <v>3300</v>
      </c>
      <c r="J1472" s="5">
        <f>tbl_売上[[#This Row],[数量]]*tbl_売上[[#This Row],[単価]]</f>
        <v/>
      </c>
    </row>
    <row r="1473">
      <c r="A1473" s="3" t="n">
        <v>45608</v>
      </c>
      <c r="B1473" t="inlineStr">
        <is>
          <t>田中</t>
        </is>
      </c>
      <c r="C1473" t="inlineStr">
        <is>
          <t>関西</t>
        </is>
      </c>
      <c r="D1473" t="inlineStr">
        <is>
          <t>Google広告</t>
        </is>
      </c>
      <c r="E1473" t="inlineStr">
        <is>
          <t>P001</t>
        </is>
      </c>
      <c r="F1473">
        <f>_xlfn.XLOOKUP(tbl_売上[[#This Row],[商品コード]],tbl_商品[商品コード],tbl_商品[商品名],"未登録")</f>
        <v/>
      </c>
      <c r="G1473">
        <f>_xlfn.XLOOKUP(tbl_売上[[#This Row],[商品コード]],tbl_商品[商品コード],tbl_商品[カテゴリ],"未登録")</f>
        <v/>
      </c>
      <c r="H1473" s="4" t="n">
        <v>1</v>
      </c>
      <c r="I1473" s="5" t="n">
        <v>8800</v>
      </c>
      <c r="J1473" s="5">
        <f>tbl_売上[[#This Row],[数量]]*tbl_売上[[#This Row],[単価]]</f>
        <v/>
      </c>
    </row>
    <row r="1474">
      <c r="A1474" s="3" t="n">
        <v>45608</v>
      </c>
      <c r="B1474" t="inlineStr">
        <is>
          <t>伊藤</t>
        </is>
      </c>
      <c r="C1474" t="inlineStr">
        <is>
          <t>中部</t>
        </is>
      </c>
      <c r="D1474" t="inlineStr">
        <is>
          <t>Google広告</t>
        </is>
      </c>
      <c r="E1474" t="inlineStr">
        <is>
          <t>P001</t>
        </is>
      </c>
      <c r="F1474">
        <f>_xlfn.XLOOKUP(tbl_売上[[#This Row],[商品コード]],tbl_商品[商品コード],tbl_商品[商品名],"未登録")</f>
        <v/>
      </c>
      <c r="G1474">
        <f>_xlfn.XLOOKUP(tbl_売上[[#This Row],[商品コード]],tbl_商品[商品コード],tbl_商品[カテゴリ],"未登録")</f>
        <v/>
      </c>
      <c r="H1474" s="4" t="n">
        <v>5</v>
      </c>
      <c r="I1474" s="5" t="n">
        <v>8800</v>
      </c>
      <c r="J1474" s="5">
        <f>tbl_売上[[#This Row],[数量]]*tbl_売上[[#This Row],[単価]]</f>
        <v/>
      </c>
    </row>
    <row r="1475">
      <c r="A1475" s="3" t="n">
        <v>45608</v>
      </c>
      <c r="B1475" t="inlineStr">
        <is>
          <t>鈴木</t>
        </is>
      </c>
      <c r="C1475" t="inlineStr">
        <is>
          <t>関東</t>
        </is>
      </c>
      <c r="D1475" t="inlineStr">
        <is>
          <t>Yahoo!広告</t>
        </is>
      </c>
      <c r="E1475" t="inlineStr">
        <is>
          <t>P007</t>
        </is>
      </c>
      <c r="F1475">
        <f>_xlfn.XLOOKUP(tbl_売上[[#This Row],[商品コード]],tbl_商品[商品コード],tbl_商品[商品名],"未登録")</f>
        <v/>
      </c>
      <c r="G1475">
        <f>_xlfn.XLOOKUP(tbl_売上[[#This Row],[商品コード]],tbl_商品[商品コード],tbl_商品[カテゴリ],"未登録")</f>
        <v/>
      </c>
      <c r="H1475" s="4" t="n">
        <v>1</v>
      </c>
      <c r="I1475" s="5" t="n">
        <v>3240</v>
      </c>
      <c r="J1475" s="5">
        <f>tbl_売上[[#This Row],[数量]]*tbl_売上[[#This Row],[単価]]</f>
        <v/>
      </c>
    </row>
    <row r="1476">
      <c r="A1476" s="3" t="n">
        <v>45608</v>
      </c>
      <c r="B1476" t="inlineStr">
        <is>
          <t>鈴木</t>
        </is>
      </c>
      <c r="C1476" t="inlineStr">
        <is>
          <t>関東</t>
        </is>
      </c>
      <c r="D1476" t="inlineStr">
        <is>
          <t>Google広告</t>
        </is>
      </c>
      <c r="E1476" t="inlineStr">
        <is>
          <t>P007</t>
        </is>
      </c>
      <c r="F1476">
        <f>_xlfn.XLOOKUP(tbl_売上[[#This Row],[商品コード]],tbl_商品[商品コード],tbl_商品[商品名],"未登録")</f>
        <v/>
      </c>
      <c r="G1476">
        <f>_xlfn.XLOOKUP(tbl_売上[[#This Row],[商品コード]],tbl_商品[商品コード],tbl_商品[カテゴリ],"未登録")</f>
        <v/>
      </c>
      <c r="H1476" s="4" t="n">
        <v>3</v>
      </c>
      <c r="I1476" s="5" t="n">
        <v>3240</v>
      </c>
      <c r="J1476" s="5">
        <f>tbl_売上[[#This Row],[数量]]*tbl_売上[[#This Row],[単価]]</f>
        <v/>
      </c>
    </row>
    <row r="1477">
      <c r="A1477" s="3" t="n">
        <v>45608</v>
      </c>
      <c r="B1477" t="inlineStr">
        <is>
          <t>田中</t>
        </is>
      </c>
      <c r="C1477" t="inlineStr">
        <is>
          <t>関西</t>
        </is>
      </c>
      <c r="D1477" t="inlineStr">
        <is>
          <t>Meta広告</t>
        </is>
      </c>
      <c r="E1477" t="inlineStr">
        <is>
          <t>P005</t>
        </is>
      </c>
      <c r="F1477">
        <f>_xlfn.XLOOKUP(tbl_売上[[#This Row],[商品コード]],tbl_商品[商品コード],tbl_商品[商品名],"未登録")</f>
        <v/>
      </c>
      <c r="G1477">
        <f>_xlfn.XLOOKUP(tbl_売上[[#This Row],[商品コード]],tbl_商品[商品コード],tbl_商品[カテゴリ],"未登録")</f>
        <v/>
      </c>
      <c r="H1477" s="4" t="n">
        <v>1</v>
      </c>
      <c r="I1477" s="5" t="n">
        <v>6980</v>
      </c>
      <c r="J1477" s="5">
        <f>tbl_売上[[#This Row],[数量]]*tbl_売上[[#This Row],[単価]]</f>
        <v/>
      </c>
    </row>
    <row r="1478">
      <c r="A1478" s="3" t="n">
        <v>45608</v>
      </c>
      <c r="B1478" t="inlineStr">
        <is>
          <t>渡辺</t>
        </is>
      </c>
      <c r="C1478" t="inlineStr">
        <is>
          <t>九州</t>
        </is>
      </c>
      <c r="D1478" t="inlineStr">
        <is>
          <t>Yahoo!広告</t>
        </is>
      </c>
      <c r="E1478" t="inlineStr">
        <is>
          <t>P007</t>
        </is>
      </c>
      <c r="F1478">
        <f>_xlfn.XLOOKUP(tbl_売上[[#This Row],[商品コード]],tbl_商品[商品コード],tbl_商品[商品名],"未登録")</f>
        <v/>
      </c>
      <c r="G1478">
        <f>_xlfn.XLOOKUP(tbl_売上[[#This Row],[商品コード]],tbl_商品[商品コード],tbl_商品[カテゴリ],"未登録")</f>
        <v/>
      </c>
      <c r="H1478" s="4" t="n">
        <v>2</v>
      </c>
      <c r="I1478" s="5" t="n">
        <v>3240</v>
      </c>
      <c r="J1478" s="5">
        <f>tbl_売上[[#This Row],[数量]]*tbl_売上[[#This Row],[単価]]</f>
        <v/>
      </c>
    </row>
    <row r="1479">
      <c r="A1479" s="3" t="n">
        <v>45608</v>
      </c>
      <c r="B1479" t="inlineStr">
        <is>
          <t>渡辺</t>
        </is>
      </c>
      <c r="C1479" t="inlineStr">
        <is>
          <t>九州</t>
        </is>
      </c>
      <c r="D1479" t="inlineStr">
        <is>
          <t>Yahoo!広告</t>
        </is>
      </c>
      <c r="E1479" t="inlineStr">
        <is>
          <t>P005</t>
        </is>
      </c>
      <c r="F1479">
        <f>_xlfn.XLOOKUP(tbl_売上[[#This Row],[商品コード]],tbl_商品[商品コード],tbl_商品[商品名],"未登録")</f>
        <v/>
      </c>
      <c r="G1479">
        <f>_xlfn.XLOOKUP(tbl_売上[[#This Row],[商品コード]],tbl_商品[商品コード],tbl_商品[カテゴリ],"未登録")</f>
        <v/>
      </c>
      <c r="H1479" s="4" t="n">
        <v>2</v>
      </c>
      <c r="I1479" s="5" t="n">
        <v>6980</v>
      </c>
      <c r="J1479" s="5">
        <f>tbl_売上[[#This Row],[数量]]*tbl_売上[[#This Row],[単価]]</f>
        <v/>
      </c>
    </row>
    <row r="1480">
      <c r="A1480" s="3" t="n">
        <v>45608</v>
      </c>
      <c r="B1480" t="inlineStr">
        <is>
          <t>伊藤</t>
        </is>
      </c>
      <c r="C1480" t="inlineStr">
        <is>
          <t>中部</t>
        </is>
      </c>
      <c r="D1480" t="inlineStr">
        <is>
          <t>Yahoo!広告</t>
        </is>
      </c>
      <c r="E1480" t="inlineStr">
        <is>
          <t>P005</t>
        </is>
      </c>
      <c r="F1480">
        <f>_xlfn.XLOOKUP(tbl_売上[[#This Row],[商品コード]],tbl_商品[商品コード],tbl_商品[商品名],"未登録")</f>
        <v/>
      </c>
      <c r="G1480">
        <f>_xlfn.XLOOKUP(tbl_売上[[#This Row],[商品コード]],tbl_商品[商品コード],tbl_商品[カテゴリ],"未登録")</f>
        <v/>
      </c>
      <c r="H1480" s="4" t="n">
        <v>1</v>
      </c>
      <c r="I1480" s="5" t="n">
        <v>6980</v>
      </c>
      <c r="J1480" s="5">
        <f>tbl_売上[[#This Row],[数量]]*tbl_売上[[#This Row],[単価]]</f>
        <v/>
      </c>
    </row>
    <row r="1481">
      <c r="A1481" s="3" t="n">
        <v>45609</v>
      </c>
      <c r="B1481" t="inlineStr">
        <is>
          <t>高橋</t>
        </is>
      </c>
      <c r="C1481" t="inlineStr">
        <is>
          <t>関西</t>
        </is>
      </c>
      <c r="D1481" t="inlineStr">
        <is>
          <t>Google広告</t>
        </is>
      </c>
      <c r="E1481" t="inlineStr">
        <is>
          <t>P001</t>
        </is>
      </c>
      <c r="F1481">
        <f>_xlfn.XLOOKUP(tbl_売上[[#This Row],[商品コード]],tbl_商品[商品コード],tbl_商品[商品名],"未登録")</f>
        <v/>
      </c>
      <c r="G1481">
        <f>_xlfn.XLOOKUP(tbl_売上[[#This Row],[商品コード]],tbl_商品[商品コード],tbl_商品[カテゴリ],"未登録")</f>
        <v/>
      </c>
      <c r="H1481" s="4" t="n">
        <v>1</v>
      </c>
      <c r="I1481" s="5" t="n">
        <v>8800</v>
      </c>
      <c r="J1481" s="5">
        <f>tbl_売上[[#This Row],[数量]]*tbl_売上[[#This Row],[単価]]</f>
        <v/>
      </c>
    </row>
    <row r="1482">
      <c r="A1482" s="3" t="n">
        <v>45609</v>
      </c>
      <c r="B1482" t="inlineStr">
        <is>
          <t>渡辺</t>
        </is>
      </c>
      <c r="C1482" t="inlineStr">
        <is>
          <t>九州</t>
        </is>
      </c>
      <c r="D1482" t="inlineStr">
        <is>
          <t>Yahoo!広告</t>
        </is>
      </c>
      <c r="E1482" t="inlineStr">
        <is>
          <t>P001</t>
        </is>
      </c>
      <c r="F1482">
        <f>_xlfn.XLOOKUP(tbl_売上[[#This Row],[商品コード]],tbl_商品[商品コード],tbl_商品[商品名],"未登録")</f>
        <v/>
      </c>
      <c r="G1482">
        <f>_xlfn.XLOOKUP(tbl_売上[[#This Row],[商品コード]],tbl_商品[商品コード],tbl_商品[カテゴリ],"未登録")</f>
        <v/>
      </c>
      <c r="H1482" s="4" t="n">
        <v>1</v>
      </c>
      <c r="I1482" s="5" t="n">
        <v>8800</v>
      </c>
      <c r="J1482" s="5">
        <f>tbl_売上[[#This Row],[数量]]*tbl_売上[[#This Row],[単価]]</f>
        <v/>
      </c>
    </row>
    <row r="1483">
      <c r="A1483" s="3" t="n">
        <v>45609</v>
      </c>
      <c r="B1483" t="inlineStr">
        <is>
          <t>田中</t>
        </is>
      </c>
      <c r="C1483" t="inlineStr">
        <is>
          <t>関西</t>
        </is>
      </c>
      <c r="D1483" t="inlineStr">
        <is>
          <t>Meta広告</t>
        </is>
      </c>
      <c r="E1483" t="inlineStr">
        <is>
          <t>P004</t>
        </is>
      </c>
      <c r="F1483">
        <f>_xlfn.XLOOKUP(tbl_売上[[#This Row],[商品コード]],tbl_商品[商品コード],tbl_商品[商品名],"未登録")</f>
        <v/>
      </c>
      <c r="G1483">
        <f>_xlfn.XLOOKUP(tbl_売上[[#This Row],[商品コード]],tbl_商品[商品コード],tbl_商品[カテゴリ],"未登録")</f>
        <v/>
      </c>
      <c r="H1483" s="4" t="n">
        <v>1</v>
      </c>
      <c r="I1483" s="5" t="n">
        <v>2480</v>
      </c>
      <c r="J1483" s="5">
        <f>tbl_売上[[#This Row],[数量]]*tbl_売上[[#This Row],[単価]]</f>
        <v/>
      </c>
    </row>
    <row r="1484">
      <c r="A1484" s="3" t="n">
        <v>45609</v>
      </c>
      <c r="B1484" t="inlineStr">
        <is>
          <t>佐藤</t>
        </is>
      </c>
      <c r="C1484" t="inlineStr">
        <is>
          <t>関東</t>
        </is>
      </c>
      <c r="D1484" t="inlineStr">
        <is>
          <t>Google広告</t>
        </is>
      </c>
      <c r="E1484" t="inlineStr">
        <is>
          <t>P007</t>
        </is>
      </c>
      <c r="F1484">
        <f>_xlfn.XLOOKUP(tbl_売上[[#This Row],[商品コード]],tbl_商品[商品コード],tbl_商品[商品名],"未登録")</f>
        <v/>
      </c>
      <c r="G1484">
        <f>_xlfn.XLOOKUP(tbl_売上[[#This Row],[商品コード]],tbl_商品[商品コード],tbl_商品[カテゴリ],"未登録")</f>
        <v/>
      </c>
      <c r="H1484" s="4" t="n">
        <v>1</v>
      </c>
      <c r="I1484" s="5" t="n">
        <v>3240</v>
      </c>
      <c r="J1484" s="5">
        <f>tbl_売上[[#This Row],[数量]]*tbl_売上[[#This Row],[単価]]</f>
        <v/>
      </c>
    </row>
    <row r="1485">
      <c r="A1485" s="3" t="n">
        <v>45610</v>
      </c>
      <c r="B1485" t="inlineStr">
        <is>
          <t>佐藤</t>
        </is>
      </c>
      <c r="C1485" t="inlineStr">
        <is>
          <t>関東</t>
        </is>
      </c>
      <c r="D1485" t="inlineStr">
        <is>
          <t>Meta広告</t>
        </is>
      </c>
      <c r="E1485" t="inlineStr">
        <is>
          <t>P009</t>
        </is>
      </c>
      <c r="F1485">
        <f>_xlfn.XLOOKUP(tbl_売上[[#This Row],[商品コード]],tbl_商品[商品コード],tbl_商品[商品名],"未登録")</f>
        <v/>
      </c>
      <c r="G1485">
        <f>_xlfn.XLOOKUP(tbl_売上[[#This Row],[商品コード]],tbl_商品[商品コード],tbl_商品[カテゴリ],"未登録")</f>
        <v/>
      </c>
      <c r="H1485" s="4" t="n">
        <v>3</v>
      </c>
      <c r="I1485" s="5" t="n">
        <v>3600</v>
      </c>
      <c r="J1485" s="5">
        <f>tbl_売上[[#This Row],[数量]]*tbl_売上[[#This Row],[単価]]</f>
        <v/>
      </c>
    </row>
    <row r="1486">
      <c r="A1486" s="3" t="n">
        <v>45610</v>
      </c>
      <c r="B1486" t="inlineStr">
        <is>
          <t>高橋</t>
        </is>
      </c>
      <c r="C1486" t="inlineStr">
        <is>
          <t>関西</t>
        </is>
      </c>
      <c r="D1486" t="inlineStr">
        <is>
          <t>Google広告</t>
        </is>
      </c>
      <c r="E1486" t="inlineStr">
        <is>
          <t>P004</t>
        </is>
      </c>
      <c r="F1486">
        <f>_xlfn.XLOOKUP(tbl_売上[[#This Row],[商品コード]],tbl_商品[商品コード],tbl_商品[商品名],"未登録")</f>
        <v/>
      </c>
      <c r="G1486">
        <f>_xlfn.XLOOKUP(tbl_売上[[#This Row],[商品コード]],tbl_商品[商品コード],tbl_商品[カテゴリ],"未登録")</f>
        <v/>
      </c>
      <c r="H1486" s="4" t="n">
        <v>1</v>
      </c>
      <c r="I1486" s="5" t="n">
        <v>2480</v>
      </c>
      <c r="J1486" s="5">
        <f>tbl_売上[[#This Row],[数量]]*tbl_売上[[#This Row],[単価]]</f>
        <v/>
      </c>
    </row>
    <row r="1487">
      <c r="A1487" s="3" t="n">
        <v>45610</v>
      </c>
      <c r="B1487" t="inlineStr">
        <is>
          <t>佐藤</t>
        </is>
      </c>
      <c r="C1487" t="inlineStr">
        <is>
          <t>関東</t>
        </is>
      </c>
      <c r="D1487" t="inlineStr">
        <is>
          <t>Meta広告</t>
        </is>
      </c>
      <c r="E1487" t="inlineStr">
        <is>
          <t>P006</t>
        </is>
      </c>
      <c r="F1487">
        <f>_xlfn.XLOOKUP(tbl_売上[[#This Row],[商品コード]],tbl_商品[商品コード],tbl_商品[商品名],"未登録")</f>
        <v/>
      </c>
      <c r="G1487">
        <f>_xlfn.XLOOKUP(tbl_売上[[#This Row],[商品コード]],tbl_商品[商品コード],tbl_商品[カテゴリ],"未登録")</f>
        <v/>
      </c>
      <c r="H1487" s="4" t="n">
        <v>1</v>
      </c>
      <c r="I1487" s="5" t="n">
        <v>3300</v>
      </c>
      <c r="J1487" s="5">
        <f>tbl_売上[[#This Row],[数量]]*tbl_売上[[#This Row],[単価]]</f>
        <v/>
      </c>
    </row>
    <row r="1488">
      <c r="A1488" s="3" t="n">
        <v>45610</v>
      </c>
      <c r="B1488" t="inlineStr">
        <is>
          <t>田中</t>
        </is>
      </c>
      <c r="C1488" t="inlineStr">
        <is>
          <t>関西</t>
        </is>
      </c>
      <c r="D1488" t="inlineStr">
        <is>
          <t>Google広告</t>
        </is>
      </c>
      <c r="E1488" t="inlineStr">
        <is>
          <t>P004</t>
        </is>
      </c>
      <c r="F1488">
        <f>_xlfn.XLOOKUP(tbl_売上[[#This Row],[商品コード]],tbl_商品[商品コード],tbl_商品[商品名],"未登録")</f>
        <v/>
      </c>
      <c r="G1488">
        <f>_xlfn.XLOOKUP(tbl_売上[[#This Row],[商品コード]],tbl_商品[商品コード],tbl_商品[カテゴリ],"未登録")</f>
        <v/>
      </c>
      <c r="H1488" s="4" t="n">
        <v>3</v>
      </c>
      <c r="I1488" s="5" t="n">
        <v>2480</v>
      </c>
      <c r="J1488" s="5">
        <f>tbl_売上[[#This Row],[数量]]*tbl_売上[[#This Row],[単価]]</f>
        <v/>
      </c>
    </row>
    <row r="1489">
      <c r="A1489" s="3" t="n">
        <v>45610</v>
      </c>
      <c r="B1489" t="inlineStr">
        <is>
          <t>高橋</t>
        </is>
      </c>
      <c r="C1489" t="inlineStr">
        <is>
          <t>関西</t>
        </is>
      </c>
      <c r="D1489" t="inlineStr">
        <is>
          <t>Meta広告</t>
        </is>
      </c>
      <c r="E1489" t="inlineStr">
        <is>
          <t>P009</t>
        </is>
      </c>
      <c r="F1489">
        <f>_xlfn.XLOOKUP(tbl_売上[[#This Row],[商品コード]],tbl_商品[商品コード],tbl_商品[商品名],"未登録")</f>
        <v/>
      </c>
      <c r="G1489">
        <f>_xlfn.XLOOKUP(tbl_売上[[#This Row],[商品コード]],tbl_商品[商品コード],tbl_商品[カテゴリ],"未登録")</f>
        <v/>
      </c>
      <c r="H1489" s="4" t="n">
        <v>2</v>
      </c>
      <c r="I1489" s="5" t="n">
        <v>3600</v>
      </c>
      <c r="J1489" s="5">
        <f>tbl_売上[[#This Row],[数量]]*tbl_売上[[#This Row],[単価]]</f>
        <v/>
      </c>
    </row>
    <row r="1490">
      <c r="A1490" s="3" t="n">
        <v>45610</v>
      </c>
      <c r="B1490" t="inlineStr">
        <is>
          <t>高橋</t>
        </is>
      </c>
      <c r="C1490" t="inlineStr">
        <is>
          <t>関西</t>
        </is>
      </c>
      <c r="D1490" t="inlineStr">
        <is>
          <t>Google広告</t>
        </is>
      </c>
      <c r="E1490" t="inlineStr">
        <is>
          <t>P009</t>
        </is>
      </c>
      <c r="F1490">
        <f>_xlfn.XLOOKUP(tbl_売上[[#This Row],[商品コード]],tbl_商品[商品コード],tbl_商品[商品名],"未登録")</f>
        <v/>
      </c>
      <c r="G1490">
        <f>_xlfn.XLOOKUP(tbl_売上[[#This Row],[商品コード]],tbl_商品[商品コード],tbl_商品[カテゴリ],"未登録")</f>
        <v/>
      </c>
      <c r="H1490" s="4" t="n">
        <v>1</v>
      </c>
      <c r="I1490" s="5" t="n">
        <v>3600</v>
      </c>
      <c r="J1490" s="5">
        <f>tbl_売上[[#This Row],[数量]]*tbl_売上[[#This Row],[単価]]</f>
        <v/>
      </c>
    </row>
    <row r="1491">
      <c r="A1491" s="3" t="n">
        <v>45611</v>
      </c>
      <c r="B1491" t="inlineStr">
        <is>
          <t>伊藤</t>
        </is>
      </c>
      <c r="C1491" t="inlineStr">
        <is>
          <t>中部</t>
        </is>
      </c>
      <c r="D1491" t="inlineStr">
        <is>
          <t>Meta広告</t>
        </is>
      </c>
      <c r="E1491" t="inlineStr">
        <is>
          <t>P008</t>
        </is>
      </c>
      <c r="F1491">
        <f>_xlfn.XLOOKUP(tbl_売上[[#This Row],[商品コード]],tbl_商品[商品コード],tbl_商品[商品名],"未登録")</f>
        <v/>
      </c>
      <c r="G1491">
        <f>_xlfn.XLOOKUP(tbl_売上[[#This Row],[商品コード]],tbl_商品[商品コード],tbl_商品[カテゴリ],"未登録")</f>
        <v/>
      </c>
      <c r="H1491" s="4" t="n">
        <v>1</v>
      </c>
      <c r="I1491" s="5" t="n">
        <v>2700</v>
      </c>
      <c r="J1491" s="5">
        <f>tbl_売上[[#This Row],[数量]]*tbl_売上[[#This Row],[単価]]</f>
        <v/>
      </c>
    </row>
    <row r="1492">
      <c r="A1492" s="3" t="n">
        <v>45611</v>
      </c>
      <c r="B1492" t="inlineStr">
        <is>
          <t>高橋</t>
        </is>
      </c>
      <c r="C1492" t="inlineStr">
        <is>
          <t>関西</t>
        </is>
      </c>
      <c r="D1492" t="inlineStr">
        <is>
          <t>Google広告</t>
        </is>
      </c>
      <c r="E1492" t="inlineStr">
        <is>
          <t>P002</t>
        </is>
      </c>
      <c r="F1492">
        <f>_xlfn.XLOOKUP(tbl_売上[[#This Row],[商品コード]],tbl_商品[商品コード],tbl_商品[商品名],"未登録")</f>
        <v/>
      </c>
      <c r="G1492">
        <f>_xlfn.XLOOKUP(tbl_売上[[#This Row],[商品コード]],tbl_商品[商品コード],tbl_商品[カテゴリ],"未登録")</f>
        <v/>
      </c>
      <c r="H1492" s="4" t="n">
        <v>1</v>
      </c>
      <c r="I1492" s="5" t="n">
        <v>3980</v>
      </c>
      <c r="J1492" s="5">
        <f>tbl_売上[[#This Row],[数量]]*tbl_売上[[#This Row],[単価]]</f>
        <v/>
      </c>
    </row>
    <row r="1493">
      <c r="A1493" s="3" t="n">
        <v>45611</v>
      </c>
      <c r="B1493" t="inlineStr">
        <is>
          <t>渡辺</t>
        </is>
      </c>
      <c r="C1493" t="inlineStr">
        <is>
          <t>九州</t>
        </is>
      </c>
      <c r="D1493" t="inlineStr">
        <is>
          <t>Meta広告</t>
        </is>
      </c>
      <c r="E1493" t="inlineStr">
        <is>
          <t>P001</t>
        </is>
      </c>
      <c r="F1493">
        <f>_xlfn.XLOOKUP(tbl_売上[[#This Row],[商品コード]],tbl_商品[商品コード],tbl_商品[商品名],"未登録")</f>
        <v/>
      </c>
      <c r="G1493">
        <f>_xlfn.XLOOKUP(tbl_売上[[#This Row],[商品コード]],tbl_商品[商品コード],tbl_商品[カテゴリ],"未登録")</f>
        <v/>
      </c>
      <c r="H1493" s="4" t="n">
        <v>2</v>
      </c>
      <c r="I1493" s="5" t="n">
        <v>8800</v>
      </c>
      <c r="J1493" s="5">
        <f>tbl_売上[[#This Row],[数量]]*tbl_売上[[#This Row],[単価]]</f>
        <v/>
      </c>
    </row>
    <row r="1494">
      <c r="A1494" s="3" t="n">
        <v>45611</v>
      </c>
      <c r="B1494" t="inlineStr">
        <is>
          <t>佐藤</t>
        </is>
      </c>
      <c r="C1494" t="inlineStr">
        <is>
          <t>関東</t>
        </is>
      </c>
      <c r="D1494" t="inlineStr">
        <is>
          <t>Yahoo!広告</t>
        </is>
      </c>
      <c r="E1494" t="inlineStr">
        <is>
          <t>P007</t>
        </is>
      </c>
      <c r="F1494">
        <f>_xlfn.XLOOKUP(tbl_売上[[#This Row],[商品コード]],tbl_商品[商品コード],tbl_商品[商品名],"未登録")</f>
        <v/>
      </c>
      <c r="G1494">
        <f>_xlfn.XLOOKUP(tbl_売上[[#This Row],[商品コード]],tbl_商品[商品コード],tbl_商品[カテゴリ],"未登録")</f>
        <v/>
      </c>
      <c r="H1494" s="4" t="n">
        <v>3</v>
      </c>
      <c r="I1494" s="5" t="n">
        <v>3240</v>
      </c>
      <c r="J1494" s="5">
        <f>tbl_売上[[#This Row],[数量]]*tbl_売上[[#This Row],[単価]]</f>
        <v/>
      </c>
    </row>
    <row r="1495">
      <c r="A1495" s="3" t="n">
        <v>45611</v>
      </c>
      <c r="B1495" t="inlineStr">
        <is>
          <t>佐藤</t>
        </is>
      </c>
      <c r="C1495" t="inlineStr">
        <is>
          <t>関東</t>
        </is>
      </c>
      <c r="D1495" t="inlineStr">
        <is>
          <t>Google広告</t>
        </is>
      </c>
      <c r="E1495" t="inlineStr">
        <is>
          <t>P004</t>
        </is>
      </c>
      <c r="F1495">
        <f>_xlfn.XLOOKUP(tbl_売上[[#This Row],[商品コード]],tbl_商品[商品コード],tbl_商品[商品名],"未登録")</f>
        <v/>
      </c>
      <c r="G1495">
        <f>_xlfn.XLOOKUP(tbl_売上[[#This Row],[商品コード]],tbl_商品[商品コード],tbl_商品[カテゴリ],"未登録")</f>
        <v/>
      </c>
      <c r="H1495" s="4" t="n">
        <v>1</v>
      </c>
      <c r="I1495" s="5" t="n">
        <v>2480</v>
      </c>
      <c r="J1495" s="5">
        <f>tbl_売上[[#This Row],[数量]]*tbl_売上[[#This Row],[単価]]</f>
        <v/>
      </c>
    </row>
    <row r="1496">
      <c r="A1496" s="3" t="n">
        <v>45611</v>
      </c>
      <c r="B1496" t="inlineStr">
        <is>
          <t>高橋</t>
        </is>
      </c>
      <c r="C1496" t="inlineStr">
        <is>
          <t>関西</t>
        </is>
      </c>
      <c r="D1496" t="inlineStr">
        <is>
          <t>Meta広告</t>
        </is>
      </c>
      <c r="E1496" t="inlineStr">
        <is>
          <t>P003</t>
        </is>
      </c>
      <c r="F1496">
        <f>_xlfn.XLOOKUP(tbl_売上[[#This Row],[商品コード]],tbl_商品[商品コード],tbl_商品[商品名],"未登録")</f>
        <v/>
      </c>
      <c r="G1496">
        <f>_xlfn.XLOOKUP(tbl_売上[[#This Row],[商品コード]],tbl_商品[商品コード],tbl_商品[カテゴリ],"未登録")</f>
        <v/>
      </c>
      <c r="H1496" s="4" t="n">
        <v>1</v>
      </c>
      <c r="I1496" s="5" t="n">
        <v>19800</v>
      </c>
      <c r="J1496" s="5">
        <f>tbl_売上[[#This Row],[数量]]*tbl_売上[[#This Row],[単価]]</f>
        <v/>
      </c>
    </row>
    <row r="1497">
      <c r="A1497" s="3" t="n">
        <v>45612</v>
      </c>
      <c r="B1497" t="inlineStr">
        <is>
          <t>渡辺</t>
        </is>
      </c>
      <c r="C1497" t="inlineStr">
        <is>
          <t>九州</t>
        </is>
      </c>
      <c r="D1497" t="inlineStr">
        <is>
          <t>Meta広告</t>
        </is>
      </c>
      <c r="E1497" t="inlineStr">
        <is>
          <t>P002</t>
        </is>
      </c>
      <c r="F1497">
        <f>_xlfn.XLOOKUP(tbl_売上[[#This Row],[商品コード]],tbl_商品[商品コード],tbl_商品[商品名],"未登録")</f>
        <v/>
      </c>
      <c r="G1497">
        <f>_xlfn.XLOOKUP(tbl_売上[[#This Row],[商品コード]],tbl_商品[商品コード],tbl_商品[カテゴリ],"未登録")</f>
        <v/>
      </c>
      <c r="H1497" s="4" t="n">
        <v>1</v>
      </c>
      <c r="I1497" s="5" t="n">
        <v>3980</v>
      </c>
      <c r="J1497" s="5">
        <f>tbl_売上[[#This Row],[数量]]*tbl_売上[[#This Row],[単価]]</f>
        <v/>
      </c>
    </row>
    <row r="1498">
      <c r="A1498" s="3" t="n">
        <v>45612</v>
      </c>
      <c r="B1498" t="inlineStr">
        <is>
          <t>高橋</t>
        </is>
      </c>
      <c r="C1498" t="inlineStr">
        <is>
          <t>関西</t>
        </is>
      </c>
      <c r="D1498" t="inlineStr">
        <is>
          <t>Yahoo!広告</t>
        </is>
      </c>
      <c r="E1498" t="inlineStr">
        <is>
          <t>P009</t>
        </is>
      </c>
      <c r="F1498">
        <f>_xlfn.XLOOKUP(tbl_売上[[#This Row],[商品コード]],tbl_商品[商品コード],tbl_商品[商品名],"未登録")</f>
        <v/>
      </c>
      <c r="G1498">
        <f>_xlfn.XLOOKUP(tbl_売上[[#This Row],[商品コード]],tbl_商品[商品コード],tbl_商品[カテゴリ],"未登録")</f>
        <v/>
      </c>
      <c r="H1498" s="4" t="n">
        <v>1</v>
      </c>
      <c r="I1498" s="5" t="n">
        <v>3600</v>
      </c>
      <c r="J1498" s="5">
        <f>tbl_売上[[#This Row],[数量]]*tbl_売上[[#This Row],[単価]]</f>
        <v/>
      </c>
    </row>
    <row r="1499">
      <c r="A1499" s="3" t="n">
        <v>45612</v>
      </c>
      <c r="B1499" t="inlineStr">
        <is>
          <t>佐藤</t>
        </is>
      </c>
      <c r="C1499" t="inlineStr">
        <is>
          <t>関東</t>
        </is>
      </c>
      <c r="D1499" t="inlineStr">
        <is>
          <t>Yahoo!広告</t>
        </is>
      </c>
      <c r="E1499" t="inlineStr">
        <is>
          <t>P009</t>
        </is>
      </c>
      <c r="F1499">
        <f>_xlfn.XLOOKUP(tbl_売上[[#This Row],[商品コード]],tbl_商品[商品コード],tbl_商品[商品名],"未登録")</f>
        <v/>
      </c>
      <c r="G1499">
        <f>_xlfn.XLOOKUP(tbl_売上[[#This Row],[商品コード]],tbl_商品[商品コード],tbl_商品[カテゴリ],"未登録")</f>
        <v/>
      </c>
      <c r="H1499" s="4" t="n">
        <v>2</v>
      </c>
      <c r="I1499" s="5" t="n">
        <v>3600</v>
      </c>
      <c r="J1499" s="5">
        <f>tbl_売上[[#This Row],[数量]]*tbl_売上[[#This Row],[単価]]</f>
        <v/>
      </c>
    </row>
    <row r="1500">
      <c r="A1500" s="3" t="n">
        <v>45612</v>
      </c>
      <c r="B1500" t="inlineStr">
        <is>
          <t>鈴木</t>
        </is>
      </c>
      <c r="C1500" t="inlineStr">
        <is>
          <t>関東</t>
        </is>
      </c>
      <c r="D1500" t="inlineStr">
        <is>
          <t>Yahoo!広告</t>
        </is>
      </c>
      <c r="E1500" t="inlineStr">
        <is>
          <t>P001</t>
        </is>
      </c>
      <c r="F1500">
        <f>_xlfn.XLOOKUP(tbl_売上[[#This Row],[商品コード]],tbl_商品[商品コード],tbl_商品[商品名],"未登録")</f>
        <v/>
      </c>
      <c r="G1500">
        <f>_xlfn.XLOOKUP(tbl_売上[[#This Row],[商品コード]],tbl_商品[商品コード],tbl_商品[カテゴリ],"未登録")</f>
        <v/>
      </c>
      <c r="H1500" s="4" t="n">
        <v>5</v>
      </c>
      <c r="I1500" s="5" t="n">
        <v>8800</v>
      </c>
      <c r="J1500" s="5">
        <f>tbl_売上[[#This Row],[数量]]*tbl_売上[[#This Row],[単価]]</f>
        <v/>
      </c>
    </row>
    <row r="1501">
      <c r="A1501" s="3" t="n">
        <v>45612</v>
      </c>
      <c r="B1501" t="inlineStr">
        <is>
          <t>鈴木</t>
        </is>
      </c>
      <c r="C1501" t="inlineStr">
        <is>
          <t>関東</t>
        </is>
      </c>
      <c r="D1501" t="inlineStr">
        <is>
          <t>Meta広告</t>
        </is>
      </c>
      <c r="E1501" t="inlineStr">
        <is>
          <t>P007</t>
        </is>
      </c>
      <c r="F1501">
        <f>_xlfn.XLOOKUP(tbl_売上[[#This Row],[商品コード]],tbl_商品[商品コード],tbl_商品[商品名],"未登録")</f>
        <v/>
      </c>
      <c r="G1501">
        <f>_xlfn.XLOOKUP(tbl_売上[[#This Row],[商品コード]],tbl_商品[商品コード],tbl_商品[カテゴリ],"未登録")</f>
        <v/>
      </c>
      <c r="H1501" s="4" t="n">
        <v>2</v>
      </c>
      <c r="I1501" s="5" t="n">
        <v>3240</v>
      </c>
      <c r="J1501" s="5">
        <f>tbl_売上[[#This Row],[数量]]*tbl_売上[[#This Row],[単価]]</f>
        <v/>
      </c>
    </row>
    <row r="1502">
      <c r="A1502" s="3" t="n">
        <v>45612</v>
      </c>
      <c r="B1502" t="inlineStr">
        <is>
          <t>伊藤</t>
        </is>
      </c>
      <c r="C1502" t="inlineStr">
        <is>
          <t>中部</t>
        </is>
      </c>
      <c r="D1502" t="inlineStr">
        <is>
          <t>Meta広告</t>
        </is>
      </c>
      <c r="E1502" t="inlineStr">
        <is>
          <t>P009</t>
        </is>
      </c>
      <c r="F1502">
        <f>_xlfn.XLOOKUP(tbl_売上[[#This Row],[商品コード]],tbl_商品[商品コード],tbl_商品[商品名],"未登録")</f>
        <v/>
      </c>
      <c r="G1502">
        <f>_xlfn.XLOOKUP(tbl_売上[[#This Row],[商品コード]],tbl_商品[商品コード],tbl_商品[カテゴリ],"未登録")</f>
        <v/>
      </c>
      <c r="H1502" s="4" t="n">
        <v>3</v>
      </c>
      <c r="I1502" s="5" t="n">
        <v>3600</v>
      </c>
      <c r="J1502" s="5">
        <f>tbl_売上[[#This Row],[数量]]*tbl_売上[[#This Row],[単価]]</f>
        <v/>
      </c>
    </row>
    <row r="1503">
      <c r="A1503" s="3" t="n">
        <v>45612</v>
      </c>
      <c r="B1503" t="inlineStr">
        <is>
          <t>田中</t>
        </is>
      </c>
      <c r="C1503" t="inlineStr">
        <is>
          <t>関西</t>
        </is>
      </c>
      <c r="D1503" t="inlineStr">
        <is>
          <t>Yahoo!広告</t>
        </is>
      </c>
      <c r="E1503" t="inlineStr">
        <is>
          <t>P008</t>
        </is>
      </c>
      <c r="F1503">
        <f>_xlfn.XLOOKUP(tbl_売上[[#This Row],[商品コード]],tbl_商品[商品コード],tbl_商品[商品名],"未登録")</f>
        <v/>
      </c>
      <c r="G1503">
        <f>_xlfn.XLOOKUP(tbl_売上[[#This Row],[商品コード]],tbl_商品[商品コード],tbl_商品[カテゴリ],"未登録")</f>
        <v/>
      </c>
      <c r="H1503" s="4" t="n">
        <v>1</v>
      </c>
      <c r="I1503" s="5" t="n">
        <v>2700</v>
      </c>
      <c r="J1503" s="5">
        <f>tbl_売上[[#This Row],[数量]]*tbl_売上[[#This Row],[単価]]</f>
        <v/>
      </c>
    </row>
    <row r="1504">
      <c r="A1504" s="3" t="n">
        <v>45613</v>
      </c>
      <c r="B1504" t="inlineStr">
        <is>
          <t>渡辺</t>
        </is>
      </c>
      <c r="C1504" t="inlineStr">
        <is>
          <t>九州</t>
        </is>
      </c>
      <c r="D1504" t="inlineStr">
        <is>
          <t>Google広告</t>
        </is>
      </c>
      <c r="E1504" t="inlineStr">
        <is>
          <t>P009</t>
        </is>
      </c>
      <c r="F1504">
        <f>_xlfn.XLOOKUP(tbl_売上[[#This Row],[商品コード]],tbl_商品[商品コード],tbl_商品[商品名],"未登録")</f>
        <v/>
      </c>
      <c r="G1504">
        <f>_xlfn.XLOOKUP(tbl_売上[[#This Row],[商品コード]],tbl_商品[商品コード],tbl_商品[カテゴリ],"未登録")</f>
        <v/>
      </c>
      <c r="H1504" s="4" t="n">
        <v>2</v>
      </c>
      <c r="I1504" s="5" t="n">
        <v>3600</v>
      </c>
      <c r="J1504" s="5">
        <f>tbl_売上[[#This Row],[数量]]*tbl_売上[[#This Row],[単価]]</f>
        <v/>
      </c>
    </row>
    <row r="1505">
      <c r="A1505" s="3" t="n">
        <v>45613</v>
      </c>
      <c r="B1505" t="inlineStr">
        <is>
          <t>高橋</t>
        </is>
      </c>
      <c r="C1505" t="inlineStr">
        <is>
          <t>関西</t>
        </is>
      </c>
      <c r="D1505" t="inlineStr">
        <is>
          <t>Yahoo!広告</t>
        </is>
      </c>
      <c r="E1505" t="inlineStr">
        <is>
          <t>P009</t>
        </is>
      </c>
      <c r="F1505">
        <f>_xlfn.XLOOKUP(tbl_売上[[#This Row],[商品コード]],tbl_商品[商品コード],tbl_商品[商品名],"未登録")</f>
        <v/>
      </c>
      <c r="G1505">
        <f>_xlfn.XLOOKUP(tbl_売上[[#This Row],[商品コード]],tbl_商品[商品コード],tbl_商品[カテゴリ],"未登録")</f>
        <v/>
      </c>
      <c r="H1505" s="4" t="n">
        <v>1</v>
      </c>
      <c r="I1505" s="5" t="n">
        <v>3600</v>
      </c>
      <c r="J1505" s="5">
        <f>tbl_売上[[#This Row],[数量]]*tbl_売上[[#This Row],[単価]]</f>
        <v/>
      </c>
    </row>
    <row r="1506">
      <c r="A1506" s="3" t="n">
        <v>45613</v>
      </c>
      <c r="B1506" t="inlineStr">
        <is>
          <t>佐藤</t>
        </is>
      </c>
      <c r="C1506" t="inlineStr">
        <is>
          <t>関東</t>
        </is>
      </c>
      <c r="D1506" t="inlineStr">
        <is>
          <t>Meta広告</t>
        </is>
      </c>
      <c r="E1506" t="inlineStr">
        <is>
          <t>P004</t>
        </is>
      </c>
      <c r="F1506">
        <f>_xlfn.XLOOKUP(tbl_売上[[#This Row],[商品コード]],tbl_商品[商品コード],tbl_商品[商品名],"未登録")</f>
        <v/>
      </c>
      <c r="G1506">
        <f>_xlfn.XLOOKUP(tbl_売上[[#This Row],[商品コード]],tbl_商品[商品コード],tbl_商品[カテゴリ],"未登録")</f>
        <v/>
      </c>
      <c r="H1506" s="4" t="n">
        <v>1</v>
      </c>
      <c r="I1506" s="5" t="n">
        <v>2480</v>
      </c>
      <c r="J1506" s="5">
        <f>tbl_売上[[#This Row],[数量]]*tbl_売上[[#This Row],[単価]]</f>
        <v/>
      </c>
    </row>
    <row r="1507">
      <c r="A1507" s="3" t="n">
        <v>45613</v>
      </c>
      <c r="B1507" t="inlineStr">
        <is>
          <t>佐藤</t>
        </is>
      </c>
      <c r="C1507" t="inlineStr">
        <is>
          <t>関東</t>
        </is>
      </c>
      <c r="D1507" t="inlineStr">
        <is>
          <t>Google広告</t>
        </is>
      </c>
      <c r="E1507" t="inlineStr">
        <is>
          <t>P005</t>
        </is>
      </c>
      <c r="F1507">
        <f>_xlfn.XLOOKUP(tbl_売上[[#This Row],[商品コード]],tbl_商品[商品コード],tbl_商品[商品名],"未登録")</f>
        <v/>
      </c>
      <c r="G1507">
        <f>_xlfn.XLOOKUP(tbl_売上[[#This Row],[商品コード]],tbl_商品[商品コード],tbl_商品[カテゴリ],"未登録")</f>
        <v/>
      </c>
      <c r="H1507" s="4" t="n">
        <v>1</v>
      </c>
      <c r="I1507" s="5" t="n">
        <v>6980</v>
      </c>
      <c r="J1507" s="5">
        <f>tbl_売上[[#This Row],[数量]]*tbl_売上[[#This Row],[単価]]</f>
        <v/>
      </c>
    </row>
    <row r="1508">
      <c r="A1508" s="3" t="n">
        <v>45613</v>
      </c>
      <c r="B1508" t="inlineStr">
        <is>
          <t>高橋</t>
        </is>
      </c>
      <c r="C1508" t="inlineStr">
        <is>
          <t>関西</t>
        </is>
      </c>
      <c r="D1508" t="inlineStr">
        <is>
          <t>Google広告</t>
        </is>
      </c>
      <c r="E1508" t="inlineStr">
        <is>
          <t>P005</t>
        </is>
      </c>
      <c r="F1508">
        <f>_xlfn.XLOOKUP(tbl_売上[[#This Row],[商品コード]],tbl_商品[商品コード],tbl_商品[商品名],"未登録")</f>
        <v/>
      </c>
      <c r="G1508">
        <f>_xlfn.XLOOKUP(tbl_売上[[#This Row],[商品コード]],tbl_商品[商品コード],tbl_商品[カテゴリ],"未登録")</f>
        <v/>
      </c>
      <c r="H1508" s="4" t="n">
        <v>1</v>
      </c>
      <c r="I1508" s="5" t="n">
        <v>6980</v>
      </c>
      <c r="J1508" s="5">
        <f>tbl_売上[[#This Row],[数量]]*tbl_売上[[#This Row],[単価]]</f>
        <v/>
      </c>
    </row>
    <row r="1509">
      <c r="A1509" s="3" t="n">
        <v>45613</v>
      </c>
      <c r="B1509" t="inlineStr">
        <is>
          <t>伊藤</t>
        </is>
      </c>
      <c r="C1509" t="inlineStr">
        <is>
          <t>中部</t>
        </is>
      </c>
      <c r="D1509" t="inlineStr">
        <is>
          <t>Meta広告</t>
        </is>
      </c>
      <c r="E1509" t="inlineStr">
        <is>
          <t>P004</t>
        </is>
      </c>
      <c r="F1509">
        <f>_xlfn.XLOOKUP(tbl_売上[[#This Row],[商品コード]],tbl_商品[商品コード],tbl_商品[商品名],"未登録")</f>
        <v/>
      </c>
      <c r="G1509">
        <f>_xlfn.XLOOKUP(tbl_売上[[#This Row],[商品コード]],tbl_商品[商品コード],tbl_商品[カテゴリ],"未登録")</f>
        <v/>
      </c>
      <c r="H1509" s="4" t="n">
        <v>1</v>
      </c>
      <c r="I1509" s="5" t="n">
        <v>2480</v>
      </c>
      <c r="J1509" s="5">
        <f>tbl_売上[[#This Row],[数量]]*tbl_売上[[#This Row],[単価]]</f>
        <v/>
      </c>
    </row>
    <row r="1510">
      <c r="A1510" s="3" t="n">
        <v>45613</v>
      </c>
      <c r="B1510" t="inlineStr">
        <is>
          <t>鈴木</t>
        </is>
      </c>
      <c r="C1510" t="inlineStr">
        <is>
          <t>関東</t>
        </is>
      </c>
      <c r="D1510" t="inlineStr">
        <is>
          <t>Google広告</t>
        </is>
      </c>
      <c r="E1510" t="inlineStr">
        <is>
          <t>P005</t>
        </is>
      </c>
      <c r="F1510">
        <f>_xlfn.XLOOKUP(tbl_売上[[#This Row],[商品コード]],tbl_商品[商品コード],tbl_商品[商品名],"未登録")</f>
        <v/>
      </c>
      <c r="G1510">
        <f>_xlfn.XLOOKUP(tbl_売上[[#This Row],[商品コード]],tbl_商品[商品コード],tbl_商品[カテゴリ],"未登録")</f>
        <v/>
      </c>
      <c r="H1510" s="4" t="n">
        <v>1</v>
      </c>
      <c r="I1510" s="5" t="n">
        <v>6980</v>
      </c>
      <c r="J1510" s="5">
        <f>tbl_売上[[#This Row],[数量]]*tbl_売上[[#This Row],[単価]]</f>
        <v/>
      </c>
    </row>
    <row r="1511">
      <c r="A1511" s="3" t="n">
        <v>45614</v>
      </c>
      <c r="B1511" t="inlineStr">
        <is>
          <t>鈴木</t>
        </is>
      </c>
      <c r="C1511" t="inlineStr">
        <is>
          <t>関東</t>
        </is>
      </c>
      <c r="D1511" t="inlineStr">
        <is>
          <t>Google広告</t>
        </is>
      </c>
      <c r="E1511" t="inlineStr">
        <is>
          <t>P008</t>
        </is>
      </c>
      <c r="F1511">
        <f>_xlfn.XLOOKUP(tbl_売上[[#This Row],[商品コード]],tbl_商品[商品コード],tbl_商品[商品名],"未登録")</f>
        <v/>
      </c>
      <c r="G1511">
        <f>_xlfn.XLOOKUP(tbl_売上[[#This Row],[商品コード]],tbl_商品[商品コード],tbl_商品[カテゴリ],"未登録")</f>
        <v/>
      </c>
      <c r="H1511" s="4" t="n">
        <v>1</v>
      </c>
      <c r="I1511" s="5" t="n">
        <v>2700</v>
      </c>
      <c r="J1511" s="5">
        <f>tbl_売上[[#This Row],[数量]]*tbl_売上[[#This Row],[単価]]</f>
        <v/>
      </c>
    </row>
    <row r="1512">
      <c r="A1512" s="3" t="n">
        <v>45614</v>
      </c>
      <c r="B1512" t="inlineStr">
        <is>
          <t>田中</t>
        </is>
      </c>
      <c r="C1512" t="inlineStr">
        <is>
          <t>関西</t>
        </is>
      </c>
      <c r="D1512" t="inlineStr">
        <is>
          <t>Meta広告</t>
        </is>
      </c>
      <c r="E1512" t="inlineStr">
        <is>
          <t>P002</t>
        </is>
      </c>
      <c r="F1512">
        <f>_xlfn.XLOOKUP(tbl_売上[[#This Row],[商品コード]],tbl_商品[商品コード],tbl_商品[商品名],"未登録")</f>
        <v/>
      </c>
      <c r="G1512">
        <f>_xlfn.XLOOKUP(tbl_売上[[#This Row],[商品コード]],tbl_商品[商品コード],tbl_商品[カテゴリ],"未登録")</f>
        <v/>
      </c>
      <c r="H1512" s="4" t="n">
        <v>2</v>
      </c>
      <c r="I1512" s="5" t="n">
        <v>3980</v>
      </c>
      <c r="J1512" s="5">
        <f>tbl_売上[[#This Row],[数量]]*tbl_売上[[#This Row],[単価]]</f>
        <v/>
      </c>
    </row>
    <row r="1513">
      <c r="A1513" s="3" t="n">
        <v>45614</v>
      </c>
      <c r="B1513" t="inlineStr">
        <is>
          <t>田中</t>
        </is>
      </c>
      <c r="C1513" t="inlineStr">
        <is>
          <t>関西</t>
        </is>
      </c>
      <c r="D1513" t="inlineStr">
        <is>
          <t>Yahoo!広告</t>
        </is>
      </c>
      <c r="E1513" t="inlineStr">
        <is>
          <t>P004</t>
        </is>
      </c>
      <c r="F1513">
        <f>_xlfn.XLOOKUP(tbl_売上[[#This Row],[商品コード]],tbl_商品[商品コード],tbl_商品[商品名],"未登録")</f>
        <v/>
      </c>
      <c r="G1513">
        <f>_xlfn.XLOOKUP(tbl_売上[[#This Row],[商品コード]],tbl_商品[商品コード],tbl_商品[カテゴリ],"未登録")</f>
        <v/>
      </c>
      <c r="H1513" s="4" t="n">
        <v>2</v>
      </c>
      <c r="I1513" s="5" t="n">
        <v>2480</v>
      </c>
      <c r="J1513" s="5">
        <f>tbl_売上[[#This Row],[数量]]*tbl_売上[[#This Row],[単価]]</f>
        <v/>
      </c>
    </row>
    <row r="1514">
      <c r="A1514" s="3" t="n">
        <v>45615</v>
      </c>
      <c r="B1514" t="inlineStr">
        <is>
          <t>佐藤</t>
        </is>
      </c>
      <c r="C1514" t="inlineStr">
        <is>
          <t>関東</t>
        </is>
      </c>
      <c r="D1514" t="inlineStr">
        <is>
          <t>Meta広告</t>
        </is>
      </c>
      <c r="E1514" t="inlineStr">
        <is>
          <t>P001</t>
        </is>
      </c>
      <c r="F1514">
        <f>_xlfn.XLOOKUP(tbl_売上[[#This Row],[商品コード]],tbl_商品[商品コード],tbl_商品[商品名],"未登録")</f>
        <v/>
      </c>
      <c r="G1514">
        <f>_xlfn.XLOOKUP(tbl_売上[[#This Row],[商品コード]],tbl_商品[商品コード],tbl_商品[カテゴリ],"未登録")</f>
        <v/>
      </c>
      <c r="H1514" s="4" t="n">
        <v>2</v>
      </c>
      <c r="I1514" s="5" t="n">
        <v>8800</v>
      </c>
      <c r="J1514" s="5">
        <f>tbl_売上[[#This Row],[数量]]*tbl_売上[[#This Row],[単価]]</f>
        <v/>
      </c>
    </row>
    <row r="1515">
      <c r="A1515" s="3" t="n">
        <v>45615</v>
      </c>
      <c r="B1515" t="inlineStr">
        <is>
          <t>渡辺</t>
        </is>
      </c>
      <c r="C1515" t="inlineStr">
        <is>
          <t>九州</t>
        </is>
      </c>
      <c r="D1515" t="inlineStr">
        <is>
          <t>Meta広告</t>
        </is>
      </c>
      <c r="E1515" t="inlineStr">
        <is>
          <t>P004</t>
        </is>
      </c>
      <c r="F1515">
        <f>_xlfn.XLOOKUP(tbl_売上[[#This Row],[商品コード]],tbl_商品[商品コード],tbl_商品[商品名],"未登録")</f>
        <v/>
      </c>
      <c r="G1515">
        <f>_xlfn.XLOOKUP(tbl_売上[[#This Row],[商品コード]],tbl_商品[商品コード],tbl_商品[カテゴリ],"未登録")</f>
        <v/>
      </c>
      <c r="H1515" s="4" t="n">
        <v>3</v>
      </c>
      <c r="I1515" s="5" t="n">
        <v>2480</v>
      </c>
      <c r="J1515" s="5">
        <f>tbl_売上[[#This Row],[数量]]*tbl_売上[[#This Row],[単価]]</f>
        <v/>
      </c>
    </row>
    <row r="1516">
      <c r="A1516" s="3" t="n">
        <v>45615</v>
      </c>
      <c r="B1516" t="inlineStr">
        <is>
          <t>鈴木</t>
        </is>
      </c>
      <c r="C1516" t="inlineStr">
        <is>
          <t>関東</t>
        </is>
      </c>
      <c r="D1516" t="inlineStr">
        <is>
          <t>Google広告</t>
        </is>
      </c>
      <c r="E1516" t="inlineStr">
        <is>
          <t>P009</t>
        </is>
      </c>
      <c r="F1516">
        <f>_xlfn.XLOOKUP(tbl_売上[[#This Row],[商品コード]],tbl_商品[商品コード],tbl_商品[商品名],"未登録")</f>
        <v/>
      </c>
      <c r="G1516">
        <f>_xlfn.XLOOKUP(tbl_売上[[#This Row],[商品コード]],tbl_商品[商品コード],tbl_商品[カテゴリ],"未登録")</f>
        <v/>
      </c>
      <c r="H1516" s="4" t="n">
        <v>1</v>
      </c>
      <c r="I1516" s="5" t="n">
        <v>3600</v>
      </c>
      <c r="J1516" s="5">
        <f>tbl_売上[[#This Row],[数量]]*tbl_売上[[#This Row],[単価]]</f>
        <v/>
      </c>
    </row>
    <row r="1517">
      <c r="A1517" s="3" t="n">
        <v>45615</v>
      </c>
      <c r="B1517" t="inlineStr">
        <is>
          <t>伊藤</t>
        </is>
      </c>
      <c r="C1517" t="inlineStr">
        <is>
          <t>中部</t>
        </is>
      </c>
      <c r="D1517" t="inlineStr">
        <is>
          <t>Google広告</t>
        </is>
      </c>
      <c r="E1517" t="inlineStr">
        <is>
          <t>P001</t>
        </is>
      </c>
      <c r="F1517">
        <f>_xlfn.XLOOKUP(tbl_売上[[#This Row],[商品コード]],tbl_商品[商品コード],tbl_商品[商品名],"未登録")</f>
        <v/>
      </c>
      <c r="G1517">
        <f>_xlfn.XLOOKUP(tbl_売上[[#This Row],[商品コード]],tbl_商品[商品コード],tbl_商品[カテゴリ],"未登録")</f>
        <v/>
      </c>
      <c r="H1517" s="4" t="n">
        <v>5</v>
      </c>
      <c r="I1517" s="5" t="n">
        <v>8800</v>
      </c>
      <c r="J1517" s="5">
        <f>tbl_売上[[#This Row],[数量]]*tbl_売上[[#This Row],[単価]]</f>
        <v/>
      </c>
    </row>
    <row r="1518">
      <c r="A1518" s="3" t="n">
        <v>45615</v>
      </c>
      <c r="B1518" t="inlineStr">
        <is>
          <t>鈴木</t>
        </is>
      </c>
      <c r="C1518" t="inlineStr">
        <is>
          <t>関東</t>
        </is>
      </c>
      <c r="D1518" t="inlineStr">
        <is>
          <t>Meta広告</t>
        </is>
      </c>
      <c r="E1518" t="inlineStr">
        <is>
          <t>P008</t>
        </is>
      </c>
      <c r="F1518">
        <f>_xlfn.XLOOKUP(tbl_売上[[#This Row],[商品コード]],tbl_商品[商品コード],tbl_商品[商品名],"未登録")</f>
        <v/>
      </c>
      <c r="G1518">
        <f>_xlfn.XLOOKUP(tbl_売上[[#This Row],[商品コード]],tbl_商品[商品コード],tbl_商品[カテゴリ],"未登録")</f>
        <v/>
      </c>
      <c r="H1518" s="4" t="n">
        <v>2</v>
      </c>
      <c r="I1518" s="5" t="n">
        <v>2700</v>
      </c>
      <c r="J1518" s="5">
        <f>tbl_売上[[#This Row],[数量]]*tbl_売上[[#This Row],[単価]]</f>
        <v/>
      </c>
    </row>
    <row r="1519">
      <c r="A1519" s="3" t="n">
        <v>45615</v>
      </c>
      <c r="B1519" t="inlineStr">
        <is>
          <t>鈴木</t>
        </is>
      </c>
      <c r="C1519" t="inlineStr">
        <is>
          <t>関東</t>
        </is>
      </c>
      <c r="D1519" t="inlineStr">
        <is>
          <t>Meta広告</t>
        </is>
      </c>
      <c r="E1519" t="inlineStr">
        <is>
          <t>P002</t>
        </is>
      </c>
      <c r="F1519">
        <f>_xlfn.XLOOKUP(tbl_売上[[#This Row],[商品コード]],tbl_商品[商品コード],tbl_商品[商品名],"未登録")</f>
        <v/>
      </c>
      <c r="G1519">
        <f>_xlfn.XLOOKUP(tbl_売上[[#This Row],[商品コード]],tbl_商品[商品コード],tbl_商品[カテゴリ],"未登録")</f>
        <v/>
      </c>
      <c r="H1519" s="4" t="n">
        <v>1</v>
      </c>
      <c r="I1519" s="5" t="n">
        <v>3980</v>
      </c>
      <c r="J1519" s="5">
        <f>tbl_売上[[#This Row],[数量]]*tbl_売上[[#This Row],[単価]]</f>
        <v/>
      </c>
    </row>
    <row r="1520">
      <c r="A1520" s="3" t="n">
        <v>45615</v>
      </c>
      <c r="B1520" t="inlineStr">
        <is>
          <t>高橋</t>
        </is>
      </c>
      <c r="C1520" t="inlineStr">
        <is>
          <t>関西</t>
        </is>
      </c>
      <c r="D1520" t="inlineStr">
        <is>
          <t>Google広告</t>
        </is>
      </c>
      <c r="E1520" t="inlineStr">
        <is>
          <t>P009</t>
        </is>
      </c>
      <c r="F1520">
        <f>_xlfn.XLOOKUP(tbl_売上[[#This Row],[商品コード]],tbl_商品[商品コード],tbl_商品[商品名],"未登録")</f>
        <v/>
      </c>
      <c r="G1520">
        <f>_xlfn.XLOOKUP(tbl_売上[[#This Row],[商品コード]],tbl_商品[商品コード],tbl_商品[カテゴリ],"未登録")</f>
        <v/>
      </c>
      <c r="H1520" s="4" t="n">
        <v>1</v>
      </c>
      <c r="I1520" s="5" t="n">
        <v>3600</v>
      </c>
      <c r="J1520" s="5">
        <f>tbl_売上[[#This Row],[数量]]*tbl_売上[[#This Row],[単価]]</f>
        <v/>
      </c>
    </row>
    <row r="1521">
      <c r="A1521" s="3" t="n">
        <v>45616</v>
      </c>
      <c r="B1521" t="inlineStr">
        <is>
          <t>伊藤</t>
        </is>
      </c>
      <c r="C1521" t="inlineStr">
        <is>
          <t>中部</t>
        </is>
      </c>
      <c r="D1521" t="inlineStr">
        <is>
          <t>Google広告</t>
        </is>
      </c>
      <c r="E1521" t="inlineStr">
        <is>
          <t>P004</t>
        </is>
      </c>
      <c r="F1521">
        <f>_xlfn.XLOOKUP(tbl_売上[[#This Row],[商品コード]],tbl_商品[商品コード],tbl_商品[商品名],"未登録")</f>
        <v/>
      </c>
      <c r="G1521">
        <f>_xlfn.XLOOKUP(tbl_売上[[#This Row],[商品コード]],tbl_商品[商品コード],tbl_商品[カテゴリ],"未登録")</f>
        <v/>
      </c>
      <c r="H1521" s="4" t="n">
        <v>1</v>
      </c>
      <c r="I1521" s="5" t="n">
        <v>2480</v>
      </c>
      <c r="J1521" s="5">
        <f>tbl_売上[[#This Row],[数量]]*tbl_売上[[#This Row],[単価]]</f>
        <v/>
      </c>
    </row>
    <row r="1522">
      <c r="A1522" s="3" t="n">
        <v>45616</v>
      </c>
      <c r="B1522" t="inlineStr">
        <is>
          <t>渡辺</t>
        </is>
      </c>
      <c r="C1522" t="inlineStr">
        <is>
          <t>九州</t>
        </is>
      </c>
      <c r="D1522" t="inlineStr">
        <is>
          <t>Google広告</t>
        </is>
      </c>
      <c r="E1522" t="inlineStr">
        <is>
          <t>P002</t>
        </is>
      </c>
      <c r="F1522">
        <f>_xlfn.XLOOKUP(tbl_売上[[#This Row],[商品コード]],tbl_商品[商品コード],tbl_商品[商品名],"未登録")</f>
        <v/>
      </c>
      <c r="G1522">
        <f>_xlfn.XLOOKUP(tbl_売上[[#This Row],[商品コード]],tbl_商品[商品コード],tbl_商品[カテゴリ],"未登録")</f>
        <v/>
      </c>
      <c r="H1522" s="4" t="n">
        <v>2</v>
      </c>
      <c r="I1522" s="5" t="n">
        <v>3980</v>
      </c>
      <c r="J1522" s="5">
        <f>tbl_売上[[#This Row],[数量]]*tbl_売上[[#This Row],[単価]]</f>
        <v/>
      </c>
    </row>
    <row r="1523">
      <c r="A1523" s="3" t="n">
        <v>45616</v>
      </c>
      <c r="B1523" t="inlineStr">
        <is>
          <t>高橋</t>
        </is>
      </c>
      <c r="C1523" t="inlineStr">
        <is>
          <t>関西</t>
        </is>
      </c>
      <c r="D1523" t="inlineStr">
        <is>
          <t>Meta広告</t>
        </is>
      </c>
      <c r="E1523" t="inlineStr">
        <is>
          <t>P009</t>
        </is>
      </c>
      <c r="F1523">
        <f>_xlfn.XLOOKUP(tbl_売上[[#This Row],[商品コード]],tbl_商品[商品コード],tbl_商品[商品名],"未登録")</f>
        <v/>
      </c>
      <c r="G1523">
        <f>_xlfn.XLOOKUP(tbl_売上[[#This Row],[商品コード]],tbl_商品[商品コード],tbl_商品[カテゴリ],"未登録")</f>
        <v/>
      </c>
      <c r="H1523" s="4" t="n">
        <v>3</v>
      </c>
      <c r="I1523" s="5" t="n">
        <v>3600</v>
      </c>
      <c r="J1523" s="5">
        <f>tbl_売上[[#This Row],[数量]]*tbl_売上[[#This Row],[単価]]</f>
        <v/>
      </c>
    </row>
    <row r="1524">
      <c r="A1524" s="3" t="n">
        <v>45616</v>
      </c>
      <c r="B1524" t="inlineStr">
        <is>
          <t>佐藤</t>
        </is>
      </c>
      <c r="C1524" t="inlineStr">
        <is>
          <t>関東</t>
        </is>
      </c>
      <c r="D1524" t="inlineStr">
        <is>
          <t>Yahoo!広告</t>
        </is>
      </c>
      <c r="E1524" t="inlineStr">
        <is>
          <t>P001</t>
        </is>
      </c>
      <c r="F1524">
        <f>_xlfn.XLOOKUP(tbl_売上[[#This Row],[商品コード]],tbl_商品[商品コード],tbl_商品[商品名],"未登録")</f>
        <v/>
      </c>
      <c r="G1524">
        <f>_xlfn.XLOOKUP(tbl_売上[[#This Row],[商品コード]],tbl_商品[商品コード],tbl_商品[カテゴリ],"未登録")</f>
        <v/>
      </c>
      <c r="H1524" s="4" t="n">
        <v>2</v>
      </c>
      <c r="I1524" s="5" t="n">
        <v>8800</v>
      </c>
      <c r="J1524" s="5">
        <f>tbl_売上[[#This Row],[数量]]*tbl_売上[[#This Row],[単価]]</f>
        <v/>
      </c>
    </row>
    <row r="1525">
      <c r="A1525" s="3" t="n">
        <v>45616</v>
      </c>
      <c r="B1525" t="inlineStr">
        <is>
          <t>田中</t>
        </is>
      </c>
      <c r="C1525" t="inlineStr">
        <is>
          <t>関西</t>
        </is>
      </c>
      <c r="D1525" t="inlineStr">
        <is>
          <t>Google広告</t>
        </is>
      </c>
      <c r="E1525" t="inlineStr">
        <is>
          <t>P001</t>
        </is>
      </c>
      <c r="F1525">
        <f>_xlfn.XLOOKUP(tbl_売上[[#This Row],[商品コード]],tbl_商品[商品コード],tbl_商品[商品名],"未登録")</f>
        <v/>
      </c>
      <c r="G1525">
        <f>_xlfn.XLOOKUP(tbl_売上[[#This Row],[商品コード]],tbl_商品[商品コード],tbl_商品[カテゴリ],"未登録")</f>
        <v/>
      </c>
      <c r="H1525" s="4" t="n">
        <v>3</v>
      </c>
      <c r="I1525" s="5" t="n">
        <v>8800</v>
      </c>
      <c r="J1525" s="5">
        <f>tbl_売上[[#This Row],[数量]]*tbl_売上[[#This Row],[単価]]</f>
        <v/>
      </c>
    </row>
    <row r="1526">
      <c r="A1526" s="3" t="n">
        <v>45616</v>
      </c>
      <c r="B1526" t="inlineStr">
        <is>
          <t>鈴木</t>
        </is>
      </c>
      <c r="C1526" t="inlineStr">
        <is>
          <t>関東</t>
        </is>
      </c>
      <c r="D1526" t="inlineStr">
        <is>
          <t>Meta広告</t>
        </is>
      </c>
      <c r="E1526" t="inlineStr">
        <is>
          <t>P004</t>
        </is>
      </c>
      <c r="F1526">
        <f>_xlfn.XLOOKUP(tbl_売上[[#This Row],[商品コード]],tbl_商品[商品コード],tbl_商品[商品名],"未登録")</f>
        <v/>
      </c>
      <c r="G1526">
        <f>_xlfn.XLOOKUP(tbl_売上[[#This Row],[商品コード]],tbl_商品[商品コード],tbl_商品[カテゴリ],"未登録")</f>
        <v/>
      </c>
      <c r="H1526" s="4" t="n">
        <v>3</v>
      </c>
      <c r="I1526" s="5" t="n">
        <v>2480</v>
      </c>
      <c r="J1526" s="5">
        <f>tbl_売上[[#This Row],[数量]]*tbl_売上[[#This Row],[単価]]</f>
        <v/>
      </c>
    </row>
    <row r="1527">
      <c r="A1527" s="3" t="n">
        <v>45616</v>
      </c>
      <c r="B1527" t="inlineStr">
        <is>
          <t>佐藤</t>
        </is>
      </c>
      <c r="C1527" t="inlineStr">
        <is>
          <t>関東</t>
        </is>
      </c>
      <c r="D1527" t="inlineStr">
        <is>
          <t>Google広告</t>
        </is>
      </c>
      <c r="E1527" t="inlineStr">
        <is>
          <t>P006</t>
        </is>
      </c>
      <c r="F1527">
        <f>_xlfn.XLOOKUP(tbl_売上[[#This Row],[商品コード]],tbl_商品[商品コード],tbl_商品[商品名],"未登録")</f>
        <v/>
      </c>
      <c r="G1527">
        <f>_xlfn.XLOOKUP(tbl_売上[[#This Row],[商品コード]],tbl_商品[商品コード],tbl_商品[カテゴリ],"未登録")</f>
        <v/>
      </c>
      <c r="H1527" s="4" t="n">
        <v>3</v>
      </c>
      <c r="I1527" s="5" t="n">
        <v>3300</v>
      </c>
      <c r="J1527" s="5">
        <f>tbl_売上[[#This Row],[数量]]*tbl_売上[[#This Row],[単価]]</f>
        <v/>
      </c>
    </row>
    <row r="1528">
      <c r="A1528" s="3" t="n">
        <v>45616</v>
      </c>
      <c r="B1528" t="inlineStr">
        <is>
          <t>高橋</t>
        </is>
      </c>
      <c r="C1528" t="inlineStr">
        <is>
          <t>関西</t>
        </is>
      </c>
      <c r="D1528" t="inlineStr">
        <is>
          <t>Meta広告</t>
        </is>
      </c>
      <c r="E1528" t="inlineStr">
        <is>
          <t>P002</t>
        </is>
      </c>
      <c r="F1528">
        <f>_xlfn.XLOOKUP(tbl_売上[[#This Row],[商品コード]],tbl_商品[商品コード],tbl_商品[商品名],"未登録")</f>
        <v/>
      </c>
      <c r="G1528">
        <f>_xlfn.XLOOKUP(tbl_売上[[#This Row],[商品コード]],tbl_商品[商品コード],tbl_商品[カテゴリ],"未登録")</f>
        <v/>
      </c>
      <c r="H1528" s="4" t="n">
        <v>1</v>
      </c>
      <c r="I1528" s="5" t="n">
        <v>3980</v>
      </c>
      <c r="J1528" s="5">
        <f>tbl_売上[[#This Row],[数量]]*tbl_売上[[#This Row],[単価]]</f>
        <v/>
      </c>
    </row>
    <row r="1529">
      <c r="A1529" s="3" t="n">
        <v>45617</v>
      </c>
      <c r="B1529" t="inlineStr">
        <is>
          <t>田中</t>
        </is>
      </c>
      <c r="C1529" t="inlineStr">
        <is>
          <t>関西</t>
        </is>
      </c>
      <c r="D1529" t="inlineStr">
        <is>
          <t>Yahoo!広告</t>
        </is>
      </c>
      <c r="E1529" t="inlineStr">
        <is>
          <t>P009</t>
        </is>
      </c>
      <c r="F1529">
        <f>_xlfn.XLOOKUP(tbl_売上[[#This Row],[商品コード]],tbl_商品[商品コード],tbl_商品[商品名],"未登録")</f>
        <v/>
      </c>
      <c r="G1529">
        <f>_xlfn.XLOOKUP(tbl_売上[[#This Row],[商品コード]],tbl_商品[商品コード],tbl_商品[カテゴリ],"未登録")</f>
        <v/>
      </c>
      <c r="H1529" s="4" t="n">
        <v>5</v>
      </c>
      <c r="I1529" s="5" t="n">
        <v>3600</v>
      </c>
      <c r="J1529" s="5">
        <f>tbl_売上[[#This Row],[数量]]*tbl_売上[[#This Row],[単価]]</f>
        <v/>
      </c>
    </row>
    <row r="1530">
      <c r="A1530" s="3" t="n">
        <v>45617</v>
      </c>
      <c r="B1530" t="inlineStr">
        <is>
          <t>渡辺</t>
        </is>
      </c>
      <c r="C1530" t="inlineStr">
        <is>
          <t>九州</t>
        </is>
      </c>
      <c r="D1530" t="inlineStr">
        <is>
          <t>Google広告</t>
        </is>
      </c>
      <c r="E1530" t="inlineStr">
        <is>
          <t>P001</t>
        </is>
      </c>
      <c r="F1530">
        <f>_xlfn.XLOOKUP(tbl_売上[[#This Row],[商品コード]],tbl_商品[商品コード],tbl_商品[商品名],"未登録")</f>
        <v/>
      </c>
      <c r="G1530">
        <f>_xlfn.XLOOKUP(tbl_売上[[#This Row],[商品コード]],tbl_商品[商品コード],tbl_商品[カテゴリ],"未登録")</f>
        <v/>
      </c>
      <c r="H1530" s="4" t="n">
        <v>3</v>
      </c>
      <c r="I1530" s="5" t="n">
        <v>8800</v>
      </c>
      <c r="J1530" s="5">
        <f>tbl_売上[[#This Row],[数量]]*tbl_売上[[#This Row],[単価]]</f>
        <v/>
      </c>
    </row>
    <row r="1531">
      <c r="A1531" s="3" t="n">
        <v>45617</v>
      </c>
      <c r="B1531" t="inlineStr">
        <is>
          <t>佐藤</t>
        </is>
      </c>
      <c r="C1531" t="inlineStr">
        <is>
          <t>関東</t>
        </is>
      </c>
      <c r="D1531" t="inlineStr">
        <is>
          <t>Meta広告</t>
        </is>
      </c>
      <c r="E1531" t="inlineStr">
        <is>
          <t>P007</t>
        </is>
      </c>
      <c r="F1531">
        <f>_xlfn.XLOOKUP(tbl_売上[[#This Row],[商品コード]],tbl_商品[商品コード],tbl_商品[商品名],"未登録")</f>
        <v/>
      </c>
      <c r="G1531">
        <f>_xlfn.XLOOKUP(tbl_売上[[#This Row],[商品コード]],tbl_商品[商品コード],tbl_商品[カテゴリ],"未登録")</f>
        <v/>
      </c>
      <c r="H1531" s="4" t="n">
        <v>1</v>
      </c>
      <c r="I1531" s="5" t="n">
        <v>3240</v>
      </c>
      <c r="J1531" s="5">
        <f>tbl_売上[[#This Row],[数量]]*tbl_売上[[#This Row],[単価]]</f>
        <v/>
      </c>
    </row>
    <row r="1532">
      <c r="A1532" s="3" t="n">
        <v>45617</v>
      </c>
      <c r="B1532" t="inlineStr">
        <is>
          <t>渡辺</t>
        </is>
      </c>
      <c r="C1532" t="inlineStr">
        <is>
          <t>九州</t>
        </is>
      </c>
      <c r="D1532" t="inlineStr">
        <is>
          <t>Google広告</t>
        </is>
      </c>
      <c r="E1532" t="inlineStr">
        <is>
          <t>P008</t>
        </is>
      </c>
      <c r="F1532">
        <f>_xlfn.XLOOKUP(tbl_売上[[#This Row],[商品コード]],tbl_商品[商品コード],tbl_商品[商品名],"未登録")</f>
        <v/>
      </c>
      <c r="G1532">
        <f>_xlfn.XLOOKUP(tbl_売上[[#This Row],[商品コード]],tbl_商品[商品コード],tbl_商品[カテゴリ],"未登録")</f>
        <v/>
      </c>
      <c r="H1532" s="4" t="n">
        <v>1</v>
      </c>
      <c r="I1532" s="5" t="n">
        <v>2700</v>
      </c>
      <c r="J1532" s="5">
        <f>tbl_売上[[#This Row],[数量]]*tbl_売上[[#This Row],[単価]]</f>
        <v/>
      </c>
    </row>
    <row r="1533">
      <c r="A1533" s="3" t="n">
        <v>45617</v>
      </c>
      <c r="B1533" t="inlineStr">
        <is>
          <t>高橋</t>
        </is>
      </c>
      <c r="C1533" t="inlineStr">
        <is>
          <t>関西</t>
        </is>
      </c>
      <c r="D1533" t="inlineStr">
        <is>
          <t>Google広告</t>
        </is>
      </c>
      <c r="E1533" t="inlineStr">
        <is>
          <t>P004</t>
        </is>
      </c>
      <c r="F1533">
        <f>_xlfn.XLOOKUP(tbl_売上[[#This Row],[商品コード]],tbl_商品[商品コード],tbl_商品[商品名],"未登録")</f>
        <v/>
      </c>
      <c r="G1533">
        <f>_xlfn.XLOOKUP(tbl_売上[[#This Row],[商品コード]],tbl_商品[商品コード],tbl_商品[カテゴリ],"未登録")</f>
        <v/>
      </c>
      <c r="H1533" s="4" t="n">
        <v>2</v>
      </c>
      <c r="I1533" s="5" t="n">
        <v>2480</v>
      </c>
      <c r="J1533" s="5">
        <f>tbl_売上[[#This Row],[数量]]*tbl_売上[[#This Row],[単価]]</f>
        <v/>
      </c>
    </row>
    <row r="1534">
      <c r="A1534" s="3" t="n">
        <v>45617</v>
      </c>
      <c r="B1534" t="inlineStr">
        <is>
          <t>佐藤</t>
        </is>
      </c>
      <c r="C1534" t="inlineStr">
        <is>
          <t>関東</t>
        </is>
      </c>
      <c r="D1534" t="inlineStr">
        <is>
          <t>Google広告</t>
        </is>
      </c>
      <c r="E1534" t="inlineStr">
        <is>
          <t>P007</t>
        </is>
      </c>
      <c r="F1534">
        <f>_xlfn.XLOOKUP(tbl_売上[[#This Row],[商品コード]],tbl_商品[商品コード],tbl_商品[商品名],"未登録")</f>
        <v/>
      </c>
      <c r="G1534">
        <f>_xlfn.XLOOKUP(tbl_売上[[#This Row],[商品コード]],tbl_商品[商品コード],tbl_商品[カテゴリ],"未登録")</f>
        <v/>
      </c>
      <c r="H1534" s="4" t="n">
        <v>2</v>
      </c>
      <c r="I1534" s="5" t="n">
        <v>3240</v>
      </c>
      <c r="J1534" s="5">
        <f>tbl_売上[[#This Row],[数量]]*tbl_売上[[#This Row],[単価]]</f>
        <v/>
      </c>
    </row>
    <row r="1535">
      <c r="A1535" s="3" t="n">
        <v>45617</v>
      </c>
      <c r="B1535" t="inlineStr">
        <is>
          <t>鈴木</t>
        </is>
      </c>
      <c r="C1535" t="inlineStr">
        <is>
          <t>関東</t>
        </is>
      </c>
      <c r="D1535" t="inlineStr">
        <is>
          <t>Google広告</t>
        </is>
      </c>
      <c r="E1535" t="inlineStr">
        <is>
          <t>P007</t>
        </is>
      </c>
      <c r="F1535">
        <f>_xlfn.XLOOKUP(tbl_売上[[#This Row],[商品コード]],tbl_商品[商品コード],tbl_商品[商品名],"未登録")</f>
        <v/>
      </c>
      <c r="G1535">
        <f>_xlfn.XLOOKUP(tbl_売上[[#This Row],[商品コード]],tbl_商品[商品コード],tbl_商品[カテゴリ],"未登録")</f>
        <v/>
      </c>
      <c r="H1535" s="4" t="n">
        <v>2</v>
      </c>
      <c r="I1535" s="5" t="n">
        <v>3240</v>
      </c>
      <c r="J1535" s="5">
        <f>tbl_売上[[#This Row],[数量]]*tbl_売上[[#This Row],[単価]]</f>
        <v/>
      </c>
    </row>
    <row r="1536">
      <c r="A1536" s="3" t="n">
        <v>45618</v>
      </c>
      <c r="B1536" t="inlineStr">
        <is>
          <t>鈴木</t>
        </is>
      </c>
      <c r="C1536" t="inlineStr">
        <is>
          <t>関東</t>
        </is>
      </c>
      <c r="D1536" t="inlineStr">
        <is>
          <t>Google広告</t>
        </is>
      </c>
      <c r="E1536" t="inlineStr">
        <is>
          <t>P005</t>
        </is>
      </c>
      <c r="F1536">
        <f>_xlfn.XLOOKUP(tbl_売上[[#This Row],[商品コード]],tbl_商品[商品コード],tbl_商品[商品名],"未登録")</f>
        <v/>
      </c>
      <c r="G1536">
        <f>_xlfn.XLOOKUP(tbl_売上[[#This Row],[商品コード]],tbl_商品[商品コード],tbl_商品[カテゴリ],"未登録")</f>
        <v/>
      </c>
      <c r="H1536" s="4" t="n">
        <v>1</v>
      </c>
      <c r="I1536" s="5" t="n">
        <v>6980</v>
      </c>
      <c r="J1536" s="5">
        <f>tbl_売上[[#This Row],[数量]]*tbl_売上[[#This Row],[単価]]</f>
        <v/>
      </c>
    </row>
    <row r="1537">
      <c r="A1537" s="3" t="n">
        <v>45618</v>
      </c>
      <c r="B1537" t="inlineStr">
        <is>
          <t>伊藤</t>
        </is>
      </c>
      <c r="C1537" t="inlineStr">
        <is>
          <t>中部</t>
        </is>
      </c>
      <c r="D1537" t="inlineStr">
        <is>
          <t>Meta広告</t>
        </is>
      </c>
      <c r="E1537" t="inlineStr">
        <is>
          <t>P006</t>
        </is>
      </c>
      <c r="F1537">
        <f>_xlfn.XLOOKUP(tbl_売上[[#This Row],[商品コード]],tbl_商品[商品コード],tbl_商品[商品名],"未登録")</f>
        <v/>
      </c>
      <c r="G1537">
        <f>_xlfn.XLOOKUP(tbl_売上[[#This Row],[商品コード]],tbl_商品[商品コード],tbl_商品[カテゴリ],"未登録")</f>
        <v/>
      </c>
      <c r="H1537" s="4" t="n">
        <v>1</v>
      </c>
      <c r="I1537" s="5" t="n">
        <v>3300</v>
      </c>
      <c r="J1537" s="5">
        <f>tbl_売上[[#This Row],[数量]]*tbl_売上[[#This Row],[単価]]</f>
        <v/>
      </c>
    </row>
    <row r="1538">
      <c r="A1538" s="3" t="n">
        <v>45618</v>
      </c>
      <c r="B1538" t="inlineStr">
        <is>
          <t>高橋</t>
        </is>
      </c>
      <c r="C1538" t="inlineStr">
        <is>
          <t>関西</t>
        </is>
      </c>
      <c r="D1538" t="inlineStr">
        <is>
          <t>Google広告</t>
        </is>
      </c>
      <c r="E1538" t="inlineStr">
        <is>
          <t>P006</t>
        </is>
      </c>
      <c r="F1538">
        <f>_xlfn.XLOOKUP(tbl_売上[[#This Row],[商品コード]],tbl_商品[商品コード],tbl_商品[商品名],"未登録")</f>
        <v/>
      </c>
      <c r="G1538">
        <f>_xlfn.XLOOKUP(tbl_売上[[#This Row],[商品コード]],tbl_商品[商品コード],tbl_商品[カテゴリ],"未登録")</f>
        <v/>
      </c>
      <c r="H1538" s="4" t="n">
        <v>1</v>
      </c>
      <c r="I1538" s="5" t="n">
        <v>3300</v>
      </c>
      <c r="J1538" s="5">
        <f>tbl_売上[[#This Row],[数量]]*tbl_売上[[#This Row],[単価]]</f>
        <v/>
      </c>
    </row>
    <row r="1539">
      <c r="A1539" s="3" t="n">
        <v>45619</v>
      </c>
      <c r="B1539" t="inlineStr">
        <is>
          <t>渡辺</t>
        </is>
      </c>
      <c r="C1539" t="inlineStr">
        <is>
          <t>九州</t>
        </is>
      </c>
      <c r="D1539" t="inlineStr">
        <is>
          <t>Meta広告</t>
        </is>
      </c>
      <c r="E1539" t="inlineStr">
        <is>
          <t>P001</t>
        </is>
      </c>
      <c r="F1539">
        <f>_xlfn.XLOOKUP(tbl_売上[[#This Row],[商品コード]],tbl_商品[商品コード],tbl_商品[商品名],"未登録")</f>
        <v/>
      </c>
      <c r="G1539">
        <f>_xlfn.XLOOKUP(tbl_売上[[#This Row],[商品コード]],tbl_商品[商品コード],tbl_商品[カテゴリ],"未登録")</f>
        <v/>
      </c>
      <c r="H1539" s="4" t="n">
        <v>1</v>
      </c>
      <c r="I1539" s="5" t="n">
        <v>8800</v>
      </c>
      <c r="J1539" s="5">
        <f>tbl_売上[[#This Row],[数量]]*tbl_売上[[#This Row],[単価]]</f>
        <v/>
      </c>
    </row>
    <row r="1540">
      <c r="A1540" s="3" t="n">
        <v>45619</v>
      </c>
      <c r="B1540" t="inlineStr">
        <is>
          <t>鈴木</t>
        </is>
      </c>
      <c r="C1540" t="inlineStr">
        <is>
          <t>関東</t>
        </is>
      </c>
      <c r="D1540" t="inlineStr">
        <is>
          <t>Google広告</t>
        </is>
      </c>
      <c r="E1540" t="inlineStr">
        <is>
          <t>P002</t>
        </is>
      </c>
      <c r="F1540">
        <f>_xlfn.XLOOKUP(tbl_売上[[#This Row],[商品コード]],tbl_商品[商品コード],tbl_商品[商品名],"未登録")</f>
        <v/>
      </c>
      <c r="G1540">
        <f>_xlfn.XLOOKUP(tbl_売上[[#This Row],[商品コード]],tbl_商品[商品コード],tbl_商品[カテゴリ],"未登録")</f>
        <v/>
      </c>
      <c r="H1540" s="4" t="n">
        <v>1</v>
      </c>
      <c r="I1540" s="5" t="n">
        <v>3980</v>
      </c>
      <c r="J1540" s="5">
        <f>tbl_売上[[#This Row],[数量]]*tbl_売上[[#This Row],[単価]]</f>
        <v/>
      </c>
    </row>
    <row r="1541">
      <c r="A1541" s="3" t="n">
        <v>45619</v>
      </c>
      <c r="B1541" t="inlineStr">
        <is>
          <t>鈴木</t>
        </is>
      </c>
      <c r="C1541" t="inlineStr">
        <is>
          <t>関東</t>
        </is>
      </c>
      <c r="D1541" t="inlineStr">
        <is>
          <t>Google広告</t>
        </is>
      </c>
      <c r="E1541" t="inlineStr">
        <is>
          <t>P001</t>
        </is>
      </c>
      <c r="F1541">
        <f>_xlfn.XLOOKUP(tbl_売上[[#This Row],[商品コード]],tbl_商品[商品コード],tbl_商品[商品名],"未登録")</f>
        <v/>
      </c>
      <c r="G1541">
        <f>_xlfn.XLOOKUP(tbl_売上[[#This Row],[商品コード]],tbl_商品[商品コード],tbl_商品[カテゴリ],"未登録")</f>
        <v/>
      </c>
      <c r="H1541" s="4" t="n">
        <v>3</v>
      </c>
      <c r="I1541" s="5" t="n">
        <v>8800</v>
      </c>
      <c r="J1541" s="5">
        <f>tbl_売上[[#This Row],[数量]]*tbl_売上[[#This Row],[単価]]</f>
        <v/>
      </c>
    </row>
    <row r="1542">
      <c r="A1542" s="3" t="n">
        <v>45619</v>
      </c>
      <c r="B1542" t="inlineStr">
        <is>
          <t>渡辺</t>
        </is>
      </c>
      <c r="C1542" t="inlineStr">
        <is>
          <t>九州</t>
        </is>
      </c>
      <c r="D1542" t="inlineStr">
        <is>
          <t>Google広告</t>
        </is>
      </c>
      <c r="E1542" t="inlineStr">
        <is>
          <t>P001</t>
        </is>
      </c>
      <c r="F1542">
        <f>_xlfn.XLOOKUP(tbl_売上[[#This Row],[商品コード]],tbl_商品[商品コード],tbl_商品[商品名],"未登録")</f>
        <v/>
      </c>
      <c r="G1542">
        <f>_xlfn.XLOOKUP(tbl_売上[[#This Row],[商品コード]],tbl_商品[商品コード],tbl_商品[カテゴリ],"未登録")</f>
        <v/>
      </c>
      <c r="H1542" s="4" t="n">
        <v>1</v>
      </c>
      <c r="I1542" s="5" t="n">
        <v>8800</v>
      </c>
      <c r="J1542" s="5">
        <f>tbl_売上[[#This Row],[数量]]*tbl_売上[[#This Row],[単価]]</f>
        <v/>
      </c>
    </row>
    <row r="1543">
      <c r="A1543" s="3" t="n">
        <v>45620</v>
      </c>
      <c r="B1543" t="inlineStr">
        <is>
          <t>鈴木</t>
        </is>
      </c>
      <c r="C1543" t="inlineStr">
        <is>
          <t>関東</t>
        </is>
      </c>
      <c r="D1543" t="inlineStr">
        <is>
          <t>Yahoo!広告</t>
        </is>
      </c>
      <c r="E1543" t="inlineStr">
        <is>
          <t>P006</t>
        </is>
      </c>
      <c r="F1543">
        <f>_xlfn.XLOOKUP(tbl_売上[[#This Row],[商品コード]],tbl_商品[商品コード],tbl_商品[商品名],"未登録")</f>
        <v/>
      </c>
      <c r="G1543">
        <f>_xlfn.XLOOKUP(tbl_売上[[#This Row],[商品コード]],tbl_商品[商品コード],tbl_商品[カテゴリ],"未登録")</f>
        <v/>
      </c>
      <c r="H1543" s="4" t="n">
        <v>1</v>
      </c>
      <c r="I1543" s="5" t="n">
        <v>3300</v>
      </c>
      <c r="J1543" s="5">
        <f>tbl_売上[[#This Row],[数量]]*tbl_売上[[#This Row],[単価]]</f>
        <v/>
      </c>
    </row>
    <row r="1544">
      <c r="A1544" s="3" t="n">
        <v>45620</v>
      </c>
      <c r="B1544" t="inlineStr">
        <is>
          <t>渡辺</t>
        </is>
      </c>
      <c r="C1544" t="inlineStr">
        <is>
          <t>九州</t>
        </is>
      </c>
      <c r="D1544" t="inlineStr">
        <is>
          <t>Meta広告</t>
        </is>
      </c>
      <c r="E1544" t="inlineStr">
        <is>
          <t>P004</t>
        </is>
      </c>
      <c r="F1544">
        <f>_xlfn.XLOOKUP(tbl_売上[[#This Row],[商品コード]],tbl_商品[商品コード],tbl_商品[商品名],"未登録")</f>
        <v/>
      </c>
      <c r="G1544">
        <f>_xlfn.XLOOKUP(tbl_売上[[#This Row],[商品コード]],tbl_商品[商品コード],tbl_商品[カテゴリ],"未登録")</f>
        <v/>
      </c>
      <c r="H1544" s="4" t="n">
        <v>1</v>
      </c>
      <c r="I1544" s="5" t="n">
        <v>2480</v>
      </c>
      <c r="J1544" s="5">
        <f>tbl_売上[[#This Row],[数量]]*tbl_売上[[#This Row],[単価]]</f>
        <v/>
      </c>
    </row>
    <row r="1545">
      <c r="A1545" s="3" t="n">
        <v>45620</v>
      </c>
      <c r="B1545" t="inlineStr">
        <is>
          <t>伊藤</t>
        </is>
      </c>
      <c r="C1545" t="inlineStr">
        <is>
          <t>中部</t>
        </is>
      </c>
      <c r="D1545" t="inlineStr">
        <is>
          <t>Google広告</t>
        </is>
      </c>
      <c r="E1545" t="inlineStr">
        <is>
          <t>P007</t>
        </is>
      </c>
      <c r="F1545">
        <f>_xlfn.XLOOKUP(tbl_売上[[#This Row],[商品コード]],tbl_商品[商品コード],tbl_商品[商品名],"未登録")</f>
        <v/>
      </c>
      <c r="G1545">
        <f>_xlfn.XLOOKUP(tbl_売上[[#This Row],[商品コード]],tbl_商品[商品コード],tbl_商品[カテゴリ],"未登録")</f>
        <v/>
      </c>
      <c r="H1545" s="4" t="n">
        <v>3</v>
      </c>
      <c r="I1545" s="5" t="n">
        <v>3240</v>
      </c>
      <c r="J1545" s="5">
        <f>tbl_売上[[#This Row],[数量]]*tbl_売上[[#This Row],[単価]]</f>
        <v/>
      </c>
    </row>
    <row r="1546">
      <c r="A1546" s="3" t="n">
        <v>45620</v>
      </c>
      <c r="B1546" t="inlineStr">
        <is>
          <t>鈴木</t>
        </is>
      </c>
      <c r="C1546" t="inlineStr">
        <is>
          <t>関東</t>
        </is>
      </c>
      <c r="D1546" t="inlineStr">
        <is>
          <t>Google広告</t>
        </is>
      </c>
      <c r="E1546" t="inlineStr">
        <is>
          <t>P007</t>
        </is>
      </c>
      <c r="F1546">
        <f>_xlfn.XLOOKUP(tbl_売上[[#This Row],[商品コード]],tbl_商品[商品コード],tbl_商品[商品名],"未登録")</f>
        <v/>
      </c>
      <c r="G1546">
        <f>_xlfn.XLOOKUP(tbl_売上[[#This Row],[商品コード]],tbl_商品[商品コード],tbl_商品[カテゴリ],"未登録")</f>
        <v/>
      </c>
      <c r="H1546" s="4" t="n">
        <v>2</v>
      </c>
      <c r="I1546" s="5" t="n">
        <v>3240</v>
      </c>
      <c r="J1546" s="5">
        <f>tbl_売上[[#This Row],[数量]]*tbl_売上[[#This Row],[単価]]</f>
        <v/>
      </c>
    </row>
    <row r="1547">
      <c r="A1547" s="3" t="n">
        <v>45620</v>
      </c>
      <c r="B1547" t="inlineStr">
        <is>
          <t>佐藤</t>
        </is>
      </c>
      <c r="C1547" t="inlineStr">
        <is>
          <t>関東</t>
        </is>
      </c>
      <c r="D1547" t="inlineStr">
        <is>
          <t>Google広告</t>
        </is>
      </c>
      <c r="E1547" t="inlineStr">
        <is>
          <t>P007</t>
        </is>
      </c>
      <c r="F1547">
        <f>_xlfn.XLOOKUP(tbl_売上[[#This Row],[商品コード]],tbl_商品[商品コード],tbl_商品[商品名],"未登録")</f>
        <v/>
      </c>
      <c r="G1547">
        <f>_xlfn.XLOOKUP(tbl_売上[[#This Row],[商品コード]],tbl_商品[商品コード],tbl_商品[カテゴリ],"未登録")</f>
        <v/>
      </c>
      <c r="H1547" s="4" t="n">
        <v>1</v>
      </c>
      <c r="I1547" s="5" t="n">
        <v>3240</v>
      </c>
      <c r="J1547" s="5">
        <f>tbl_売上[[#This Row],[数量]]*tbl_売上[[#This Row],[単価]]</f>
        <v/>
      </c>
    </row>
    <row r="1548">
      <c r="A1548" s="3" t="n">
        <v>45620</v>
      </c>
      <c r="B1548" t="inlineStr">
        <is>
          <t>田中</t>
        </is>
      </c>
      <c r="C1548" t="inlineStr">
        <is>
          <t>関西</t>
        </is>
      </c>
      <c r="D1548" t="inlineStr">
        <is>
          <t>Google広告</t>
        </is>
      </c>
      <c r="E1548" t="inlineStr">
        <is>
          <t>P009</t>
        </is>
      </c>
      <c r="F1548">
        <f>_xlfn.XLOOKUP(tbl_売上[[#This Row],[商品コード]],tbl_商品[商品コード],tbl_商品[商品名],"未登録")</f>
        <v/>
      </c>
      <c r="G1548">
        <f>_xlfn.XLOOKUP(tbl_売上[[#This Row],[商品コード]],tbl_商品[商品コード],tbl_商品[カテゴリ],"未登録")</f>
        <v/>
      </c>
      <c r="H1548" s="4" t="n">
        <v>3</v>
      </c>
      <c r="I1548" s="5" t="n">
        <v>3600</v>
      </c>
      <c r="J1548" s="5">
        <f>tbl_売上[[#This Row],[数量]]*tbl_売上[[#This Row],[単価]]</f>
        <v/>
      </c>
    </row>
    <row r="1549">
      <c r="A1549" s="3" t="n">
        <v>45620</v>
      </c>
      <c r="B1549" t="inlineStr">
        <is>
          <t>佐藤</t>
        </is>
      </c>
      <c r="C1549" t="inlineStr">
        <is>
          <t>関東</t>
        </is>
      </c>
      <c r="D1549" t="inlineStr">
        <is>
          <t>Meta広告</t>
        </is>
      </c>
      <c r="E1549" t="inlineStr">
        <is>
          <t>P009</t>
        </is>
      </c>
      <c r="F1549">
        <f>_xlfn.XLOOKUP(tbl_売上[[#This Row],[商品コード]],tbl_商品[商品コード],tbl_商品[商品名],"未登録")</f>
        <v/>
      </c>
      <c r="G1549">
        <f>_xlfn.XLOOKUP(tbl_売上[[#This Row],[商品コード]],tbl_商品[商品コード],tbl_商品[カテゴリ],"未登録")</f>
        <v/>
      </c>
      <c r="H1549" s="4" t="n">
        <v>2</v>
      </c>
      <c r="I1549" s="5" t="n">
        <v>3600</v>
      </c>
      <c r="J1549" s="5">
        <f>tbl_売上[[#This Row],[数量]]*tbl_売上[[#This Row],[単価]]</f>
        <v/>
      </c>
    </row>
    <row r="1550">
      <c r="A1550" s="3" t="n">
        <v>45620</v>
      </c>
      <c r="B1550" t="inlineStr">
        <is>
          <t>伊藤</t>
        </is>
      </c>
      <c r="C1550" t="inlineStr">
        <is>
          <t>中部</t>
        </is>
      </c>
      <c r="D1550" t="inlineStr">
        <is>
          <t>Meta広告</t>
        </is>
      </c>
      <c r="E1550" t="inlineStr">
        <is>
          <t>P003</t>
        </is>
      </c>
      <c r="F1550">
        <f>_xlfn.XLOOKUP(tbl_売上[[#This Row],[商品コード]],tbl_商品[商品コード],tbl_商品[商品名],"未登録")</f>
        <v/>
      </c>
      <c r="G1550">
        <f>_xlfn.XLOOKUP(tbl_売上[[#This Row],[商品コード]],tbl_商品[商品コード],tbl_商品[カテゴリ],"未登録")</f>
        <v/>
      </c>
      <c r="H1550" s="4" t="n">
        <v>1</v>
      </c>
      <c r="I1550" s="5" t="n">
        <v>19800</v>
      </c>
      <c r="J1550" s="5">
        <f>tbl_売上[[#This Row],[数量]]*tbl_売上[[#This Row],[単価]]</f>
        <v/>
      </c>
    </row>
    <row r="1551">
      <c r="A1551" s="3" t="n">
        <v>45621</v>
      </c>
      <c r="B1551" t="inlineStr">
        <is>
          <t>高橋</t>
        </is>
      </c>
      <c r="C1551" t="inlineStr">
        <is>
          <t>関西</t>
        </is>
      </c>
      <c r="D1551" t="inlineStr">
        <is>
          <t>Yahoo!広告</t>
        </is>
      </c>
      <c r="E1551" t="inlineStr">
        <is>
          <t>P008</t>
        </is>
      </c>
      <c r="F1551">
        <f>_xlfn.XLOOKUP(tbl_売上[[#This Row],[商品コード]],tbl_商品[商品コード],tbl_商品[商品名],"未登録")</f>
        <v/>
      </c>
      <c r="G1551">
        <f>_xlfn.XLOOKUP(tbl_売上[[#This Row],[商品コード]],tbl_商品[商品コード],tbl_商品[カテゴリ],"未登録")</f>
        <v/>
      </c>
      <c r="H1551" s="4" t="n">
        <v>2</v>
      </c>
      <c r="I1551" s="5" t="n">
        <v>2700</v>
      </c>
      <c r="J1551" s="5">
        <f>tbl_売上[[#This Row],[数量]]*tbl_売上[[#This Row],[単価]]</f>
        <v/>
      </c>
    </row>
    <row r="1552">
      <c r="A1552" s="3" t="n">
        <v>45621</v>
      </c>
      <c r="B1552" t="inlineStr">
        <is>
          <t>鈴木</t>
        </is>
      </c>
      <c r="C1552" t="inlineStr">
        <is>
          <t>関東</t>
        </is>
      </c>
      <c r="D1552" t="inlineStr">
        <is>
          <t>Google広告</t>
        </is>
      </c>
      <c r="E1552" t="inlineStr">
        <is>
          <t>P007</t>
        </is>
      </c>
      <c r="F1552">
        <f>_xlfn.XLOOKUP(tbl_売上[[#This Row],[商品コード]],tbl_商品[商品コード],tbl_商品[商品名],"未登録")</f>
        <v/>
      </c>
      <c r="G1552">
        <f>_xlfn.XLOOKUP(tbl_売上[[#This Row],[商品コード]],tbl_商品[商品コード],tbl_商品[カテゴリ],"未登録")</f>
        <v/>
      </c>
      <c r="H1552" s="4" t="n">
        <v>5</v>
      </c>
      <c r="I1552" s="5" t="n">
        <v>3240</v>
      </c>
      <c r="J1552" s="5">
        <f>tbl_売上[[#This Row],[数量]]*tbl_売上[[#This Row],[単価]]</f>
        <v/>
      </c>
    </row>
    <row r="1553">
      <c r="A1553" s="3" t="n">
        <v>45621</v>
      </c>
      <c r="B1553" t="inlineStr">
        <is>
          <t>佐藤</t>
        </is>
      </c>
      <c r="C1553" t="inlineStr">
        <is>
          <t>関東</t>
        </is>
      </c>
      <c r="D1553" t="inlineStr">
        <is>
          <t>Google広告</t>
        </is>
      </c>
      <c r="E1553" t="inlineStr">
        <is>
          <t>P004</t>
        </is>
      </c>
      <c r="F1553">
        <f>_xlfn.XLOOKUP(tbl_売上[[#This Row],[商品コード]],tbl_商品[商品コード],tbl_商品[商品名],"未登録")</f>
        <v/>
      </c>
      <c r="G1553">
        <f>_xlfn.XLOOKUP(tbl_売上[[#This Row],[商品コード]],tbl_商品[商品コード],tbl_商品[カテゴリ],"未登録")</f>
        <v/>
      </c>
      <c r="H1553" s="4" t="n">
        <v>1</v>
      </c>
      <c r="I1553" s="5" t="n">
        <v>2480</v>
      </c>
      <c r="J1553" s="5">
        <f>tbl_売上[[#This Row],[数量]]*tbl_売上[[#This Row],[単価]]</f>
        <v/>
      </c>
    </row>
    <row r="1554">
      <c r="A1554" s="3" t="n">
        <v>45621</v>
      </c>
      <c r="B1554" t="inlineStr">
        <is>
          <t>渡辺</t>
        </is>
      </c>
      <c r="C1554" t="inlineStr">
        <is>
          <t>九州</t>
        </is>
      </c>
      <c r="D1554" t="inlineStr">
        <is>
          <t>Google広告</t>
        </is>
      </c>
      <c r="E1554" t="inlineStr">
        <is>
          <t>P001</t>
        </is>
      </c>
      <c r="F1554">
        <f>_xlfn.XLOOKUP(tbl_売上[[#This Row],[商品コード]],tbl_商品[商品コード],tbl_商品[商品名],"未登録")</f>
        <v/>
      </c>
      <c r="G1554">
        <f>_xlfn.XLOOKUP(tbl_売上[[#This Row],[商品コード]],tbl_商品[商品コード],tbl_商品[カテゴリ],"未登録")</f>
        <v/>
      </c>
      <c r="H1554" s="4" t="n">
        <v>1</v>
      </c>
      <c r="I1554" s="5" t="n">
        <v>8800</v>
      </c>
      <c r="J1554" s="5">
        <f>tbl_売上[[#This Row],[数量]]*tbl_売上[[#This Row],[単価]]</f>
        <v/>
      </c>
    </row>
    <row r="1555">
      <c r="A1555" s="3" t="n">
        <v>45621</v>
      </c>
      <c r="B1555" t="inlineStr">
        <is>
          <t>伊藤</t>
        </is>
      </c>
      <c r="C1555" t="inlineStr">
        <is>
          <t>中部</t>
        </is>
      </c>
      <c r="D1555" t="inlineStr">
        <is>
          <t>Google広告</t>
        </is>
      </c>
      <c r="E1555" t="inlineStr">
        <is>
          <t>P008</t>
        </is>
      </c>
      <c r="F1555">
        <f>_xlfn.XLOOKUP(tbl_売上[[#This Row],[商品コード]],tbl_商品[商品コード],tbl_商品[商品名],"未登録")</f>
        <v/>
      </c>
      <c r="G1555">
        <f>_xlfn.XLOOKUP(tbl_売上[[#This Row],[商品コード]],tbl_商品[商品コード],tbl_商品[カテゴリ],"未登録")</f>
        <v/>
      </c>
      <c r="H1555" s="4" t="n">
        <v>3</v>
      </c>
      <c r="I1555" s="5" t="n">
        <v>2700</v>
      </c>
      <c r="J1555" s="5">
        <f>tbl_売上[[#This Row],[数量]]*tbl_売上[[#This Row],[単価]]</f>
        <v/>
      </c>
    </row>
    <row r="1556">
      <c r="A1556" s="3" t="n">
        <v>45621</v>
      </c>
      <c r="B1556" t="inlineStr">
        <is>
          <t>渡辺</t>
        </is>
      </c>
      <c r="C1556" t="inlineStr">
        <is>
          <t>九州</t>
        </is>
      </c>
      <c r="D1556" t="inlineStr">
        <is>
          <t>Meta広告</t>
        </is>
      </c>
      <c r="E1556" t="inlineStr">
        <is>
          <t>P006</t>
        </is>
      </c>
      <c r="F1556">
        <f>_xlfn.XLOOKUP(tbl_売上[[#This Row],[商品コード]],tbl_商品[商品コード],tbl_商品[商品名],"未登録")</f>
        <v/>
      </c>
      <c r="G1556">
        <f>_xlfn.XLOOKUP(tbl_売上[[#This Row],[商品コード]],tbl_商品[商品コード],tbl_商品[カテゴリ],"未登録")</f>
        <v/>
      </c>
      <c r="H1556" s="4" t="n">
        <v>1</v>
      </c>
      <c r="I1556" s="5" t="n">
        <v>3300</v>
      </c>
      <c r="J1556" s="5">
        <f>tbl_売上[[#This Row],[数量]]*tbl_売上[[#This Row],[単価]]</f>
        <v/>
      </c>
    </row>
    <row r="1557">
      <c r="A1557" s="3" t="n">
        <v>45621</v>
      </c>
      <c r="B1557" t="inlineStr">
        <is>
          <t>佐藤</t>
        </is>
      </c>
      <c r="C1557" t="inlineStr">
        <is>
          <t>関東</t>
        </is>
      </c>
      <c r="D1557" t="inlineStr">
        <is>
          <t>Google広告</t>
        </is>
      </c>
      <c r="E1557" t="inlineStr">
        <is>
          <t>P007</t>
        </is>
      </c>
      <c r="F1557">
        <f>_xlfn.XLOOKUP(tbl_売上[[#This Row],[商品コード]],tbl_商品[商品コード],tbl_商品[商品名],"未登録")</f>
        <v/>
      </c>
      <c r="G1557">
        <f>_xlfn.XLOOKUP(tbl_売上[[#This Row],[商品コード]],tbl_商品[商品コード],tbl_商品[カテゴリ],"未登録")</f>
        <v/>
      </c>
      <c r="H1557" s="4" t="n">
        <v>1</v>
      </c>
      <c r="I1557" s="5" t="n">
        <v>3240</v>
      </c>
      <c r="J1557" s="5">
        <f>tbl_売上[[#This Row],[数量]]*tbl_売上[[#This Row],[単価]]</f>
        <v/>
      </c>
    </row>
    <row r="1558">
      <c r="A1558" s="3" t="n">
        <v>45622</v>
      </c>
      <c r="B1558" t="inlineStr">
        <is>
          <t>田中</t>
        </is>
      </c>
      <c r="C1558" t="inlineStr">
        <is>
          <t>関西</t>
        </is>
      </c>
      <c r="D1558" t="inlineStr">
        <is>
          <t>Google広告</t>
        </is>
      </c>
      <c r="E1558" t="inlineStr">
        <is>
          <t>P001</t>
        </is>
      </c>
      <c r="F1558">
        <f>_xlfn.XLOOKUP(tbl_売上[[#This Row],[商品コード]],tbl_商品[商品コード],tbl_商品[商品名],"未登録")</f>
        <v/>
      </c>
      <c r="G1558">
        <f>_xlfn.XLOOKUP(tbl_売上[[#This Row],[商品コード]],tbl_商品[商品コード],tbl_商品[カテゴリ],"未登録")</f>
        <v/>
      </c>
      <c r="H1558" s="4" t="n">
        <v>1</v>
      </c>
      <c r="I1558" s="5" t="n">
        <v>8800</v>
      </c>
      <c r="J1558" s="5">
        <f>tbl_売上[[#This Row],[数量]]*tbl_売上[[#This Row],[単価]]</f>
        <v/>
      </c>
    </row>
    <row r="1559">
      <c r="A1559" s="3" t="n">
        <v>45622</v>
      </c>
      <c r="B1559" t="inlineStr">
        <is>
          <t>高橋</t>
        </is>
      </c>
      <c r="C1559" t="inlineStr">
        <is>
          <t>関西</t>
        </is>
      </c>
      <c r="D1559" t="inlineStr">
        <is>
          <t>Yahoo!広告</t>
        </is>
      </c>
      <c r="E1559" t="inlineStr">
        <is>
          <t>P009</t>
        </is>
      </c>
      <c r="F1559">
        <f>_xlfn.XLOOKUP(tbl_売上[[#This Row],[商品コード]],tbl_商品[商品コード],tbl_商品[商品名],"未登録")</f>
        <v/>
      </c>
      <c r="G1559">
        <f>_xlfn.XLOOKUP(tbl_売上[[#This Row],[商品コード]],tbl_商品[商品コード],tbl_商品[カテゴリ],"未登録")</f>
        <v/>
      </c>
      <c r="H1559" s="4" t="n">
        <v>1</v>
      </c>
      <c r="I1559" s="5" t="n">
        <v>3600</v>
      </c>
      <c r="J1559" s="5">
        <f>tbl_売上[[#This Row],[数量]]*tbl_売上[[#This Row],[単価]]</f>
        <v/>
      </c>
    </row>
    <row r="1560">
      <c r="A1560" s="3" t="n">
        <v>45622</v>
      </c>
      <c r="B1560" t="inlineStr">
        <is>
          <t>佐藤</t>
        </is>
      </c>
      <c r="C1560" t="inlineStr">
        <is>
          <t>関東</t>
        </is>
      </c>
      <c r="D1560" t="inlineStr">
        <is>
          <t>Google広告</t>
        </is>
      </c>
      <c r="E1560" t="inlineStr">
        <is>
          <t>P007</t>
        </is>
      </c>
      <c r="F1560">
        <f>_xlfn.XLOOKUP(tbl_売上[[#This Row],[商品コード]],tbl_商品[商品コード],tbl_商品[商品名],"未登録")</f>
        <v/>
      </c>
      <c r="G1560">
        <f>_xlfn.XLOOKUP(tbl_売上[[#This Row],[商品コード]],tbl_商品[商品コード],tbl_商品[カテゴリ],"未登録")</f>
        <v/>
      </c>
      <c r="H1560" s="4" t="n">
        <v>3</v>
      </c>
      <c r="I1560" s="5" t="n">
        <v>3240</v>
      </c>
      <c r="J1560" s="5">
        <f>tbl_売上[[#This Row],[数量]]*tbl_売上[[#This Row],[単価]]</f>
        <v/>
      </c>
    </row>
    <row r="1561">
      <c r="A1561" s="3" t="n">
        <v>45622</v>
      </c>
      <c r="B1561" t="inlineStr">
        <is>
          <t>伊藤</t>
        </is>
      </c>
      <c r="C1561" t="inlineStr">
        <is>
          <t>中部</t>
        </is>
      </c>
      <c r="D1561" t="inlineStr">
        <is>
          <t>Meta広告</t>
        </is>
      </c>
      <c r="E1561" t="inlineStr">
        <is>
          <t>P005</t>
        </is>
      </c>
      <c r="F1561">
        <f>_xlfn.XLOOKUP(tbl_売上[[#This Row],[商品コード]],tbl_商品[商品コード],tbl_商品[商品名],"未登録")</f>
        <v/>
      </c>
      <c r="G1561">
        <f>_xlfn.XLOOKUP(tbl_売上[[#This Row],[商品コード]],tbl_商品[商品コード],tbl_商品[カテゴリ],"未登録")</f>
        <v/>
      </c>
      <c r="H1561" s="4" t="n">
        <v>2</v>
      </c>
      <c r="I1561" s="5" t="n">
        <v>6980</v>
      </c>
      <c r="J1561" s="5">
        <f>tbl_売上[[#This Row],[数量]]*tbl_売上[[#This Row],[単価]]</f>
        <v/>
      </c>
    </row>
    <row r="1562">
      <c r="A1562" s="3" t="n">
        <v>45622</v>
      </c>
      <c r="B1562" t="inlineStr">
        <is>
          <t>佐藤</t>
        </is>
      </c>
      <c r="C1562" t="inlineStr">
        <is>
          <t>関東</t>
        </is>
      </c>
      <c r="D1562" t="inlineStr">
        <is>
          <t>Google広告</t>
        </is>
      </c>
      <c r="E1562" t="inlineStr">
        <is>
          <t>P001</t>
        </is>
      </c>
      <c r="F1562">
        <f>_xlfn.XLOOKUP(tbl_売上[[#This Row],[商品コード]],tbl_商品[商品コード],tbl_商品[商品名],"未登録")</f>
        <v/>
      </c>
      <c r="G1562">
        <f>_xlfn.XLOOKUP(tbl_売上[[#This Row],[商品コード]],tbl_商品[商品コード],tbl_商品[カテゴリ],"未登録")</f>
        <v/>
      </c>
      <c r="H1562" s="4" t="n">
        <v>1</v>
      </c>
      <c r="I1562" s="5" t="n">
        <v>8800</v>
      </c>
      <c r="J1562" s="5">
        <f>tbl_売上[[#This Row],[数量]]*tbl_売上[[#This Row],[単価]]</f>
        <v/>
      </c>
    </row>
    <row r="1563">
      <c r="A1563" s="3" t="n">
        <v>45623</v>
      </c>
      <c r="B1563" t="inlineStr">
        <is>
          <t>高橋</t>
        </is>
      </c>
      <c r="C1563" t="inlineStr">
        <is>
          <t>関西</t>
        </is>
      </c>
      <c r="D1563" t="inlineStr">
        <is>
          <t>Meta広告</t>
        </is>
      </c>
      <c r="E1563" t="inlineStr">
        <is>
          <t>P004</t>
        </is>
      </c>
      <c r="F1563">
        <f>_xlfn.XLOOKUP(tbl_売上[[#This Row],[商品コード]],tbl_商品[商品コード],tbl_商品[商品名],"未登録")</f>
        <v/>
      </c>
      <c r="G1563">
        <f>_xlfn.XLOOKUP(tbl_売上[[#This Row],[商品コード]],tbl_商品[商品コード],tbl_商品[カテゴリ],"未登録")</f>
        <v/>
      </c>
      <c r="H1563" s="4" t="n">
        <v>3</v>
      </c>
      <c r="I1563" s="5" t="n">
        <v>2480</v>
      </c>
      <c r="J1563" s="5">
        <f>tbl_売上[[#This Row],[数量]]*tbl_売上[[#This Row],[単価]]</f>
        <v/>
      </c>
    </row>
    <row r="1564">
      <c r="A1564" s="3" t="n">
        <v>45623</v>
      </c>
      <c r="B1564" t="inlineStr">
        <is>
          <t>田中</t>
        </is>
      </c>
      <c r="C1564" t="inlineStr">
        <is>
          <t>関西</t>
        </is>
      </c>
      <c r="D1564" t="inlineStr">
        <is>
          <t>Google広告</t>
        </is>
      </c>
      <c r="E1564" t="inlineStr">
        <is>
          <t>P003</t>
        </is>
      </c>
      <c r="F1564">
        <f>_xlfn.XLOOKUP(tbl_売上[[#This Row],[商品コード]],tbl_商品[商品コード],tbl_商品[商品名],"未登録")</f>
        <v/>
      </c>
      <c r="G1564">
        <f>_xlfn.XLOOKUP(tbl_売上[[#This Row],[商品コード]],tbl_商品[商品コード],tbl_商品[カテゴリ],"未登録")</f>
        <v/>
      </c>
      <c r="H1564" s="4" t="n">
        <v>2</v>
      </c>
      <c r="I1564" s="5" t="n">
        <v>19800</v>
      </c>
      <c r="J1564" s="5">
        <f>tbl_売上[[#This Row],[数量]]*tbl_売上[[#This Row],[単価]]</f>
        <v/>
      </c>
    </row>
    <row r="1565">
      <c r="A1565" s="3" t="n">
        <v>45623</v>
      </c>
      <c r="B1565" t="inlineStr">
        <is>
          <t>佐藤</t>
        </is>
      </c>
      <c r="C1565" t="inlineStr">
        <is>
          <t>関東</t>
        </is>
      </c>
      <c r="D1565" t="inlineStr">
        <is>
          <t>Yahoo!広告</t>
        </is>
      </c>
      <c r="E1565" t="inlineStr">
        <is>
          <t>P008</t>
        </is>
      </c>
      <c r="F1565">
        <f>_xlfn.XLOOKUP(tbl_売上[[#This Row],[商品コード]],tbl_商品[商品コード],tbl_商品[商品名],"未登録")</f>
        <v/>
      </c>
      <c r="G1565">
        <f>_xlfn.XLOOKUP(tbl_売上[[#This Row],[商品コード]],tbl_商品[商品コード],tbl_商品[カテゴリ],"未登録")</f>
        <v/>
      </c>
      <c r="H1565" s="4" t="n">
        <v>1</v>
      </c>
      <c r="I1565" s="5" t="n">
        <v>2700</v>
      </c>
      <c r="J1565" s="5">
        <f>tbl_売上[[#This Row],[数量]]*tbl_売上[[#This Row],[単価]]</f>
        <v/>
      </c>
    </row>
    <row r="1566">
      <c r="A1566" s="3" t="n">
        <v>45623</v>
      </c>
      <c r="B1566" t="inlineStr">
        <is>
          <t>田中</t>
        </is>
      </c>
      <c r="C1566" t="inlineStr">
        <is>
          <t>関西</t>
        </is>
      </c>
      <c r="D1566" t="inlineStr">
        <is>
          <t>Google広告</t>
        </is>
      </c>
      <c r="E1566" t="inlineStr">
        <is>
          <t>P002</t>
        </is>
      </c>
      <c r="F1566">
        <f>_xlfn.XLOOKUP(tbl_売上[[#This Row],[商品コード]],tbl_商品[商品コード],tbl_商品[商品名],"未登録")</f>
        <v/>
      </c>
      <c r="G1566">
        <f>_xlfn.XLOOKUP(tbl_売上[[#This Row],[商品コード]],tbl_商品[商品コード],tbl_商品[カテゴリ],"未登録")</f>
        <v/>
      </c>
      <c r="H1566" s="4" t="n">
        <v>1</v>
      </c>
      <c r="I1566" s="5" t="n">
        <v>3980</v>
      </c>
      <c r="J1566" s="5">
        <f>tbl_売上[[#This Row],[数量]]*tbl_売上[[#This Row],[単価]]</f>
        <v/>
      </c>
    </row>
    <row r="1567">
      <c r="A1567" s="3" t="n">
        <v>45623</v>
      </c>
      <c r="B1567" t="inlineStr">
        <is>
          <t>鈴木</t>
        </is>
      </c>
      <c r="C1567" t="inlineStr">
        <is>
          <t>関東</t>
        </is>
      </c>
      <c r="D1567" t="inlineStr">
        <is>
          <t>Google広告</t>
        </is>
      </c>
      <c r="E1567" t="inlineStr">
        <is>
          <t>P002</t>
        </is>
      </c>
      <c r="F1567">
        <f>_xlfn.XLOOKUP(tbl_売上[[#This Row],[商品コード]],tbl_商品[商品コード],tbl_商品[商品名],"未登録")</f>
        <v/>
      </c>
      <c r="G1567">
        <f>_xlfn.XLOOKUP(tbl_売上[[#This Row],[商品コード]],tbl_商品[商品コード],tbl_商品[カテゴリ],"未登録")</f>
        <v/>
      </c>
      <c r="H1567" s="4" t="n">
        <v>1</v>
      </c>
      <c r="I1567" s="5" t="n">
        <v>3980</v>
      </c>
      <c r="J1567" s="5">
        <f>tbl_売上[[#This Row],[数量]]*tbl_売上[[#This Row],[単価]]</f>
        <v/>
      </c>
    </row>
    <row r="1568">
      <c r="A1568" s="3" t="n">
        <v>45624</v>
      </c>
      <c r="B1568" t="inlineStr">
        <is>
          <t>高橋</t>
        </is>
      </c>
      <c r="C1568" t="inlineStr">
        <is>
          <t>関西</t>
        </is>
      </c>
      <c r="D1568" t="inlineStr">
        <is>
          <t>Yahoo!広告</t>
        </is>
      </c>
      <c r="E1568" t="inlineStr">
        <is>
          <t>P007</t>
        </is>
      </c>
      <c r="F1568">
        <f>_xlfn.XLOOKUP(tbl_売上[[#This Row],[商品コード]],tbl_商品[商品コード],tbl_商品[商品名],"未登録")</f>
        <v/>
      </c>
      <c r="G1568">
        <f>_xlfn.XLOOKUP(tbl_売上[[#This Row],[商品コード]],tbl_商品[商品コード],tbl_商品[カテゴリ],"未登録")</f>
        <v/>
      </c>
      <c r="H1568" s="4" t="n">
        <v>1</v>
      </c>
      <c r="I1568" s="5" t="n">
        <v>3240</v>
      </c>
      <c r="J1568" s="5">
        <f>tbl_売上[[#This Row],[数量]]*tbl_売上[[#This Row],[単価]]</f>
        <v/>
      </c>
    </row>
    <row r="1569">
      <c r="A1569" s="3" t="n">
        <v>45624</v>
      </c>
      <c r="B1569" t="inlineStr">
        <is>
          <t>鈴木</t>
        </is>
      </c>
      <c r="C1569" t="inlineStr">
        <is>
          <t>関東</t>
        </is>
      </c>
      <c r="D1569" t="inlineStr">
        <is>
          <t>Google広告</t>
        </is>
      </c>
      <c r="E1569" t="inlineStr">
        <is>
          <t>P001</t>
        </is>
      </c>
      <c r="F1569">
        <f>_xlfn.XLOOKUP(tbl_売上[[#This Row],[商品コード]],tbl_商品[商品コード],tbl_商品[商品名],"未登録")</f>
        <v/>
      </c>
      <c r="G1569">
        <f>_xlfn.XLOOKUP(tbl_売上[[#This Row],[商品コード]],tbl_商品[商品コード],tbl_商品[カテゴリ],"未登録")</f>
        <v/>
      </c>
      <c r="H1569" s="4" t="n">
        <v>2</v>
      </c>
      <c r="I1569" s="5" t="n">
        <v>8800</v>
      </c>
      <c r="J1569" s="5">
        <f>tbl_売上[[#This Row],[数量]]*tbl_売上[[#This Row],[単価]]</f>
        <v/>
      </c>
    </row>
    <row r="1570">
      <c r="A1570" s="3" t="n">
        <v>45624</v>
      </c>
      <c r="B1570" t="inlineStr">
        <is>
          <t>高橋</t>
        </is>
      </c>
      <c r="C1570" t="inlineStr">
        <is>
          <t>関西</t>
        </is>
      </c>
      <c r="D1570" t="inlineStr">
        <is>
          <t>Meta広告</t>
        </is>
      </c>
      <c r="E1570" t="inlineStr">
        <is>
          <t>P002</t>
        </is>
      </c>
      <c r="F1570">
        <f>_xlfn.XLOOKUP(tbl_売上[[#This Row],[商品コード]],tbl_商品[商品コード],tbl_商品[商品名],"未登録")</f>
        <v/>
      </c>
      <c r="G1570">
        <f>_xlfn.XLOOKUP(tbl_売上[[#This Row],[商品コード]],tbl_商品[商品コード],tbl_商品[カテゴリ],"未登録")</f>
        <v/>
      </c>
      <c r="H1570" s="4" t="n">
        <v>3</v>
      </c>
      <c r="I1570" s="5" t="n">
        <v>3980</v>
      </c>
      <c r="J1570" s="5">
        <f>tbl_売上[[#This Row],[数量]]*tbl_売上[[#This Row],[単価]]</f>
        <v/>
      </c>
    </row>
    <row r="1571">
      <c r="A1571" s="3" t="n">
        <v>45624</v>
      </c>
      <c r="B1571" t="inlineStr">
        <is>
          <t>伊藤</t>
        </is>
      </c>
      <c r="C1571" t="inlineStr">
        <is>
          <t>中部</t>
        </is>
      </c>
      <c r="D1571" t="inlineStr">
        <is>
          <t>Meta広告</t>
        </is>
      </c>
      <c r="E1571" t="inlineStr">
        <is>
          <t>P006</t>
        </is>
      </c>
      <c r="F1571">
        <f>_xlfn.XLOOKUP(tbl_売上[[#This Row],[商品コード]],tbl_商品[商品コード],tbl_商品[商品名],"未登録")</f>
        <v/>
      </c>
      <c r="G1571">
        <f>_xlfn.XLOOKUP(tbl_売上[[#This Row],[商品コード]],tbl_商品[商品コード],tbl_商品[カテゴリ],"未登録")</f>
        <v/>
      </c>
      <c r="H1571" s="4" t="n">
        <v>1</v>
      </c>
      <c r="I1571" s="5" t="n">
        <v>3300</v>
      </c>
      <c r="J1571" s="5">
        <f>tbl_売上[[#This Row],[数量]]*tbl_売上[[#This Row],[単価]]</f>
        <v/>
      </c>
    </row>
    <row r="1572">
      <c r="A1572" s="3" t="n">
        <v>45625</v>
      </c>
      <c r="B1572" t="inlineStr">
        <is>
          <t>伊藤</t>
        </is>
      </c>
      <c r="C1572" t="inlineStr">
        <is>
          <t>中部</t>
        </is>
      </c>
      <c r="D1572" t="inlineStr">
        <is>
          <t>Google広告</t>
        </is>
      </c>
      <c r="E1572" t="inlineStr">
        <is>
          <t>P002</t>
        </is>
      </c>
      <c r="F1572">
        <f>_xlfn.XLOOKUP(tbl_売上[[#This Row],[商品コード]],tbl_商品[商品コード],tbl_商品[商品名],"未登録")</f>
        <v/>
      </c>
      <c r="G1572">
        <f>_xlfn.XLOOKUP(tbl_売上[[#This Row],[商品コード]],tbl_商品[商品コード],tbl_商品[カテゴリ],"未登録")</f>
        <v/>
      </c>
      <c r="H1572" s="4" t="n">
        <v>2</v>
      </c>
      <c r="I1572" s="5" t="n">
        <v>3980</v>
      </c>
      <c r="J1572" s="5">
        <f>tbl_売上[[#This Row],[数量]]*tbl_売上[[#This Row],[単価]]</f>
        <v/>
      </c>
    </row>
    <row r="1573">
      <c r="A1573" s="3" t="n">
        <v>45625</v>
      </c>
      <c r="B1573" t="inlineStr">
        <is>
          <t>高橋</t>
        </is>
      </c>
      <c r="C1573" t="inlineStr">
        <is>
          <t>関西</t>
        </is>
      </c>
      <c r="D1573" t="inlineStr">
        <is>
          <t>Google広告</t>
        </is>
      </c>
      <c r="E1573" t="inlineStr">
        <is>
          <t>P001</t>
        </is>
      </c>
      <c r="F1573">
        <f>_xlfn.XLOOKUP(tbl_売上[[#This Row],[商品コード]],tbl_商品[商品コード],tbl_商品[商品名],"未登録")</f>
        <v/>
      </c>
      <c r="G1573">
        <f>_xlfn.XLOOKUP(tbl_売上[[#This Row],[商品コード]],tbl_商品[商品コード],tbl_商品[カテゴリ],"未登録")</f>
        <v/>
      </c>
      <c r="H1573" s="4" t="n">
        <v>1</v>
      </c>
      <c r="I1573" s="5" t="n">
        <v>8800</v>
      </c>
      <c r="J1573" s="5">
        <f>tbl_売上[[#This Row],[数量]]*tbl_売上[[#This Row],[単価]]</f>
        <v/>
      </c>
    </row>
    <row r="1574">
      <c r="A1574" s="3" t="n">
        <v>45625</v>
      </c>
      <c r="B1574" t="inlineStr">
        <is>
          <t>佐藤</t>
        </is>
      </c>
      <c r="C1574" t="inlineStr">
        <is>
          <t>関東</t>
        </is>
      </c>
      <c r="D1574" t="inlineStr">
        <is>
          <t>Meta広告</t>
        </is>
      </c>
      <c r="E1574" t="inlineStr">
        <is>
          <t>P009</t>
        </is>
      </c>
      <c r="F1574">
        <f>_xlfn.XLOOKUP(tbl_売上[[#This Row],[商品コード]],tbl_商品[商品コード],tbl_商品[商品名],"未登録")</f>
        <v/>
      </c>
      <c r="G1574">
        <f>_xlfn.XLOOKUP(tbl_売上[[#This Row],[商品コード]],tbl_商品[商品コード],tbl_商品[カテゴリ],"未登録")</f>
        <v/>
      </c>
      <c r="H1574" s="4" t="n">
        <v>2</v>
      </c>
      <c r="I1574" s="5" t="n">
        <v>3600</v>
      </c>
      <c r="J1574" s="5">
        <f>tbl_売上[[#This Row],[数量]]*tbl_売上[[#This Row],[単価]]</f>
        <v/>
      </c>
    </row>
    <row r="1575">
      <c r="A1575" s="3" t="n">
        <v>45625</v>
      </c>
      <c r="B1575" t="inlineStr">
        <is>
          <t>伊藤</t>
        </is>
      </c>
      <c r="C1575" t="inlineStr">
        <is>
          <t>中部</t>
        </is>
      </c>
      <c r="D1575" t="inlineStr">
        <is>
          <t>Google広告</t>
        </is>
      </c>
      <c r="E1575" t="inlineStr">
        <is>
          <t>P004</t>
        </is>
      </c>
      <c r="F1575">
        <f>_xlfn.XLOOKUP(tbl_売上[[#This Row],[商品コード]],tbl_商品[商品コード],tbl_商品[商品名],"未登録")</f>
        <v/>
      </c>
      <c r="G1575">
        <f>_xlfn.XLOOKUP(tbl_売上[[#This Row],[商品コード]],tbl_商品[商品コード],tbl_商品[カテゴリ],"未登録")</f>
        <v/>
      </c>
      <c r="H1575" s="4" t="n">
        <v>1</v>
      </c>
      <c r="I1575" s="5" t="n">
        <v>2480</v>
      </c>
      <c r="J1575" s="5">
        <f>tbl_売上[[#This Row],[数量]]*tbl_売上[[#This Row],[単価]]</f>
        <v/>
      </c>
    </row>
    <row r="1576">
      <c r="A1576" s="3" t="n">
        <v>45626</v>
      </c>
      <c r="B1576" t="inlineStr">
        <is>
          <t>鈴木</t>
        </is>
      </c>
      <c r="C1576" t="inlineStr">
        <is>
          <t>関東</t>
        </is>
      </c>
      <c r="D1576" t="inlineStr">
        <is>
          <t>Meta広告</t>
        </is>
      </c>
      <c r="E1576" t="inlineStr">
        <is>
          <t>P007</t>
        </is>
      </c>
      <c r="F1576">
        <f>_xlfn.XLOOKUP(tbl_売上[[#This Row],[商品コード]],tbl_商品[商品コード],tbl_商品[商品名],"未登録")</f>
        <v/>
      </c>
      <c r="G1576">
        <f>_xlfn.XLOOKUP(tbl_売上[[#This Row],[商品コード]],tbl_商品[商品コード],tbl_商品[カテゴリ],"未登録")</f>
        <v/>
      </c>
      <c r="H1576" s="4" t="n">
        <v>2</v>
      </c>
      <c r="I1576" s="5" t="n">
        <v>3240</v>
      </c>
      <c r="J1576" s="5">
        <f>tbl_売上[[#This Row],[数量]]*tbl_売上[[#This Row],[単価]]</f>
        <v/>
      </c>
    </row>
    <row r="1577">
      <c r="A1577" s="3" t="n">
        <v>45626</v>
      </c>
      <c r="B1577" t="inlineStr">
        <is>
          <t>佐藤</t>
        </is>
      </c>
      <c r="C1577" t="inlineStr">
        <is>
          <t>関東</t>
        </is>
      </c>
      <c r="D1577" t="inlineStr">
        <is>
          <t>Meta広告</t>
        </is>
      </c>
      <c r="E1577" t="inlineStr">
        <is>
          <t>P004</t>
        </is>
      </c>
      <c r="F1577">
        <f>_xlfn.XLOOKUP(tbl_売上[[#This Row],[商品コード]],tbl_商品[商品コード],tbl_商品[商品名],"未登録")</f>
        <v/>
      </c>
      <c r="G1577">
        <f>_xlfn.XLOOKUP(tbl_売上[[#This Row],[商品コード]],tbl_商品[商品コード],tbl_商品[カテゴリ],"未登録")</f>
        <v/>
      </c>
      <c r="H1577" s="4" t="n">
        <v>3</v>
      </c>
      <c r="I1577" s="5" t="n">
        <v>2480</v>
      </c>
      <c r="J1577" s="5">
        <f>tbl_売上[[#This Row],[数量]]*tbl_売上[[#This Row],[単価]]</f>
        <v/>
      </c>
    </row>
    <row r="1578">
      <c r="A1578" s="3" t="n">
        <v>45626</v>
      </c>
      <c r="B1578" t="inlineStr">
        <is>
          <t>渡辺</t>
        </is>
      </c>
      <c r="C1578" t="inlineStr">
        <is>
          <t>九州</t>
        </is>
      </c>
      <c r="D1578" t="inlineStr">
        <is>
          <t>Google広告</t>
        </is>
      </c>
      <c r="E1578" t="inlineStr">
        <is>
          <t>P008</t>
        </is>
      </c>
      <c r="F1578">
        <f>_xlfn.XLOOKUP(tbl_売上[[#This Row],[商品コード]],tbl_商品[商品コード],tbl_商品[商品名],"未登録")</f>
        <v/>
      </c>
      <c r="G1578">
        <f>_xlfn.XLOOKUP(tbl_売上[[#This Row],[商品コード]],tbl_商品[商品コード],tbl_商品[カテゴリ],"未登録")</f>
        <v/>
      </c>
      <c r="H1578" s="4" t="n">
        <v>1</v>
      </c>
      <c r="I1578" s="5" t="n">
        <v>2700</v>
      </c>
      <c r="J1578" s="5">
        <f>tbl_売上[[#This Row],[数量]]*tbl_売上[[#This Row],[単価]]</f>
        <v/>
      </c>
    </row>
    <row r="1579">
      <c r="A1579" s="3" t="n">
        <v>45626</v>
      </c>
      <c r="B1579" t="inlineStr">
        <is>
          <t>鈴木</t>
        </is>
      </c>
      <c r="C1579" t="inlineStr">
        <is>
          <t>関東</t>
        </is>
      </c>
      <c r="D1579" t="inlineStr">
        <is>
          <t>Google広告</t>
        </is>
      </c>
      <c r="E1579" t="inlineStr">
        <is>
          <t>P001</t>
        </is>
      </c>
      <c r="F1579">
        <f>_xlfn.XLOOKUP(tbl_売上[[#This Row],[商品コード]],tbl_商品[商品コード],tbl_商品[商品名],"未登録")</f>
        <v/>
      </c>
      <c r="G1579">
        <f>_xlfn.XLOOKUP(tbl_売上[[#This Row],[商品コード]],tbl_商品[商品コード],tbl_商品[カテゴリ],"未登録")</f>
        <v/>
      </c>
      <c r="H1579" s="4" t="n">
        <v>1</v>
      </c>
      <c r="I1579" s="5" t="n">
        <v>8800</v>
      </c>
      <c r="J1579" s="5">
        <f>tbl_売上[[#This Row],[数量]]*tbl_売上[[#This Row],[単価]]</f>
        <v/>
      </c>
    </row>
    <row r="1580">
      <c r="A1580" s="3" t="n">
        <v>45626</v>
      </c>
      <c r="B1580" t="inlineStr">
        <is>
          <t>田中</t>
        </is>
      </c>
      <c r="C1580" t="inlineStr">
        <is>
          <t>関西</t>
        </is>
      </c>
      <c r="D1580" t="inlineStr">
        <is>
          <t>Meta広告</t>
        </is>
      </c>
      <c r="E1580" t="inlineStr">
        <is>
          <t>P006</t>
        </is>
      </c>
      <c r="F1580">
        <f>_xlfn.XLOOKUP(tbl_売上[[#This Row],[商品コード]],tbl_商品[商品コード],tbl_商品[商品名],"未登録")</f>
        <v/>
      </c>
      <c r="G1580">
        <f>_xlfn.XLOOKUP(tbl_売上[[#This Row],[商品コード]],tbl_商品[商品コード],tbl_商品[カテゴリ],"未登録")</f>
        <v/>
      </c>
      <c r="H1580" s="4" t="n">
        <v>2</v>
      </c>
      <c r="I1580" s="5" t="n">
        <v>3300</v>
      </c>
      <c r="J1580" s="5">
        <f>tbl_売上[[#This Row],[数量]]*tbl_売上[[#This Row],[単価]]</f>
        <v/>
      </c>
    </row>
    <row r="1581">
      <c r="A1581" s="3" t="n">
        <v>45626</v>
      </c>
      <c r="B1581" t="inlineStr">
        <is>
          <t>鈴木</t>
        </is>
      </c>
      <c r="C1581" t="inlineStr">
        <is>
          <t>関東</t>
        </is>
      </c>
      <c r="D1581" t="inlineStr">
        <is>
          <t>Yahoo!広告</t>
        </is>
      </c>
      <c r="E1581" t="inlineStr">
        <is>
          <t>P006</t>
        </is>
      </c>
      <c r="F1581">
        <f>_xlfn.XLOOKUP(tbl_売上[[#This Row],[商品コード]],tbl_商品[商品コード],tbl_商品[商品名],"未登録")</f>
        <v/>
      </c>
      <c r="G1581">
        <f>_xlfn.XLOOKUP(tbl_売上[[#This Row],[商品コード]],tbl_商品[商品コード],tbl_商品[カテゴリ],"未登録")</f>
        <v/>
      </c>
      <c r="H1581" s="4" t="n">
        <v>2</v>
      </c>
      <c r="I1581" s="5" t="n">
        <v>3300</v>
      </c>
      <c r="J1581" s="5">
        <f>tbl_売上[[#This Row],[数量]]*tbl_売上[[#This Row],[単価]]</f>
        <v/>
      </c>
    </row>
    <row r="1582">
      <c r="A1582" s="3" t="n">
        <v>45626</v>
      </c>
      <c r="B1582" t="inlineStr">
        <is>
          <t>佐藤</t>
        </is>
      </c>
      <c r="C1582" t="inlineStr">
        <is>
          <t>関東</t>
        </is>
      </c>
      <c r="D1582" t="inlineStr">
        <is>
          <t>Meta広告</t>
        </is>
      </c>
      <c r="E1582" t="inlineStr">
        <is>
          <t>P001</t>
        </is>
      </c>
      <c r="F1582">
        <f>_xlfn.XLOOKUP(tbl_売上[[#This Row],[商品コード]],tbl_商品[商品コード],tbl_商品[商品名],"未登録")</f>
        <v/>
      </c>
      <c r="G1582">
        <f>_xlfn.XLOOKUP(tbl_売上[[#This Row],[商品コード]],tbl_商品[商品コード],tbl_商品[カテゴリ],"未登録")</f>
        <v/>
      </c>
      <c r="H1582" s="4" t="n">
        <v>2</v>
      </c>
      <c r="I1582" s="5" t="n">
        <v>8800</v>
      </c>
      <c r="J1582" s="5">
        <f>tbl_売上[[#This Row],[数量]]*tbl_売上[[#This Row],[単価]]</f>
        <v/>
      </c>
    </row>
    <row r="1583">
      <c r="A1583" s="3" t="n">
        <v>45627</v>
      </c>
      <c r="B1583" t="inlineStr">
        <is>
          <t>佐藤</t>
        </is>
      </c>
      <c r="C1583" t="inlineStr">
        <is>
          <t>関東</t>
        </is>
      </c>
      <c r="D1583" t="inlineStr">
        <is>
          <t>Yahoo!広告</t>
        </is>
      </c>
      <c r="E1583" t="inlineStr">
        <is>
          <t>P009</t>
        </is>
      </c>
      <c r="F1583">
        <f>_xlfn.XLOOKUP(tbl_売上[[#This Row],[商品コード]],tbl_商品[商品コード],tbl_商品[商品名],"未登録")</f>
        <v/>
      </c>
      <c r="G1583">
        <f>_xlfn.XLOOKUP(tbl_売上[[#This Row],[商品コード]],tbl_商品[商品コード],tbl_商品[カテゴリ],"未登録")</f>
        <v/>
      </c>
      <c r="H1583" s="4" t="n">
        <v>1</v>
      </c>
      <c r="I1583" s="5" t="n">
        <v>3600</v>
      </c>
      <c r="J1583" s="5">
        <f>tbl_売上[[#This Row],[数量]]*tbl_売上[[#This Row],[単価]]</f>
        <v/>
      </c>
    </row>
    <row r="1584">
      <c r="A1584" s="3" t="n">
        <v>45627</v>
      </c>
      <c r="B1584" t="inlineStr">
        <is>
          <t>佐藤</t>
        </is>
      </c>
      <c r="C1584" t="inlineStr">
        <is>
          <t>関東</t>
        </is>
      </c>
      <c r="D1584" t="inlineStr">
        <is>
          <t>Google広告</t>
        </is>
      </c>
      <c r="E1584" t="inlineStr">
        <is>
          <t>P009</t>
        </is>
      </c>
      <c r="F1584">
        <f>_xlfn.XLOOKUP(tbl_売上[[#This Row],[商品コード]],tbl_商品[商品コード],tbl_商品[商品名],"未登録")</f>
        <v/>
      </c>
      <c r="G1584">
        <f>_xlfn.XLOOKUP(tbl_売上[[#This Row],[商品コード]],tbl_商品[商品コード],tbl_商品[カテゴリ],"未登録")</f>
        <v/>
      </c>
      <c r="H1584" s="4" t="n">
        <v>2</v>
      </c>
      <c r="I1584" s="5" t="n">
        <v>3600</v>
      </c>
      <c r="J1584" s="5">
        <f>tbl_売上[[#This Row],[数量]]*tbl_売上[[#This Row],[単価]]</f>
        <v/>
      </c>
    </row>
    <row r="1585">
      <c r="A1585" s="3" t="n">
        <v>45627</v>
      </c>
      <c r="B1585" t="inlineStr">
        <is>
          <t>佐藤</t>
        </is>
      </c>
      <c r="C1585" t="inlineStr">
        <is>
          <t>関東</t>
        </is>
      </c>
      <c r="D1585" t="inlineStr">
        <is>
          <t>Meta広告</t>
        </is>
      </c>
      <c r="E1585" t="inlineStr">
        <is>
          <t>P003</t>
        </is>
      </c>
      <c r="F1585">
        <f>_xlfn.XLOOKUP(tbl_売上[[#This Row],[商品コード]],tbl_商品[商品コード],tbl_商品[商品名],"未登録")</f>
        <v/>
      </c>
      <c r="G1585">
        <f>_xlfn.XLOOKUP(tbl_売上[[#This Row],[商品コード]],tbl_商品[商品コード],tbl_商品[カテゴリ],"未登録")</f>
        <v/>
      </c>
      <c r="H1585" s="4" t="n">
        <v>2</v>
      </c>
      <c r="I1585" s="5" t="n">
        <v>19800</v>
      </c>
      <c r="J1585" s="5">
        <f>tbl_売上[[#This Row],[数量]]*tbl_売上[[#This Row],[単価]]</f>
        <v/>
      </c>
    </row>
    <row r="1586">
      <c r="A1586" s="3" t="n">
        <v>45627</v>
      </c>
      <c r="B1586" t="inlineStr">
        <is>
          <t>伊藤</t>
        </is>
      </c>
      <c r="C1586" t="inlineStr">
        <is>
          <t>中部</t>
        </is>
      </c>
      <c r="D1586" t="inlineStr">
        <is>
          <t>Meta広告</t>
        </is>
      </c>
      <c r="E1586" t="inlineStr">
        <is>
          <t>P002</t>
        </is>
      </c>
      <c r="F1586">
        <f>_xlfn.XLOOKUP(tbl_売上[[#This Row],[商品コード]],tbl_商品[商品コード],tbl_商品[商品名],"未登録")</f>
        <v/>
      </c>
      <c r="G1586">
        <f>_xlfn.XLOOKUP(tbl_売上[[#This Row],[商品コード]],tbl_商品[商品コード],tbl_商品[カテゴリ],"未登録")</f>
        <v/>
      </c>
      <c r="H1586" s="4" t="n">
        <v>1</v>
      </c>
      <c r="I1586" s="5" t="n">
        <v>3980</v>
      </c>
      <c r="J1586" s="5">
        <f>tbl_売上[[#This Row],[数量]]*tbl_売上[[#This Row],[単価]]</f>
        <v/>
      </c>
    </row>
    <row r="1587">
      <c r="A1587" s="3" t="n">
        <v>45627</v>
      </c>
      <c r="B1587" t="inlineStr">
        <is>
          <t>田中</t>
        </is>
      </c>
      <c r="C1587" t="inlineStr">
        <is>
          <t>関西</t>
        </is>
      </c>
      <c r="D1587" t="inlineStr">
        <is>
          <t>Google広告</t>
        </is>
      </c>
      <c r="E1587" t="inlineStr">
        <is>
          <t>P006</t>
        </is>
      </c>
      <c r="F1587">
        <f>_xlfn.XLOOKUP(tbl_売上[[#This Row],[商品コード]],tbl_商品[商品コード],tbl_商品[商品名],"未登録")</f>
        <v/>
      </c>
      <c r="G1587">
        <f>_xlfn.XLOOKUP(tbl_売上[[#This Row],[商品コード]],tbl_商品[商品コード],tbl_商品[カテゴリ],"未登録")</f>
        <v/>
      </c>
      <c r="H1587" s="4" t="n">
        <v>2</v>
      </c>
      <c r="I1587" s="5" t="n">
        <v>3300</v>
      </c>
      <c r="J1587" s="5">
        <f>tbl_売上[[#This Row],[数量]]*tbl_売上[[#This Row],[単価]]</f>
        <v/>
      </c>
    </row>
    <row r="1588">
      <c r="A1588" s="3" t="n">
        <v>45627</v>
      </c>
      <c r="B1588" t="inlineStr">
        <is>
          <t>佐藤</t>
        </is>
      </c>
      <c r="C1588" t="inlineStr">
        <is>
          <t>関東</t>
        </is>
      </c>
      <c r="D1588" t="inlineStr">
        <is>
          <t>Google広告</t>
        </is>
      </c>
      <c r="E1588" t="inlineStr">
        <is>
          <t>P007</t>
        </is>
      </c>
      <c r="F1588">
        <f>_xlfn.XLOOKUP(tbl_売上[[#This Row],[商品コード]],tbl_商品[商品コード],tbl_商品[商品名],"未登録")</f>
        <v/>
      </c>
      <c r="G1588">
        <f>_xlfn.XLOOKUP(tbl_売上[[#This Row],[商品コード]],tbl_商品[商品コード],tbl_商品[カテゴリ],"未登録")</f>
        <v/>
      </c>
      <c r="H1588" s="4" t="n">
        <v>2</v>
      </c>
      <c r="I1588" s="5" t="n">
        <v>3240</v>
      </c>
      <c r="J1588" s="5">
        <f>tbl_売上[[#This Row],[数量]]*tbl_売上[[#This Row],[単価]]</f>
        <v/>
      </c>
    </row>
    <row r="1589">
      <c r="A1589" s="3" t="n">
        <v>45627</v>
      </c>
      <c r="B1589" t="inlineStr">
        <is>
          <t>佐藤</t>
        </is>
      </c>
      <c r="C1589" t="inlineStr">
        <is>
          <t>関東</t>
        </is>
      </c>
      <c r="D1589" t="inlineStr">
        <is>
          <t>Meta広告</t>
        </is>
      </c>
      <c r="E1589" t="inlineStr">
        <is>
          <t>P004</t>
        </is>
      </c>
      <c r="F1589">
        <f>_xlfn.XLOOKUP(tbl_売上[[#This Row],[商品コード]],tbl_商品[商品コード],tbl_商品[商品名],"未登録")</f>
        <v/>
      </c>
      <c r="G1589">
        <f>_xlfn.XLOOKUP(tbl_売上[[#This Row],[商品コード]],tbl_商品[商品コード],tbl_商品[カテゴリ],"未登録")</f>
        <v/>
      </c>
      <c r="H1589" s="4" t="n">
        <v>1</v>
      </c>
      <c r="I1589" s="5" t="n">
        <v>2480</v>
      </c>
      <c r="J1589" s="5">
        <f>tbl_売上[[#This Row],[数量]]*tbl_売上[[#This Row],[単価]]</f>
        <v/>
      </c>
    </row>
    <row r="1590">
      <c r="A1590" s="3" t="n">
        <v>45627</v>
      </c>
      <c r="B1590" t="inlineStr">
        <is>
          <t>佐藤</t>
        </is>
      </c>
      <c r="C1590" t="inlineStr">
        <is>
          <t>関東</t>
        </is>
      </c>
      <c r="D1590" t="inlineStr">
        <is>
          <t>Meta広告</t>
        </is>
      </c>
      <c r="E1590" t="inlineStr">
        <is>
          <t>P007</t>
        </is>
      </c>
      <c r="F1590">
        <f>_xlfn.XLOOKUP(tbl_売上[[#This Row],[商品コード]],tbl_商品[商品コード],tbl_商品[商品名],"未登録")</f>
        <v/>
      </c>
      <c r="G1590">
        <f>_xlfn.XLOOKUP(tbl_売上[[#This Row],[商品コード]],tbl_商品[商品コード],tbl_商品[カテゴリ],"未登録")</f>
        <v/>
      </c>
      <c r="H1590" s="4" t="n">
        <v>2</v>
      </c>
      <c r="I1590" s="5" t="n">
        <v>3240</v>
      </c>
      <c r="J1590" s="5">
        <f>tbl_売上[[#This Row],[数量]]*tbl_売上[[#This Row],[単価]]</f>
        <v/>
      </c>
    </row>
    <row r="1591">
      <c r="A1591" s="3" t="n">
        <v>45627</v>
      </c>
      <c r="B1591" t="inlineStr">
        <is>
          <t>高橋</t>
        </is>
      </c>
      <c r="C1591" t="inlineStr">
        <is>
          <t>関西</t>
        </is>
      </c>
      <c r="D1591" t="inlineStr">
        <is>
          <t>Meta広告</t>
        </is>
      </c>
      <c r="E1591" t="inlineStr">
        <is>
          <t>P007</t>
        </is>
      </c>
      <c r="F1591">
        <f>_xlfn.XLOOKUP(tbl_売上[[#This Row],[商品コード]],tbl_商品[商品コード],tbl_商品[商品名],"未登録")</f>
        <v/>
      </c>
      <c r="G1591">
        <f>_xlfn.XLOOKUP(tbl_売上[[#This Row],[商品コード]],tbl_商品[商品コード],tbl_商品[カテゴリ],"未登録")</f>
        <v/>
      </c>
      <c r="H1591" s="4" t="n">
        <v>1</v>
      </c>
      <c r="I1591" s="5" t="n">
        <v>3240</v>
      </c>
      <c r="J1591" s="5">
        <f>tbl_売上[[#This Row],[数量]]*tbl_売上[[#This Row],[単価]]</f>
        <v/>
      </c>
    </row>
    <row r="1592">
      <c r="A1592" s="3" t="n">
        <v>45628</v>
      </c>
      <c r="B1592" t="inlineStr">
        <is>
          <t>鈴木</t>
        </is>
      </c>
      <c r="C1592" t="inlineStr">
        <is>
          <t>関東</t>
        </is>
      </c>
      <c r="D1592" t="inlineStr">
        <is>
          <t>Yahoo!広告</t>
        </is>
      </c>
      <c r="E1592" t="inlineStr">
        <is>
          <t>P004</t>
        </is>
      </c>
      <c r="F1592">
        <f>_xlfn.XLOOKUP(tbl_売上[[#This Row],[商品コード]],tbl_商品[商品コード],tbl_商品[商品名],"未登録")</f>
        <v/>
      </c>
      <c r="G1592">
        <f>_xlfn.XLOOKUP(tbl_売上[[#This Row],[商品コード]],tbl_商品[商品コード],tbl_商品[カテゴリ],"未登録")</f>
        <v/>
      </c>
      <c r="H1592" s="4" t="n">
        <v>1</v>
      </c>
      <c r="I1592" s="5" t="n">
        <v>2480</v>
      </c>
      <c r="J1592" s="5">
        <f>tbl_売上[[#This Row],[数量]]*tbl_売上[[#This Row],[単価]]</f>
        <v/>
      </c>
    </row>
    <row r="1593">
      <c r="A1593" s="3" t="n">
        <v>45628</v>
      </c>
      <c r="B1593" t="inlineStr">
        <is>
          <t>渡辺</t>
        </is>
      </c>
      <c r="C1593" t="inlineStr">
        <is>
          <t>九州</t>
        </is>
      </c>
      <c r="D1593" t="inlineStr">
        <is>
          <t>Meta広告</t>
        </is>
      </c>
      <c r="E1593" t="inlineStr">
        <is>
          <t>P008</t>
        </is>
      </c>
      <c r="F1593">
        <f>_xlfn.XLOOKUP(tbl_売上[[#This Row],[商品コード]],tbl_商品[商品コード],tbl_商品[商品名],"未登録")</f>
        <v/>
      </c>
      <c r="G1593">
        <f>_xlfn.XLOOKUP(tbl_売上[[#This Row],[商品コード]],tbl_商品[商品コード],tbl_商品[カテゴリ],"未登録")</f>
        <v/>
      </c>
      <c r="H1593" s="4" t="n">
        <v>2</v>
      </c>
      <c r="I1593" s="5" t="n">
        <v>2700</v>
      </c>
      <c r="J1593" s="5">
        <f>tbl_売上[[#This Row],[数量]]*tbl_売上[[#This Row],[単価]]</f>
        <v/>
      </c>
    </row>
    <row r="1594">
      <c r="A1594" s="3" t="n">
        <v>45628</v>
      </c>
      <c r="B1594" t="inlineStr">
        <is>
          <t>田中</t>
        </is>
      </c>
      <c r="C1594" t="inlineStr">
        <is>
          <t>関西</t>
        </is>
      </c>
      <c r="D1594" t="inlineStr">
        <is>
          <t>Meta広告</t>
        </is>
      </c>
      <c r="E1594" t="inlineStr">
        <is>
          <t>P005</t>
        </is>
      </c>
      <c r="F1594">
        <f>_xlfn.XLOOKUP(tbl_売上[[#This Row],[商品コード]],tbl_商品[商品コード],tbl_商品[商品名],"未登録")</f>
        <v/>
      </c>
      <c r="G1594">
        <f>_xlfn.XLOOKUP(tbl_売上[[#This Row],[商品コード]],tbl_商品[商品コード],tbl_商品[カテゴリ],"未登録")</f>
        <v/>
      </c>
      <c r="H1594" s="4" t="n">
        <v>3</v>
      </c>
      <c r="I1594" s="5" t="n">
        <v>6980</v>
      </c>
      <c r="J1594" s="5">
        <f>tbl_売上[[#This Row],[数量]]*tbl_売上[[#This Row],[単価]]</f>
        <v/>
      </c>
    </row>
    <row r="1595">
      <c r="A1595" s="3" t="n">
        <v>45628</v>
      </c>
      <c r="B1595" t="inlineStr">
        <is>
          <t>田中</t>
        </is>
      </c>
      <c r="C1595" t="inlineStr">
        <is>
          <t>関西</t>
        </is>
      </c>
      <c r="D1595" t="inlineStr">
        <is>
          <t>Google広告</t>
        </is>
      </c>
      <c r="E1595" t="inlineStr">
        <is>
          <t>P008</t>
        </is>
      </c>
      <c r="F1595">
        <f>_xlfn.XLOOKUP(tbl_売上[[#This Row],[商品コード]],tbl_商品[商品コード],tbl_商品[商品名],"未登録")</f>
        <v/>
      </c>
      <c r="G1595">
        <f>_xlfn.XLOOKUP(tbl_売上[[#This Row],[商品コード]],tbl_商品[商品コード],tbl_商品[カテゴリ],"未登録")</f>
        <v/>
      </c>
      <c r="H1595" s="4" t="n">
        <v>3</v>
      </c>
      <c r="I1595" s="5" t="n">
        <v>2700</v>
      </c>
      <c r="J1595" s="5">
        <f>tbl_売上[[#This Row],[数量]]*tbl_売上[[#This Row],[単価]]</f>
        <v/>
      </c>
    </row>
    <row r="1596">
      <c r="A1596" s="3" t="n">
        <v>45628</v>
      </c>
      <c r="B1596" t="inlineStr">
        <is>
          <t>伊藤</t>
        </is>
      </c>
      <c r="C1596" t="inlineStr">
        <is>
          <t>中部</t>
        </is>
      </c>
      <c r="D1596" t="inlineStr">
        <is>
          <t>Google広告</t>
        </is>
      </c>
      <c r="E1596" t="inlineStr">
        <is>
          <t>P007</t>
        </is>
      </c>
      <c r="F1596">
        <f>_xlfn.XLOOKUP(tbl_売上[[#This Row],[商品コード]],tbl_商品[商品コード],tbl_商品[商品名],"未登録")</f>
        <v/>
      </c>
      <c r="G1596">
        <f>_xlfn.XLOOKUP(tbl_売上[[#This Row],[商品コード]],tbl_商品[商品コード],tbl_商品[カテゴリ],"未登録")</f>
        <v/>
      </c>
      <c r="H1596" s="4" t="n">
        <v>1</v>
      </c>
      <c r="I1596" s="5" t="n">
        <v>3240</v>
      </c>
      <c r="J1596" s="5">
        <f>tbl_売上[[#This Row],[数量]]*tbl_売上[[#This Row],[単価]]</f>
        <v/>
      </c>
    </row>
    <row r="1597">
      <c r="A1597" s="3" t="n">
        <v>45628</v>
      </c>
      <c r="B1597" t="inlineStr">
        <is>
          <t>伊藤</t>
        </is>
      </c>
      <c r="C1597" t="inlineStr">
        <is>
          <t>中部</t>
        </is>
      </c>
      <c r="D1597" t="inlineStr">
        <is>
          <t>Google広告</t>
        </is>
      </c>
      <c r="E1597" t="inlineStr">
        <is>
          <t>P001</t>
        </is>
      </c>
      <c r="F1597">
        <f>_xlfn.XLOOKUP(tbl_売上[[#This Row],[商品コード]],tbl_商品[商品コード],tbl_商品[商品名],"未登録")</f>
        <v/>
      </c>
      <c r="G1597">
        <f>_xlfn.XLOOKUP(tbl_売上[[#This Row],[商品コード]],tbl_商品[商品コード],tbl_商品[カテゴリ],"未登録")</f>
        <v/>
      </c>
      <c r="H1597" s="4" t="n">
        <v>1</v>
      </c>
      <c r="I1597" s="5" t="n">
        <v>8800</v>
      </c>
      <c r="J1597" s="5">
        <f>tbl_売上[[#This Row],[数量]]*tbl_売上[[#This Row],[単価]]</f>
        <v/>
      </c>
    </row>
    <row r="1598">
      <c r="A1598" s="3" t="n">
        <v>45629</v>
      </c>
      <c r="B1598" t="inlineStr">
        <is>
          <t>鈴木</t>
        </is>
      </c>
      <c r="C1598" t="inlineStr">
        <is>
          <t>関東</t>
        </is>
      </c>
      <c r="D1598" t="inlineStr">
        <is>
          <t>Google広告</t>
        </is>
      </c>
      <c r="E1598" t="inlineStr">
        <is>
          <t>P004</t>
        </is>
      </c>
      <c r="F1598">
        <f>_xlfn.XLOOKUP(tbl_売上[[#This Row],[商品コード]],tbl_商品[商品コード],tbl_商品[商品名],"未登録")</f>
        <v/>
      </c>
      <c r="G1598">
        <f>_xlfn.XLOOKUP(tbl_売上[[#This Row],[商品コード]],tbl_商品[商品コード],tbl_商品[カテゴリ],"未登録")</f>
        <v/>
      </c>
      <c r="H1598" s="4" t="n">
        <v>1</v>
      </c>
      <c r="I1598" s="5" t="n">
        <v>2480</v>
      </c>
      <c r="J1598" s="5">
        <f>tbl_売上[[#This Row],[数量]]*tbl_売上[[#This Row],[単価]]</f>
        <v/>
      </c>
    </row>
    <row r="1599">
      <c r="A1599" s="3" t="n">
        <v>45629</v>
      </c>
      <c r="B1599" t="inlineStr">
        <is>
          <t>鈴木</t>
        </is>
      </c>
      <c r="C1599" t="inlineStr">
        <is>
          <t>関東</t>
        </is>
      </c>
      <c r="D1599" t="inlineStr">
        <is>
          <t>Google広告</t>
        </is>
      </c>
      <c r="E1599" t="inlineStr">
        <is>
          <t>P003</t>
        </is>
      </c>
      <c r="F1599">
        <f>_xlfn.XLOOKUP(tbl_売上[[#This Row],[商品コード]],tbl_商品[商品コード],tbl_商品[商品名],"未登録")</f>
        <v/>
      </c>
      <c r="G1599">
        <f>_xlfn.XLOOKUP(tbl_売上[[#This Row],[商品コード]],tbl_商品[商品コード],tbl_商品[カテゴリ],"未登録")</f>
        <v/>
      </c>
      <c r="H1599" s="4" t="n">
        <v>1</v>
      </c>
      <c r="I1599" s="5" t="n">
        <v>19800</v>
      </c>
      <c r="J1599" s="5">
        <f>tbl_売上[[#This Row],[数量]]*tbl_売上[[#This Row],[単価]]</f>
        <v/>
      </c>
    </row>
    <row r="1600">
      <c r="A1600" s="3" t="n">
        <v>45629</v>
      </c>
      <c r="B1600" t="inlineStr">
        <is>
          <t>佐藤</t>
        </is>
      </c>
      <c r="C1600" t="inlineStr">
        <is>
          <t>関東</t>
        </is>
      </c>
      <c r="D1600" t="inlineStr">
        <is>
          <t>Google広告</t>
        </is>
      </c>
      <c r="E1600" t="inlineStr">
        <is>
          <t>P009</t>
        </is>
      </c>
      <c r="F1600">
        <f>_xlfn.XLOOKUP(tbl_売上[[#This Row],[商品コード]],tbl_商品[商品コード],tbl_商品[商品名],"未登録")</f>
        <v/>
      </c>
      <c r="G1600">
        <f>_xlfn.XLOOKUP(tbl_売上[[#This Row],[商品コード]],tbl_商品[商品コード],tbl_商品[カテゴリ],"未登録")</f>
        <v/>
      </c>
      <c r="H1600" s="4" t="n">
        <v>3</v>
      </c>
      <c r="I1600" s="5" t="n">
        <v>3600</v>
      </c>
      <c r="J1600" s="5">
        <f>tbl_売上[[#This Row],[数量]]*tbl_売上[[#This Row],[単価]]</f>
        <v/>
      </c>
    </row>
    <row r="1601">
      <c r="A1601" s="3" t="n">
        <v>45629</v>
      </c>
      <c r="B1601" t="inlineStr">
        <is>
          <t>田中</t>
        </is>
      </c>
      <c r="C1601" t="inlineStr">
        <is>
          <t>関西</t>
        </is>
      </c>
      <c r="D1601" t="inlineStr">
        <is>
          <t>Yahoo!広告</t>
        </is>
      </c>
      <c r="E1601" t="inlineStr">
        <is>
          <t>P004</t>
        </is>
      </c>
      <c r="F1601">
        <f>_xlfn.XLOOKUP(tbl_売上[[#This Row],[商品コード]],tbl_商品[商品コード],tbl_商品[商品名],"未登録")</f>
        <v/>
      </c>
      <c r="G1601">
        <f>_xlfn.XLOOKUP(tbl_売上[[#This Row],[商品コード]],tbl_商品[商品コード],tbl_商品[カテゴリ],"未登録")</f>
        <v/>
      </c>
      <c r="H1601" s="4" t="n">
        <v>1</v>
      </c>
      <c r="I1601" s="5" t="n">
        <v>2480</v>
      </c>
      <c r="J1601" s="5">
        <f>tbl_売上[[#This Row],[数量]]*tbl_売上[[#This Row],[単価]]</f>
        <v/>
      </c>
    </row>
    <row r="1602">
      <c r="A1602" s="3" t="n">
        <v>45630</v>
      </c>
      <c r="B1602" t="inlineStr">
        <is>
          <t>渡辺</t>
        </is>
      </c>
      <c r="C1602" t="inlineStr">
        <is>
          <t>九州</t>
        </is>
      </c>
      <c r="D1602" t="inlineStr">
        <is>
          <t>Meta広告</t>
        </is>
      </c>
      <c r="E1602" t="inlineStr">
        <is>
          <t>P007</t>
        </is>
      </c>
      <c r="F1602">
        <f>_xlfn.XLOOKUP(tbl_売上[[#This Row],[商品コード]],tbl_商品[商品コード],tbl_商品[商品名],"未登録")</f>
        <v/>
      </c>
      <c r="G1602">
        <f>_xlfn.XLOOKUP(tbl_売上[[#This Row],[商品コード]],tbl_商品[商品コード],tbl_商品[カテゴリ],"未登録")</f>
        <v/>
      </c>
      <c r="H1602" s="4" t="n">
        <v>2</v>
      </c>
      <c r="I1602" s="5" t="n">
        <v>3240</v>
      </c>
      <c r="J1602" s="5">
        <f>tbl_売上[[#This Row],[数量]]*tbl_売上[[#This Row],[単価]]</f>
        <v/>
      </c>
    </row>
    <row r="1603">
      <c r="A1603" s="3" t="n">
        <v>45630</v>
      </c>
      <c r="B1603" t="inlineStr">
        <is>
          <t>佐藤</t>
        </is>
      </c>
      <c r="C1603" t="inlineStr">
        <is>
          <t>関東</t>
        </is>
      </c>
      <c r="D1603" t="inlineStr">
        <is>
          <t>Meta広告</t>
        </is>
      </c>
      <c r="E1603" t="inlineStr">
        <is>
          <t>P009</t>
        </is>
      </c>
      <c r="F1603">
        <f>_xlfn.XLOOKUP(tbl_売上[[#This Row],[商品コード]],tbl_商品[商品コード],tbl_商品[商品名],"未登録")</f>
        <v/>
      </c>
      <c r="G1603">
        <f>_xlfn.XLOOKUP(tbl_売上[[#This Row],[商品コード]],tbl_商品[商品コード],tbl_商品[カテゴリ],"未登録")</f>
        <v/>
      </c>
      <c r="H1603" s="4" t="n">
        <v>1</v>
      </c>
      <c r="I1603" s="5" t="n">
        <v>3600</v>
      </c>
      <c r="J1603" s="5">
        <f>tbl_売上[[#This Row],[数量]]*tbl_売上[[#This Row],[単価]]</f>
        <v/>
      </c>
    </row>
    <row r="1604">
      <c r="A1604" s="3" t="n">
        <v>45630</v>
      </c>
      <c r="B1604" t="inlineStr">
        <is>
          <t>田中</t>
        </is>
      </c>
      <c r="C1604" t="inlineStr">
        <is>
          <t>関西</t>
        </is>
      </c>
      <c r="D1604" t="inlineStr">
        <is>
          <t>Yahoo!広告</t>
        </is>
      </c>
      <c r="E1604" t="inlineStr">
        <is>
          <t>P007</t>
        </is>
      </c>
      <c r="F1604">
        <f>_xlfn.XLOOKUP(tbl_売上[[#This Row],[商品コード]],tbl_商品[商品コード],tbl_商品[商品名],"未登録")</f>
        <v/>
      </c>
      <c r="G1604">
        <f>_xlfn.XLOOKUP(tbl_売上[[#This Row],[商品コード]],tbl_商品[商品コード],tbl_商品[カテゴリ],"未登録")</f>
        <v/>
      </c>
      <c r="H1604" s="4" t="n">
        <v>5</v>
      </c>
      <c r="I1604" s="5" t="n">
        <v>3240</v>
      </c>
      <c r="J1604" s="5">
        <f>tbl_売上[[#This Row],[数量]]*tbl_売上[[#This Row],[単価]]</f>
        <v/>
      </c>
    </row>
    <row r="1605">
      <c r="A1605" s="3" t="n">
        <v>45630</v>
      </c>
      <c r="B1605" t="inlineStr">
        <is>
          <t>佐藤</t>
        </is>
      </c>
      <c r="C1605" t="inlineStr">
        <is>
          <t>関東</t>
        </is>
      </c>
      <c r="D1605" t="inlineStr">
        <is>
          <t>Google広告</t>
        </is>
      </c>
      <c r="E1605" t="inlineStr">
        <is>
          <t>P001</t>
        </is>
      </c>
      <c r="F1605">
        <f>_xlfn.XLOOKUP(tbl_売上[[#This Row],[商品コード]],tbl_商品[商品コード],tbl_商品[商品名],"未登録")</f>
        <v/>
      </c>
      <c r="G1605">
        <f>_xlfn.XLOOKUP(tbl_売上[[#This Row],[商品コード]],tbl_商品[商品コード],tbl_商品[カテゴリ],"未登録")</f>
        <v/>
      </c>
      <c r="H1605" s="4" t="n">
        <v>1</v>
      </c>
      <c r="I1605" s="5" t="n">
        <v>8800</v>
      </c>
      <c r="J1605" s="5">
        <f>tbl_売上[[#This Row],[数量]]*tbl_売上[[#This Row],[単価]]</f>
        <v/>
      </c>
    </row>
    <row r="1606">
      <c r="A1606" s="3" t="n">
        <v>45630</v>
      </c>
      <c r="B1606" t="inlineStr">
        <is>
          <t>佐藤</t>
        </is>
      </c>
      <c r="C1606" t="inlineStr">
        <is>
          <t>関東</t>
        </is>
      </c>
      <c r="D1606" t="inlineStr">
        <is>
          <t>Google広告</t>
        </is>
      </c>
      <c r="E1606" t="inlineStr">
        <is>
          <t>P009</t>
        </is>
      </c>
      <c r="F1606">
        <f>_xlfn.XLOOKUP(tbl_売上[[#This Row],[商品コード]],tbl_商品[商品コード],tbl_商品[商品名],"未登録")</f>
        <v/>
      </c>
      <c r="G1606">
        <f>_xlfn.XLOOKUP(tbl_売上[[#This Row],[商品コード]],tbl_商品[商品コード],tbl_商品[カテゴリ],"未登録")</f>
        <v/>
      </c>
      <c r="H1606" s="4" t="n">
        <v>1</v>
      </c>
      <c r="I1606" s="5" t="n">
        <v>3600</v>
      </c>
      <c r="J1606" s="5">
        <f>tbl_売上[[#This Row],[数量]]*tbl_売上[[#This Row],[単価]]</f>
        <v/>
      </c>
    </row>
    <row r="1607">
      <c r="A1607" s="3" t="n">
        <v>45630</v>
      </c>
      <c r="B1607" t="inlineStr">
        <is>
          <t>佐藤</t>
        </is>
      </c>
      <c r="C1607" t="inlineStr">
        <is>
          <t>関東</t>
        </is>
      </c>
      <c r="D1607" t="inlineStr">
        <is>
          <t>Yahoo!広告</t>
        </is>
      </c>
      <c r="E1607" t="inlineStr">
        <is>
          <t>P001</t>
        </is>
      </c>
      <c r="F1607">
        <f>_xlfn.XLOOKUP(tbl_売上[[#This Row],[商品コード]],tbl_商品[商品コード],tbl_商品[商品名],"未登録")</f>
        <v/>
      </c>
      <c r="G1607">
        <f>_xlfn.XLOOKUP(tbl_売上[[#This Row],[商品コード]],tbl_商品[商品コード],tbl_商品[カテゴリ],"未登録")</f>
        <v/>
      </c>
      <c r="H1607" s="4" t="n">
        <v>5</v>
      </c>
      <c r="I1607" s="5" t="n">
        <v>8800</v>
      </c>
      <c r="J1607" s="5">
        <f>tbl_売上[[#This Row],[数量]]*tbl_売上[[#This Row],[単価]]</f>
        <v/>
      </c>
    </row>
    <row r="1608">
      <c r="A1608" s="3" t="n">
        <v>45630</v>
      </c>
      <c r="B1608" t="inlineStr">
        <is>
          <t>高橋</t>
        </is>
      </c>
      <c r="C1608" t="inlineStr">
        <is>
          <t>関西</t>
        </is>
      </c>
      <c r="D1608" t="inlineStr">
        <is>
          <t>Meta広告</t>
        </is>
      </c>
      <c r="E1608" t="inlineStr">
        <is>
          <t>P005</t>
        </is>
      </c>
      <c r="F1608">
        <f>_xlfn.XLOOKUP(tbl_売上[[#This Row],[商品コード]],tbl_商品[商品コード],tbl_商品[商品名],"未登録")</f>
        <v/>
      </c>
      <c r="G1608">
        <f>_xlfn.XLOOKUP(tbl_売上[[#This Row],[商品コード]],tbl_商品[商品コード],tbl_商品[カテゴリ],"未登録")</f>
        <v/>
      </c>
      <c r="H1608" s="4" t="n">
        <v>1</v>
      </c>
      <c r="I1608" s="5" t="n">
        <v>6980</v>
      </c>
      <c r="J1608" s="5">
        <f>tbl_売上[[#This Row],[数量]]*tbl_売上[[#This Row],[単価]]</f>
        <v/>
      </c>
    </row>
    <row r="1609">
      <c r="A1609" s="3" t="n">
        <v>45630</v>
      </c>
      <c r="B1609" t="inlineStr">
        <is>
          <t>伊藤</t>
        </is>
      </c>
      <c r="C1609" t="inlineStr">
        <is>
          <t>中部</t>
        </is>
      </c>
      <c r="D1609" t="inlineStr">
        <is>
          <t>Google広告</t>
        </is>
      </c>
      <c r="E1609" t="inlineStr">
        <is>
          <t>P002</t>
        </is>
      </c>
      <c r="F1609">
        <f>_xlfn.XLOOKUP(tbl_売上[[#This Row],[商品コード]],tbl_商品[商品コード],tbl_商品[商品名],"未登録")</f>
        <v/>
      </c>
      <c r="G1609">
        <f>_xlfn.XLOOKUP(tbl_売上[[#This Row],[商品コード]],tbl_商品[商品コード],tbl_商品[カテゴリ],"未登録")</f>
        <v/>
      </c>
      <c r="H1609" s="4" t="n">
        <v>1</v>
      </c>
      <c r="I1609" s="5" t="n">
        <v>3980</v>
      </c>
      <c r="J1609" s="5">
        <f>tbl_売上[[#This Row],[数量]]*tbl_売上[[#This Row],[単価]]</f>
        <v/>
      </c>
    </row>
    <row r="1610">
      <c r="A1610" s="3" t="n">
        <v>45630</v>
      </c>
      <c r="B1610" t="inlineStr">
        <is>
          <t>高橋</t>
        </is>
      </c>
      <c r="C1610" t="inlineStr">
        <is>
          <t>関西</t>
        </is>
      </c>
      <c r="D1610" t="inlineStr">
        <is>
          <t>Google広告</t>
        </is>
      </c>
      <c r="E1610" t="inlineStr">
        <is>
          <t>P006</t>
        </is>
      </c>
      <c r="F1610">
        <f>_xlfn.XLOOKUP(tbl_売上[[#This Row],[商品コード]],tbl_商品[商品コード],tbl_商品[商品名],"未登録")</f>
        <v/>
      </c>
      <c r="G1610">
        <f>_xlfn.XLOOKUP(tbl_売上[[#This Row],[商品コード]],tbl_商品[商品コード],tbl_商品[カテゴリ],"未登録")</f>
        <v/>
      </c>
      <c r="H1610" s="4" t="n">
        <v>3</v>
      </c>
      <c r="I1610" s="5" t="n">
        <v>3300</v>
      </c>
      <c r="J1610" s="5">
        <f>tbl_売上[[#This Row],[数量]]*tbl_売上[[#This Row],[単価]]</f>
        <v/>
      </c>
    </row>
    <row r="1611">
      <c r="A1611" s="3" t="n">
        <v>45631</v>
      </c>
      <c r="B1611" t="inlineStr">
        <is>
          <t>佐藤</t>
        </is>
      </c>
      <c r="C1611" t="inlineStr">
        <is>
          <t>関東</t>
        </is>
      </c>
      <c r="D1611" t="inlineStr">
        <is>
          <t>Meta広告</t>
        </is>
      </c>
      <c r="E1611" t="inlineStr">
        <is>
          <t>P001</t>
        </is>
      </c>
      <c r="F1611">
        <f>_xlfn.XLOOKUP(tbl_売上[[#This Row],[商品コード]],tbl_商品[商品コード],tbl_商品[商品名],"未登録")</f>
        <v/>
      </c>
      <c r="G1611">
        <f>_xlfn.XLOOKUP(tbl_売上[[#This Row],[商品コード]],tbl_商品[商品コード],tbl_商品[カテゴリ],"未登録")</f>
        <v/>
      </c>
      <c r="H1611" s="4" t="n">
        <v>1</v>
      </c>
      <c r="I1611" s="5" t="n">
        <v>8800</v>
      </c>
      <c r="J1611" s="5">
        <f>tbl_売上[[#This Row],[数量]]*tbl_売上[[#This Row],[単価]]</f>
        <v/>
      </c>
    </row>
    <row r="1612">
      <c r="A1612" s="3" t="n">
        <v>45631</v>
      </c>
      <c r="B1612" t="inlineStr">
        <is>
          <t>伊藤</t>
        </is>
      </c>
      <c r="C1612" t="inlineStr">
        <is>
          <t>中部</t>
        </is>
      </c>
      <c r="D1612" t="inlineStr">
        <is>
          <t>Google広告</t>
        </is>
      </c>
      <c r="E1612" t="inlineStr">
        <is>
          <t>P004</t>
        </is>
      </c>
      <c r="F1612">
        <f>_xlfn.XLOOKUP(tbl_売上[[#This Row],[商品コード]],tbl_商品[商品コード],tbl_商品[商品名],"未登録")</f>
        <v/>
      </c>
      <c r="G1612">
        <f>_xlfn.XLOOKUP(tbl_売上[[#This Row],[商品コード]],tbl_商品[商品コード],tbl_商品[カテゴリ],"未登録")</f>
        <v/>
      </c>
      <c r="H1612" s="4" t="n">
        <v>1</v>
      </c>
      <c r="I1612" s="5" t="n">
        <v>2480</v>
      </c>
      <c r="J1612" s="5">
        <f>tbl_売上[[#This Row],[数量]]*tbl_売上[[#This Row],[単価]]</f>
        <v/>
      </c>
    </row>
    <row r="1613">
      <c r="A1613" s="3" t="n">
        <v>45631</v>
      </c>
      <c r="B1613" t="inlineStr">
        <is>
          <t>鈴木</t>
        </is>
      </c>
      <c r="C1613" t="inlineStr">
        <is>
          <t>関東</t>
        </is>
      </c>
      <c r="D1613" t="inlineStr">
        <is>
          <t>Yahoo!広告</t>
        </is>
      </c>
      <c r="E1613" t="inlineStr">
        <is>
          <t>P003</t>
        </is>
      </c>
      <c r="F1613">
        <f>_xlfn.XLOOKUP(tbl_売上[[#This Row],[商品コード]],tbl_商品[商品コード],tbl_商品[商品名],"未登録")</f>
        <v/>
      </c>
      <c r="G1613">
        <f>_xlfn.XLOOKUP(tbl_売上[[#This Row],[商品コード]],tbl_商品[商品コード],tbl_商品[カテゴリ],"未登録")</f>
        <v/>
      </c>
      <c r="H1613" s="4" t="n">
        <v>1</v>
      </c>
      <c r="I1613" s="5" t="n">
        <v>19800</v>
      </c>
      <c r="J1613" s="5">
        <f>tbl_売上[[#This Row],[数量]]*tbl_売上[[#This Row],[単価]]</f>
        <v/>
      </c>
    </row>
    <row r="1614">
      <c r="A1614" s="3" t="n">
        <v>45631</v>
      </c>
      <c r="B1614" t="inlineStr">
        <is>
          <t>佐藤</t>
        </is>
      </c>
      <c r="C1614" t="inlineStr">
        <is>
          <t>関東</t>
        </is>
      </c>
      <c r="D1614" t="inlineStr">
        <is>
          <t>Google広告</t>
        </is>
      </c>
      <c r="E1614" t="inlineStr">
        <is>
          <t>P008</t>
        </is>
      </c>
      <c r="F1614">
        <f>_xlfn.XLOOKUP(tbl_売上[[#This Row],[商品コード]],tbl_商品[商品コード],tbl_商品[商品名],"未登録")</f>
        <v/>
      </c>
      <c r="G1614">
        <f>_xlfn.XLOOKUP(tbl_売上[[#This Row],[商品コード]],tbl_商品[商品コード],tbl_商品[カテゴリ],"未登録")</f>
        <v/>
      </c>
      <c r="H1614" s="4" t="n">
        <v>1</v>
      </c>
      <c r="I1614" s="5" t="n">
        <v>2700</v>
      </c>
      <c r="J1614" s="5">
        <f>tbl_売上[[#This Row],[数量]]*tbl_売上[[#This Row],[単価]]</f>
        <v/>
      </c>
    </row>
    <row r="1615">
      <c r="A1615" s="3" t="n">
        <v>45631</v>
      </c>
      <c r="B1615" t="inlineStr">
        <is>
          <t>渡辺</t>
        </is>
      </c>
      <c r="C1615" t="inlineStr">
        <is>
          <t>九州</t>
        </is>
      </c>
      <c r="D1615" t="inlineStr">
        <is>
          <t>Google広告</t>
        </is>
      </c>
      <c r="E1615" t="inlineStr">
        <is>
          <t>P001</t>
        </is>
      </c>
      <c r="F1615">
        <f>_xlfn.XLOOKUP(tbl_売上[[#This Row],[商品コード]],tbl_商品[商品コード],tbl_商品[商品名],"未登録")</f>
        <v/>
      </c>
      <c r="G1615">
        <f>_xlfn.XLOOKUP(tbl_売上[[#This Row],[商品コード]],tbl_商品[商品コード],tbl_商品[カテゴリ],"未登録")</f>
        <v/>
      </c>
      <c r="H1615" s="4" t="n">
        <v>1</v>
      </c>
      <c r="I1615" s="5" t="n">
        <v>8800</v>
      </c>
      <c r="J1615" s="5">
        <f>tbl_売上[[#This Row],[数量]]*tbl_売上[[#This Row],[単価]]</f>
        <v/>
      </c>
    </row>
    <row r="1616">
      <c r="A1616" s="3" t="n">
        <v>45631</v>
      </c>
      <c r="B1616" t="inlineStr">
        <is>
          <t>渡辺</t>
        </is>
      </c>
      <c r="C1616" t="inlineStr">
        <is>
          <t>九州</t>
        </is>
      </c>
      <c r="D1616" t="inlineStr">
        <is>
          <t>Meta広告</t>
        </is>
      </c>
      <c r="E1616" t="inlineStr">
        <is>
          <t>P006</t>
        </is>
      </c>
      <c r="F1616">
        <f>_xlfn.XLOOKUP(tbl_売上[[#This Row],[商品コード]],tbl_商品[商品コード],tbl_商品[商品名],"未登録")</f>
        <v/>
      </c>
      <c r="G1616">
        <f>_xlfn.XLOOKUP(tbl_売上[[#This Row],[商品コード]],tbl_商品[商品コード],tbl_商品[カテゴリ],"未登録")</f>
        <v/>
      </c>
      <c r="H1616" s="4" t="n">
        <v>3</v>
      </c>
      <c r="I1616" s="5" t="n">
        <v>3300</v>
      </c>
      <c r="J1616" s="5">
        <f>tbl_売上[[#This Row],[数量]]*tbl_売上[[#This Row],[単価]]</f>
        <v/>
      </c>
    </row>
    <row r="1617">
      <c r="A1617" s="3" t="n">
        <v>45631</v>
      </c>
      <c r="B1617" t="inlineStr">
        <is>
          <t>渡辺</t>
        </is>
      </c>
      <c r="C1617" t="inlineStr">
        <is>
          <t>九州</t>
        </is>
      </c>
      <c r="D1617" t="inlineStr">
        <is>
          <t>Meta広告</t>
        </is>
      </c>
      <c r="E1617" t="inlineStr">
        <is>
          <t>P004</t>
        </is>
      </c>
      <c r="F1617">
        <f>_xlfn.XLOOKUP(tbl_売上[[#This Row],[商品コード]],tbl_商品[商品コード],tbl_商品[商品名],"未登録")</f>
        <v/>
      </c>
      <c r="G1617">
        <f>_xlfn.XLOOKUP(tbl_売上[[#This Row],[商品コード]],tbl_商品[商品コード],tbl_商品[カテゴリ],"未登録")</f>
        <v/>
      </c>
      <c r="H1617" s="4" t="n">
        <v>2</v>
      </c>
      <c r="I1617" s="5" t="n">
        <v>2480</v>
      </c>
      <c r="J1617" s="5">
        <f>tbl_売上[[#This Row],[数量]]*tbl_売上[[#This Row],[単価]]</f>
        <v/>
      </c>
    </row>
    <row r="1618">
      <c r="A1618" s="3" t="n">
        <v>45631</v>
      </c>
      <c r="B1618" t="inlineStr">
        <is>
          <t>佐藤</t>
        </is>
      </c>
      <c r="C1618" t="inlineStr">
        <is>
          <t>関東</t>
        </is>
      </c>
      <c r="D1618" t="inlineStr">
        <is>
          <t>Google広告</t>
        </is>
      </c>
      <c r="E1618" t="inlineStr">
        <is>
          <t>P003</t>
        </is>
      </c>
      <c r="F1618">
        <f>_xlfn.XLOOKUP(tbl_売上[[#This Row],[商品コード]],tbl_商品[商品コード],tbl_商品[商品名],"未登録")</f>
        <v/>
      </c>
      <c r="G1618">
        <f>_xlfn.XLOOKUP(tbl_売上[[#This Row],[商品コード]],tbl_商品[商品コード],tbl_商品[カテゴリ],"未登録")</f>
        <v/>
      </c>
      <c r="H1618" s="4" t="n">
        <v>1</v>
      </c>
      <c r="I1618" s="5" t="n">
        <v>19800</v>
      </c>
      <c r="J1618" s="5">
        <f>tbl_売上[[#This Row],[数量]]*tbl_売上[[#This Row],[単価]]</f>
        <v/>
      </c>
    </row>
    <row r="1619">
      <c r="A1619" s="3" t="n">
        <v>45631</v>
      </c>
      <c r="B1619" t="inlineStr">
        <is>
          <t>渡辺</t>
        </is>
      </c>
      <c r="C1619" t="inlineStr">
        <is>
          <t>九州</t>
        </is>
      </c>
      <c r="D1619" t="inlineStr">
        <is>
          <t>Meta広告</t>
        </is>
      </c>
      <c r="E1619" t="inlineStr">
        <is>
          <t>P001</t>
        </is>
      </c>
      <c r="F1619">
        <f>_xlfn.XLOOKUP(tbl_売上[[#This Row],[商品コード]],tbl_商品[商品コード],tbl_商品[商品名],"未登録")</f>
        <v/>
      </c>
      <c r="G1619">
        <f>_xlfn.XLOOKUP(tbl_売上[[#This Row],[商品コード]],tbl_商品[商品コード],tbl_商品[カテゴリ],"未登録")</f>
        <v/>
      </c>
      <c r="H1619" s="4" t="n">
        <v>1</v>
      </c>
      <c r="I1619" s="5" t="n">
        <v>8800</v>
      </c>
      <c r="J1619" s="5">
        <f>tbl_売上[[#This Row],[数量]]*tbl_売上[[#This Row],[単価]]</f>
        <v/>
      </c>
    </row>
    <row r="1620">
      <c r="A1620" s="3" t="n">
        <v>45631</v>
      </c>
      <c r="B1620" t="inlineStr">
        <is>
          <t>伊藤</t>
        </is>
      </c>
      <c r="C1620" t="inlineStr">
        <is>
          <t>中部</t>
        </is>
      </c>
      <c r="D1620" t="inlineStr">
        <is>
          <t>Meta広告</t>
        </is>
      </c>
      <c r="E1620" t="inlineStr">
        <is>
          <t>P007</t>
        </is>
      </c>
      <c r="F1620">
        <f>_xlfn.XLOOKUP(tbl_売上[[#This Row],[商品コード]],tbl_商品[商品コード],tbl_商品[商品名],"未登録")</f>
        <v/>
      </c>
      <c r="G1620">
        <f>_xlfn.XLOOKUP(tbl_売上[[#This Row],[商品コード]],tbl_商品[商品コード],tbl_商品[カテゴリ],"未登録")</f>
        <v/>
      </c>
      <c r="H1620" s="4" t="n">
        <v>2</v>
      </c>
      <c r="I1620" s="5" t="n">
        <v>3240</v>
      </c>
      <c r="J1620" s="5">
        <f>tbl_売上[[#This Row],[数量]]*tbl_売上[[#This Row],[単価]]</f>
        <v/>
      </c>
    </row>
    <row r="1621">
      <c r="A1621" s="3" t="n">
        <v>45632</v>
      </c>
      <c r="B1621" t="inlineStr">
        <is>
          <t>田中</t>
        </is>
      </c>
      <c r="C1621" t="inlineStr">
        <is>
          <t>関西</t>
        </is>
      </c>
      <c r="D1621" t="inlineStr">
        <is>
          <t>Google広告</t>
        </is>
      </c>
      <c r="E1621" t="inlineStr">
        <is>
          <t>P006</t>
        </is>
      </c>
      <c r="F1621">
        <f>_xlfn.XLOOKUP(tbl_売上[[#This Row],[商品コード]],tbl_商品[商品コード],tbl_商品[商品名],"未登録")</f>
        <v/>
      </c>
      <c r="G1621">
        <f>_xlfn.XLOOKUP(tbl_売上[[#This Row],[商品コード]],tbl_商品[商品コード],tbl_商品[カテゴリ],"未登録")</f>
        <v/>
      </c>
      <c r="H1621" s="4" t="n">
        <v>1</v>
      </c>
      <c r="I1621" s="5" t="n">
        <v>3300</v>
      </c>
      <c r="J1621" s="5">
        <f>tbl_売上[[#This Row],[数量]]*tbl_売上[[#This Row],[単価]]</f>
        <v/>
      </c>
    </row>
    <row r="1622">
      <c r="A1622" s="3" t="n">
        <v>45632</v>
      </c>
      <c r="B1622" t="inlineStr">
        <is>
          <t>伊藤</t>
        </is>
      </c>
      <c r="C1622" t="inlineStr">
        <is>
          <t>中部</t>
        </is>
      </c>
      <c r="D1622" t="inlineStr">
        <is>
          <t>Yahoo!広告</t>
        </is>
      </c>
      <c r="E1622" t="inlineStr">
        <is>
          <t>P009</t>
        </is>
      </c>
      <c r="F1622">
        <f>_xlfn.XLOOKUP(tbl_売上[[#This Row],[商品コード]],tbl_商品[商品コード],tbl_商品[商品名],"未登録")</f>
        <v/>
      </c>
      <c r="G1622">
        <f>_xlfn.XLOOKUP(tbl_売上[[#This Row],[商品コード]],tbl_商品[商品コード],tbl_商品[カテゴリ],"未登録")</f>
        <v/>
      </c>
      <c r="H1622" s="4" t="n">
        <v>2</v>
      </c>
      <c r="I1622" s="5" t="n">
        <v>3600</v>
      </c>
      <c r="J1622" s="5">
        <f>tbl_売上[[#This Row],[数量]]*tbl_売上[[#This Row],[単価]]</f>
        <v/>
      </c>
    </row>
    <row r="1623">
      <c r="A1623" s="3" t="n">
        <v>45632</v>
      </c>
      <c r="B1623" t="inlineStr">
        <is>
          <t>佐藤</t>
        </is>
      </c>
      <c r="C1623" t="inlineStr">
        <is>
          <t>関東</t>
        </is>
      </c>
      <c r="D1623" t="inlineStr">
        <is>
          <t>Google広告</t>
        </is>
      </c>
      <c r="E1623" t="inlineStr">
        <is>
          <t>P008</t>
        </is>
      </c>
      <c r="F1623">
        <f>_xlfn.XLOOKUP(tbl_売上[[#This Row],[商品コード]],tbl_商品[商品コード],tbl_商品[商品名],"未登録")</f>
        <v/>
      </c>
      <c r="G1623">
        <f>_xlfn.XLOOKUP(tbl_売上[[#This Row],[商品コード]],tbl_商品[商品コード],tbl_商品[カテゴリ],"未登録")</f>
        <v/>
      </c>
      <c r="H1623" s="4" t="n">
        <v>1</v>
      </c>
      <c r="I1623" s="5" t="n">
        <v>2700</v>
      </c>
      <c r="J1623" s="5">
        <f>tbl_売上[[#This Row],[数量]]*tbl_売上[[#This Row],[単価]]</f>
        <v/>
      </c>
    </row>
    <row r="1624">
      <c r="A1624" s="3" t="n">
        <v>45632</v>
      </c>
      <c r="B1624" t="inlineStr">
        <is>
          <t>伊藤</t>
        </is>
      </c>
      <c r="C1624" t="inlineStr">
        <is>
          <t>中部</t>
        </is>
      </c>
      <c r="D1624" t="inlineStr">
        <is>
          <t>Meta広告</t>
        </is>
      </c>
      <c r="E1624" t="inlineStr">
        <is>
          <t>P002</t>
        </is>
      </c>
      <c r="F1624">
        <f>_xlfn.XLOOKUP(tbl_売上[[#This Row],[商品コード]],tbl_商品[商品コード],tbl_商品[商品名],"未登録")</f>
        <v/>
      </c>
      <c r="G1624">
        <f>_xlfn.XLOOKUP(tbl_売上[[#This Row],[商品コード]],tbl_商品[商品コード],tbl_商品[カテゴリ],"未登録")</f>
        <v/>
      </c>
      <c r="H1624" s="4" t="n">
        <v>1</v>
      </c>
      <c r="I1624" s="5" t="n">
        <v>3980</v>
      </c>
      <c r="J1624" s="5">
        <f>tbl_売上[[#This Row],[数量]]*tbl_売上[[#This Row],[単価]]</f>
        <v/>
      </c>
    </row>
    <row r="1625">
      <c r="A1625" s="3" t="n">
        <v>45632</v>
      </c>
      <c r="B1625" t="inlineStr">
        <is>
          <t>伊藤</t>
        </is>
      </c>
      <c r="C1625" t="inlineStr">
        <is>
          <t>中部</t>
        </is>
      </c>
      <c r="D1625" t="inlineStr">
        <is>
          <t>Google広告</t>
        </is>
      </c>
      <c r="E1625" t="inlineStr">
        <is>
          <t>P002</t>
        </is>
      </c>
      <c r="F1625">
        <f>_xlfn.XLOOKUP(tbl_売上[[#This Row],[商品コード]],tbl_商品[商品コード],tbl_商品[商品名],"未登録")</f>
        <v/>
      </c>
      <c r="G1625">
        <f>_xlfn.XLOOKUP(tbl_売上[[#This Row],[商品コード]],tbl_商品[商品コード],tbl_商品[カテゴリ],"未登録")</f>
        <v/>
      </c>
      <c r="H1625" s="4" t="n">
        <v>1</v>
      </c>
      <c r="I1625" s="5" t="n">
        <v>3980</v>
      </c>
      <c r="J1625" s="5">
        <f>tbl_売上[[#This Row],[数量]]*tbl_売上[[#This Row],[単価]]</f>
        <v/>
      </c>
    </row>
    <row r="1626">
      <c r="A1626" s="3" t="n">
        <v>45632</v>
      </c>
      <c r="B1626" t="inlineStr">
        <is>
          <t>鈴木</t>
        </is>
      </c>
      <c r="C1626" t="inlineStr">
        <is>
          <t>関東</t>
        </is>
      </c>
      <c r="D1626" t="inlineStr">
        <is>
          <t>Google広告</t>
        </is>
      </c>
      <c r="E1626" t="inlineStr">
        <is>
          <t>P009</t>
        </is>
      </c>
      <c r="F1626">
        <f>_xlfn.XLOOKUP(tbl_売上[[#This Row],[商品コード]],tbl_商品[商品コード],tbl_商品[商品名],"未登録")</f>
        <v/>
      </c>
      <c r="G1626">
        <f>_xlfn.XLOOKUP(tbl_売上[[#This Row],[商品コード]],tbl_商品[商品コード],tbl_商品[カテゴリ],"未登録")</f>
        <v/>
      </c>
      <c r="H1626" s="4" t="n">
        <v>1</v>
      </c>
      <c r="I1626" s="5" t="n">
        <v>3600</v>
      </c>
      <c r="J1626" s="5">
        <f>tbl_売上[[#This Row],[数量]]*tbl_売上[[#This Row],[単価]]</f>
        <v/>
      </c>
    </row>
    <row r="1627">
      <c r="A1627" s="3" t="n">
        <v>45632</v>
      </c>
      <c r="B1627" t="inlineStr">
        <is>
          <t>田中</t>
        </is>
      </c>
      <c r="C1627" t="inlineStr">
        <is>
          <t>関西</t>
        </is>
      </c>
      <c r="D1627" t="inlineStr">
        <is>
          <t>Meta広告</t>
        </is>
      </c>
      <c r="E1627" t="inlineStr">
        <is>
          <t>P008</t>
        </is>
      </c>
      <c r="F1627">
        <f>_xlfn.XLOOKUP(tbl_売上[[#This Row],[商品コード]],tbl_商品[商品コード],tbl_商品[商品名],"未登録")</f>
        <v/>
      </c>
      <c r="G1627">
        <f>_xlfn.XLOOKUP(tbl_売上[[#This Row],[商品コード]],tbl_商品[商品コード],tbl_商品[カテゴリ],"未登録")</f>
        <v/>
      </c>
      <c r="H1627" s="4" t="n">
        <v>3</v>
      </c>
      <c r="I1627" s="5" t="n">
        <v>2700</v>
      </c>
      <c r="J1627" s="5">
        <f>tbl_売上[[#This Row],[数量]]*tbl_売上[[#This Row],[単価]]</f>
        <v/>
      </c>
    </row>
    <row r="1628">
      <c r="A1628" s="3" t="n">
        <v>45632</v>
      </c>
      <c r="B1628" t="inlineStr">
        <is>
          <t>佐藤</t>
        </is>
      </c>
      <c r="C1628" t="inlineStr">
        <is>
          <t>関東</t>
        </is>
      </c>
      <c r="D1628" t="inlineStr">
        <is>
          <t>Google広告</t>
        </is>
      </c>
      <c r="E1628" t="inlineStr">
        <is>
          <t>P007</t>
        </is>
      </c>
      <c r="F1628">
        <f>_xlfn.XLOOKUP(tbl_売上[[#This Row],[商品コード]],tbl_商品[商品コード],tbl_商品[商品名],"未登録")</f>
        <v/>
      </c>
      <c r="G1628">
        <f>_xlfn.XLOOKUP(tbl_売上[[#This Row],[商品コード]],tbl_商品[商品コード],tbl_商品[カテゴリ],"未登録")</f>
        <v/>
      </c>
      <c r="H1628" s="4" t="n">
        <v>1</v>
      </c>
      <c r="I1628" s="5" t="n">
        <v>3240</v>
      </c>
      <c r="J1628" s="5">
        <f>tbl_売上[[#This Row],[数量]]*tbl_売上[[#This Row],[単価]]</f>
        <v/>
      </c>
    </row>
    <row r="1629">
      <c r="A1629" s="3" t="n">
        <v>45632</v>
      </c>
      <c r="B1629" t="inlineStr">
        <is>
          <t>伊藤</t>
        </is>
      </c>
      <c r="C1629" t="inlineStr">
        <is>
          <t>中部</t>
        </is>
      </c>
      <c r="D1629" t="inlineStr">
        <is>
          <t>Google広告</t>
        </is>
      </c>
      <c r="E1629" t="inlineStr">
        <is>
          <t>P004</t>
        </is>
      </c>
      <c r="F1629">
        <f>_xlfn.XLOOKUP(tbl_売上[[#This Row],[商品コード]],tbl_商品[商品コード],tbl_商品[商品名],"未登録")</f>
        <v/>
      </c>
      <c r="G1629">
        <f>_xlfn.XLOOKUP(tbl_売上[[#This Row],[商品コード]],tbl_商品[商品コード],tbl_商品[カテゴリ],"未登録")</f>
        <v/>
      </c>
      <c r="H1629" s="4" t="n">
        <v>1</v>
      </c>
      <c r="I1629" s="5" t="n">
        <v>2480</v>
      </c>
      <c r="J1629" s="5">
        <f>tbl_売上[[#This Row],[数量]]*tbl_売上[[#This Row],[単価]]</f>
        <v/>
      </c>
    </row>
    <row r="1630">
      <c r="A1630" s="3" t="n">
        <v>45632</v>
      </c>
      <c r="B1630" t="inlineStr">
        <is>
          <t>佐藤</t>
        </is>
      </c>
      <c r="C1630" t="inlineStr">
        <is>
          <t>関東</t>
        </is>
      </c>
      <c r="D1630" t="inlineStr">
        <is>
          <t>Google広告</t>
        </is>
      </c>
      <c r="E1630" t="inlineStr">
        <is>
          <t>P003</t>
        </is>
      </c>
      <c r="F1630">
        <f>_xlfn.XLOOKUP(tbl_売上[[#This Row],[商品コード]],tbl_商品[商品コード],tbl_商品[商品名],"未登録")</f>
        <v/>
      </c>
      <c r="G1630">
        <f>_xlfn.XLOOKUP(tbl_売上[[#This Row],[商品コード]],tbl_商品[商品コード],tbl_商品[カテゴリ],"未登録")</f>
        <v/>
      </c>
      <c r="H1630" s="4" t="n">
        <v>1</v>
      </c>
      <c r="I1630" s="5" t="n">
        <v>19800</v>
      </c>
      <c r="J1630" s="5">
        <f>tbl_売上[[#This Row],[数量]]*tbl_売上[[#This Row],[単価]]</f>
        <v/>
      </c>
    </row>
    <row r="1631">
      <c r="A1631" s="3" t="n">
        <v>45633</v>
      </c>
      <c r="B1631" t="inlineStr">
        <is>
          <t>鈴木</t>
        </is>
      </c>
      <c r="C1631" t="inlineStr">
        <is>
          <t>関東</t>
        </is>
      </c>
      <c r="D1631" t="inlineStr">
        <is>
          <t>Google広告</t>
        </is>
      </c>
      <c r="E1631" t="inlineStr">
        <is>
          <t>P002</t>
        </is>
      </c>
      <c r="F1631">
        <f>_xlfn.XLOOKUP(tbl_売上[[#This Row],[商品コード]],tbl_商品[商品コード],tbl_商品[商品名],"未登録")</f>
        <v/>
      </c>
      <c r="G1631">
        <f>_xlfn.XLOOKUP(tbl_売上[[#This Row],[商品コード]],tbl_商品[商品コード],tbl_商品[カテゴリ],"未登録")</f>
        <v/>
      </c>
      <c r="H1631" s="4" t="n">
        <v>1</v>
      </c>
      <c r="I1631" s="5" t="n">
        <v>3980</v>
      </c>
      <c r="J1631" s="5">
        <f>tbl_売上[[#This Row],[数量]]*tbl_売上[[#This Row],[単価]]</f>
        <v/>
      </c>
    </row>
    <row r="1632">
      <c r="A1632" s="3" t="n">
        <v>45633</v>
      </c>
      <c r="B1632" t="inlineStr">
        <is>
          <t>佐藤</t>
        </is>
      </c>
      <c r="C1632" t="inlineStr">
        <is>
          <t>関東</t>
        </is>
      </c>
      <c r="D1632" t="inlineStr">
        <is>
          <t>Yahoo!広告</t>
        </is>
      </c>
      <c r="E1632" t="inlineStr">
        <is>
          <t>P002</t>
        </is>
      </c>
      <c r="F1632">
        <f>_xlfn.XLOOKUP(tbl_売上[[#This Row],[商品コード]],tbl_商品[商品コード],tbl_商品[商品名],"未登録")</f>
        <v/>
      </c>
      <c r="G1632">
        <f>_xlfn.XLOOKUP(tbl_売上[[#This Row],[商品コード]],tbl_商品[商品コード],tbl_商品[カテゴリ],"未登録")</f>
        <v/>
      </c>
      <c r="H1632" s="4" t="n">
        <v>2</v>
      </c>
      <c r="I1632" s="5" t="n">
        <v>3980</v>
      </c>
      <c r="J1632" s="5">
        <f>tbl_売上[[#This Row],[数量]]*tbl_売上[[#This Row],[単価]]</f>
        <v/>
      </c>
    </row>
    <row r="1633">
      <c r="A1633" s="3" t="n">
        <v>45633</v>
      </c>
      <c r="B1633" t="inlineStr">
        <is>
          <t>高橋</t>
        </is>
      </c>
      <c r="C1633" t="inlineStr">
        <is>
          <t>関西</t>
        </is>
      </c>
      <c r="D1633" t="inlineStr">
        <is>
          <t>Google広告</t>
        </is>
      </c>
      <c r="E1633" t="inlineStr">
        <is>
          <t>P006</t>
        </is>
      </c>
      <c r="F1633">
        <f>_xlfn.XLOOKUP(tbl_売上[[#This Row],[商品コード]],tbl_商品[商品コード],tbl_商品[商品名],"未登録")</f>
        <v/>
      </c>
      <c r="G1633">
        <f>_xlfn.XLOOKUP(tbl_売上[[#This Row],[商品コード]],tbl_商品[商品コード],tbl_商品[カテゴリ],"未登録")</f>
        <v/>
      </c>
      <c r="H1633" s="4" t="n">
        <v>1</v>
      </c>
      <c r="I1633" s="5" t="n">
        <v>3300</v>
      </c>
      <c r="J1633" s="5">
        <f>tbl_売上[[#This Row],[数量]]*tbl_売上[[#This Row],[単価]]</f>
        <v/>
      </c>
    </row>
    <row r="1634">
      <c r="A1634" s="3" t="n">
        <v>45633</v>
      </c>
      <c r="B1634" t="inlineStr">
        <is>
          <t>伊藤</t>
        </is>
      </c>
      <c r="C1634" t="inlineStr">
        <is>
          <t>中部</t>
        </is>
      </c>
      <c r="D1634" t="inlineStr">
        <is>
          <t>Google広告</t>
        </is>
      </c>
      <c r="E1634" t="inlineStr">
        <is>
          <t>P005</t>
        </is>
      </c>
      <c r="F1634">
        <f>_xlfn.XLOOKUP(tbl_売上[[#This Row],[商品コード]],tbl_商品[商品コード],tbl_商品[商品名],"未登録")</f>
        <v/>
      </c>
      <c r="G1634">
        <f>_xlfn.XLOOKUP(tbl_売上[[#This Row],[商品コード]],tbl_商品[商品コード],tbl_商品[カテゴリ],"未登録")</f>
        <v/>
      </c>
      <c r="H1634" s="4" t="n">
        <v>3</v>
      </c>
      <c r="I1634" s="5" t="n">
        <v>6980</v>
      </c>
      <c r="J1634" s="5">
        <f>tbl_売上[[#This Row],[数量]]*tbl_売上[[#This Row],[単価]]</f>
        <v/>
      </c>
    </row>
    <row r="1635">
      <c r="A1635" s="3" t="n">
        <v>45633</v>
      </c>
      <c r="B1635" t="inlineStr">
        <is>
          <t>伊藤</t>
        </is>
      </c>
      <c r="C1635" t="inlineStr">
        <is>
          <t>中部</t>
        </is>
      </c>
      <c r="D1635" t="inlineStr">
        <is>
          <t>Meta広告</t>
        </is>
      </c>
      <c r="E1635" t="inlineStr">
        <is>
          <t>P009</t>
        </is>
      </c>
      <c r="F1635">
        <f>_xlfn.XLOOKUP(tbl_売上[[#This Row],[商品コード]],tbl_商品[商品コード],tbl_商品[商品名],"未登録")</f>
        <v/>
      </c>
      <c r="G1635">
        <f>_xlfn.XLOOKUP(tbl_売上[[#This Row],[商品コード]],tbl_商品[商品コード],tbl_商品[カテゴリ],"未登録")</f>
        <v/>
      </c>
      <c r="H1635" s="4" t="n">
        <v>1</v>
      </c>
      <c r="I1635" s="5" t="n">
        <v>3600</v>
      </c>
      <c r="J1635" s="5">
        <f>tbl_売上[[#This Row],[数量]]*tbl_売上[[#This Row],[単価]]</f>
        <v/>
      </c>
    </row>
    <row r="1636">
      <c r="A1636" s="3" t="n">
        <v>45633</v>
      </c>
      <c r="B1636" t="inlineStr">
        <is>
          <t>田中</t>
        </is>
      </c>
      <c r="C1636" t="inlineStr">
        <is>
          <t>関西</t>
        </is>
      </c>
      <c r="D1636" t="inlineStr">
        <is>
          <t>Google広告</t>
        </is>
      </c>
      <c r="E1636" t="inlineStr">
        <is>
          <t>P004</t>
        </is>
      </c>
      <c r="F1636">
        <f>_xlfn.XLOOKUP(tbl_売上[[#This Row],[商品コード]],tbl_商品[商品コード],tbl_商品[商品名],"未登録")</f>
        <v/>
      </c>
      <c r="G1636">
        <f>_xlfn.XLOOKUP(tbl_売上[[#This Row],[商品コード]],tbl_商品[商品コード],tbl_商品[カテゴリ],"未登録")</f>
        <v/>
      </c>
      <c r="H1636" s="4" t="n">
        <v>1</v>
      </c>
      <c r="I1636" s="5" t="n">
        <v>2480</v>
      </c>
      <c r="J1636" s="5">
        <f>tbl_売上[[#This Row],[数量]]*tbl_売上[[#This Row],[単価]]</f>
        <v/>
      </c>
    </row>
    <row r="1637">
      <c r="A1637" s="3" t="n">
        <v>45633</v>
      </c>
      <c r="B1637" t="inlineStr">
        <is>
          <t>佐藤</t>
        </is>
      </c>
      <c r="C1637" t="inlineStr">
        <is>
          <t>関東</t>
        </is>
      </c>
      <c r="D1637" t="inlineStr">
        <is>
          <t>Meta広告</t>
        </is>
      </c>
      <c r="E1637" t="inlineStr">
        <is>
          <t>P006</t>
        </is>
      </c>
      <c r="F1637">
        <f>_xlfn.XLOOKUP(tbl_売上[[#This Row],[商品コード]],tbl_商品[商品コード],tbl_商品[商品名],"未登録")</f>
        <v/>
      </c>
      <c r="G1637">
        <f>_xlfn.XLOOKUP(tbl_売上[[#This Row],[商品コード]],tbl_商品[商品コード],tbl_商品[カテゴリ],"未登録")</f>
        <v/>
      </c>
      <c r="H1637" s="4" t="n">
        <v>3</v>
      </c>
      <c r="I1637" s="5" t="n">
        <v>3300</v>
      </c>
      <c r="J1637" s="5">
        <f>tbl_売上[[#This Row],[数量]]*tbl_売上[[#This Row],[単価]]</f>
        <v/>
      </c>
    </row>
    <row r="1638">
      <c r="A1638" s="3" t="n">
        <v>45634</v>
      </c>
      <c r="B1638" t="inlineStr">
        <is>
          <t>高橋</t>
        </is>
      </c>
      <c r="C1638" t="inlineStr">
        <is>
          <t>関西</t>
        </is>
      </c>
      <c r="D1638" t="inlineStr">
        <is>
          <t>Yahoo!広告</t>
        </is>
      </c>
      <c r="E1638" t="inlineStr">
        <is>
          <t>P004</t>
        </is>
      </c>
      <c r="F1638">
        <f>_xlfn.XLOOKUP(tbl_売上[[#This Row],[商品コード]],tbl_商品[商品コード],tbl_商品[商品名],"未登録")</f>
        <v/>
      </c>
      <c r="G1638">
        <f>_xlfn.XLOOKUP(tbl_売上[[#This Row],[商品コード]],tbl_商品[商品コード],tbl_商品[カテゴリ],"未登録")</f>
        <v/>
      </c>
      <c r="H1638" s="4" t="n">
        <v>3</v>
      </c>
      <c r="I1638" s="5" t="n">
        <v>2480</v>
      </c>
      <c r="J1638" s="5">
        <f>tbl_売上[[#This Row],[数量]]*tbl_売上[[#This Row],[単価]]</f>
        <v/>
      </c>
    </row>
    <row r="1639">
      <c r="A1639" s="3" t="n">
        <v>45634</v>
      </c>
      <c r="B1639" t="inlineStr">
        <is>
          <t>渡辺</t>
        </is>
      </c>
      <c r="C1639" t="inlineStr">
        <is>
          <t>九州</t>
        </is>
      </c>
      <c r="D1639" t="inlineStr">
        <is>
          <t>Google広告</t>
        </is>
      </c>
      <c r="E1639" t="inlineStr">
        <is>
          <t>P008</t>
        </is>
      </c>
      <c r="F1639">
        <f>_xlfn.XLOOKUP(tbl_売上[[#This Row],[商品コード]],tbl_商品[商品コード],tbl_商品[商品名],"未登録")</f>
        <v/>
      </c>
      <c r="G1639">
        <f>_xlfn.XLOOKUP(tbl_売上[[#This Row],[商品コード]],tbl_商品[商品コード],tbl_商品[カテゴリ],"未登録")</f>
        <v/>
      </c>
      <c r="H1639" s="4" t="n">
        <v>2</v>
      </c>
      <c r="I1639" s="5" t="n">
        <v>2700</v>
      </c>
      <c r="J1639" s="5">
        <f>tbl_売上[[#This Row],[数量]]*tbl_売上[[#This Row],[単価]]</f>
        <v/>
      </c>
    </row>
    <row r="1640">
      <c r="A1640" s="3" t="n">
        <v>45634</v>
      </c>
      <c r="B1640" t="inlineStr">
        <is>
          <t>鈴木</t>
        </is>
      </c>
      <c r="C1640" t="inlineStr">
        <is>
          <t>関東</t>
        </is>
      </c>
      <c r="D1640" t="inlineStr">
        <is>
          <t>Yahoo!広告</t>
        </is>
      </c>
      <c r="E1640" t="inlineStr">
        <is>
          <t>P006</t>
        </is>
      </c>
      <c r="F1640">
        <f>_xlfn.XLOOKUP(tbl_売上[[#This Row],[商品コード]],tbl_商品[商品コード],tbl_商品[商品名],"未登録")</f>
        <v/>
      </c>
      <c r="G1640">
        <f>_xlfn.XLOOKUP(tbl_売上[[#This Row],[商品コード]],tbl_商品[商品コード],tbl_商品[カテゴリ],"未登録")</f>
        <v/>
      </c>
      <c r="H1640" s="4" t="n">
        <v>1</v>
      </c>
      <c r="I1640" s="5" t="n">
        <v>3300</v>
      </c>
      <c r="J1640" s="5">
        <f>tbl_売上[[#This Row],[数量]]*tbl_売上[[#This Row],[単価]]</f>
        <v/>
      </c>
    </row>
    <row r="1641">
      <c r="A1641" s="3" t="n">
        <v>45634</v>
      </c>
      <c r="B1641" t="inlineStr">
        <is>
          <t>高橋</t>
        </is>
      </c>
      <c r="C1641" t="inlineStr">
        <is>
          <t>関西</t>
        </is>
      </c>
      <c r="D1641" t="inlineStr">
        <is>
          <t>Meta広告</t>
        </is>
      </c>
      <c r="E1641" t="inlineStr">
        <is>
          <t>P004</t>
        </is>
      </c>
      <c r="F1641">
        <f>_xlfn.XLOOKUP(tbl_売上[[#This Row],[商品コード]],tbl_商品[商品コード],tbl_商品[商品名],"未登録")</f>
        <v/>
      </c>
      <c r="G1641">
        <f>_xlfn.XLOOKUP(tbl_売上[[#This Row],[商品コード]],tbl_商品[商品コード],tbl_商品[カテゴリ],"未登録")</f>
        <v/>
      </c>
      <c r="H1641" s="4" t="n">
        <v>1</v>
      </c>
      <c r="I1641" s="5" t="n">
        <v>2480</v>
      </c>
      <c r="J1641" s="5">
        <f>tbl_売上[[#This Row],[数量]]*tbl_売上[[#This Row],[単価]]</f>
        <v/>
      </c>
    </row>
    <row r="1642">
      <c r="A1642" s="3" t="n">
        <v>45634</v>
      </c>
      <c r="B1642" t="inlineStr">
        <is>
          <t>鈴木</t>
        </is>
      </c>
      <c r="C1642" t="inlineStr">
        <is>
          <t>関東</t>
        </is>
      </c>
      <c r="D1642" t="inlineStr">
        <is>
          <t>Google広告</t>
        </is>
      </c>
      <c r="E1642" t="inlineStr">
        <is>
          <t>P004</t>
        </is>
      </c>
      <c r="F1642">
        <f>_xlfn.XLOOKUP(tbl_売上[[#This Row],[商品コード]],tbl_商品[商品コード],tbl_商品[商品名],"未登録")</f>
        <v/>
      </c>
      <c r="G1642">
        <f>_xlfn.XLOOKUP(tbl_売上[[#This Row],[商品コード]],tbl_商品[商品コード],tbl_商品[カテゴリ],"未登録")</f>
        <v/>
      </c>
      <c r="H1642" s="4" t="n">
        <v>2</v>
      </c>
      <c r="I1642" s="5" t="n">
        <v>2480</v>
      </c>
      <c r="J1642" s="5">
        <f>tbl_売上[[#This Row],[数量]]*tbl_売上[[#This Row],[単価]]</f>
        <v/>
      </c>
    </row>
    <row r="1643">
      <c r="A1643" s="3" t="n">
        <v>45634</v>
      </c>
      <c r="B1643" t="inlineStr">
        <is>
          <t>伊藤</t>
        </is>
      </c>
      <c r="C1643" t="inlineStr">
        <is>
          <t>中部</t>
        </is>
      </c>
      <c r="D1643" t="inlineStr">
        <is>
          <t>Meta広告</t>
        </is>
      </c>
      <c r="E1643" t="inlineStr">
        <is>
          <t>P006</t>
        </is>
      </c>
      <c r="F1643">
        <f>_xlfn.XLOOKUP(tbl_売上[[#This Row],[商品コード]],tbl_商品[商品コード],tbl_商品[商品名],"未登録")</f>
        <v/>
      </c>
      <c r="G1643">
        <f>_xlfn.XLOOKUP(tbl_売上[[#This Row],[商品コード]],tbl_商品[商品コード],tbl_商品[カテゴリ],"未登録")</f>
        <v/>
      </c>
      <c r="H1643" s="4" t="n">
        <v>1</v>
      </c>
      <c r="I1643" s="5" t="n">
        <v>3300</v>
      </c>
      <c r="J1643" s="5">
        <f>tbl_売上[[#This Row],[数量]]*tbl_売上[[#This Row],[単価]]</f>
        <v/>
      </c>
    </row>
    <row r="1644">
      <c r="A1644" s="3" t="n">
        <v>45634</v>
      </c>
      <c r="B1644" t="inlineStr">
        <is>
          <t>佐藤</t>
        </is>
      </c>
      <c r="C1644" t="inlineStr">
        <is>
          <t>関東</t>
        </is>
      </c>
      <c r="D1644" t="inlineStr">
        <is>
          <t>Google広告</t>
        </is>
      </c>
      <c r="E1644" t="inlineStr">
        <is>
          <t>P004</t>
        </is>
      </c>
      <c r="F1644">
        <f>_xlfn.XLOOKUP(tbl_売上[[#This Row],[商品コード]],tbl_商品[商品コード],tbl_商品[商品名],"未登録")</f>
        <v/>
      </c>
      <c r="G1644">
        <f>_xlfn.XLOOKUP(tbl_売上[[#This Row],[商品コード]],tbl_商品[商品コード],tbl_商品[カテゴリ],"未登録")</f>
        <v/>
      </c>
      <c r="H1644" s="4" t="n">
        <v>2</v>
      </c>
      <c r="I1644" s="5" t="n">
        <v>2480</v>
      </c>
      <c r="J1644" s="5">
        <f>tbl_売上[[#This Row],[数量]]*tbl_売上[[#This Row],[単価]]</f>
        <v/>
      </c>
    </row>
    <row r="1645">
      <c r="A1645" s="3" t="n">
        <v>45635</v>
      </c>
      <c r="B1645" t="inlineStr">
        <is>
          <t>伊藤</t>
        </is>
      </c>
      <c r="C1645" t="inlineStr">
        <is>
          <t>中部</t>
        </is>
      </c>
      <c r="D1645" t="inlineStr">
        <is>
          <t>Google広告</t>
        </is>
      </c>
      <c r="E1645" t="inlineStr">
        <is>
          <t>P002</t>
        </is>
      </c>
      <c r="F1645">
        <f>_xlfn.XLOOKUP(tbl_売上[[#This Row],[商品コード]],tbl_商品[商品コード],tbl_商品[商品名],"未登録")</f>
        <v/>
      </c>
      <c r="G1645">
        <f>_xlfn.XLOOKUP(tbl_売上[[#This Row],[商品コード]],tbl_商品[商品コード],tbl_商品[カテゴリ],"未登録")</f>
        <v/>
      </c>
      <c r="H1645" s="4" t="n">
        <v>1</v>
      </c>
      <c r="I1645" s="5" t="n">
        <v>3980</v>
      </c>
      <c r="J1645" s="5">
        <f>tbl_売上[[#This Row],[数量]]*tbl_売上[[#This Row],[単価]]</f>
        <v/>
      </c>
    </row>
    <row r="1646">
      <c r="A1646" s="3" t="n">
        <v>45635</v>
      </c>
      <c r="B1646" t="inlineStr">
        <is>
          <t>佐藤</t>
        </is>
      </c>
      <c r="C1646" t="inlineStr">
        <is>
          <t>関東</t>
        </is>
      </c>
      <c r="D1646" t="inlineStr">
        <is>
          <t>Yahoo!広告</t>
        </is>
      </c>
      <c r="E1646" t="inlineStr">
        <is>
          <t>P009</t>
        </is>
      </c>
      <c r="F1646">
        <f>_xlfn.XLOOKUP(tbl_売上[[#This Row],[商品コード]],tbl_商品[商品コード],tbl_商品[商品名],"未登録")</f>
        <v/>
      </c>
      <c r="G1646">
        <f>_xlfn.XLOOKUP(tbl_売上[[#This Row],[商品コード]],tbl_商品[商品コード],tbl_商品[カテゴリ],"未登録")</f>
        <v/>
      </c>
      <c r="H1646" s="4" t="n">
        <v>1</v>
      </c>
      <c r="I1646" s="5" t="n">
        <v>3600</v>
      </c>
      <c r="J1646" s="5">
        <f>tbl_売上[[#This Row],[数量]]*tbl_売上[[#This Row],[単価]]</f>
        <v/>
      </c>
    </row>
    <row r="1647">
      <c r="A1647" s="3" t="n">
        <v>45635</v>
      </c>
      <c r="B1647" t="inlineStr">
        <is>
          <t>鈴木</t>
        </is>
      </c>
      <c r="C1647" t="inlineStr">
        <is>
          <t>関東</t>
        </is>
      </c>
      <c r="D1647" t="inlineStr">
        <is>
          <t>Meta広告</t>
        </is>
      </c>
      <c r="E1647" t="inlineStr">
        <is>
          <t>P009</t>
        </is>
      </c>
      <c r="F1647">
        <f>_xlfn.XLOOKUP(tbl_売上[[#This Row],[商品コード]],tbl_商品[商品コード],tbl_商品[商品名],"未登録")</f>
        <v/>
      </c>
      <c r="G1647">
        <f>_xlfn.XLOOKUP(tbl_売上[[#This Row],[商品コード]],tbl_商品[商品コード],tbl_商品[カテゴリ],"未登録")</f>
        <v/>
      </c>
      <c r="H1647" s="4" t="n">
        <v>2</v>
      </c>
      <c r="I1647" s="5" t="n">
        <v>3600</v>
      </c>
      <c r="J1647" s="5">
        <f>tbl_売上[[#This Row],[数量]]*tbl_売上[[#This Row],[単価]]</f>
        <v/>
      </c>
    </row>
    <row r="1648">
      <c r="A1648" s="3" t="n">
        <v>45635</v>
      </c>
      <c r="B1648" t="inlineStr">
        <is>
          <t>佐藤</t>
        </is>
      </c>
      <c r="C1648" t="inlineStr">
        <is>
          <t>関東</t>
        </is>
      </c>
      <c r="D1648" t="inlineStr">
        <is>
          <t>Meta広告</t>
        </is>
      </c>
      <c r="E1648" t="inlineStr">
        <is>
          <t>P001</t>
        </is>
      </c>
      <c r="F1648">
        <f>_xlfn.XLOOKUP(tbl_売上[[#This Row],[商品コード]],tbl_商品[商品コード],tbl_商品[商品名],"未登録")</f>
        <v/>
      </c>
      <c r="G1648">
        <f>_xlfn.XLOOKUP(tbl_売上[[#This Row],[商品コード]],tbl_商品[商品コード],tbl_商品[カテゴリ],"未登録")</f>
        <v/>
      </c>
      <c r="H1648" s="4" t="n">
        <v>3</v>
      </c>
      <c r="I1648" s="5" t="n">
        <v>8800</v>
      </c>
      <c r="J1648" s="5">
        <f>tbl_売上[[#This Row],[数量]]*tbl_売上[[#This Row],[単価]]</f>
        <v/>
      </c>
    </row>
    <row r="1649">
      <c r="A1649" s="3" t="n">
        <v>45635</v>
      </c>
      <c r="B1649" t="inlineStr">
        <is>
          <t>伊藤</t>
        </is>
      </c>
      <c r="C1649" t="inlineStr">
        <is>
          <t>中部</t>
        </is>
      </c>
      <c r="D1649" t="inlineStr">
        <is>
          <t>Yahoo!広告</t>
        </is>
      </c>
      <c r="E1649" t="inlineStr">
        <is>
          <t>P004</t>
        </is>
      </c>
      <c r="F1649">
        <f>_xlfn.XLOOKUP(tbl_売上[[#This Row],[商品コード]],tbl_商品[商品コード],tbl_商品[商品名],"未登録")</f>
        <v/>
      </c>
      <c r="G1649">
        <f>_xlfn.XLOOKUP(tbl_売上[[#This Row],[商品コード]],tbl_商品[商品コード],tbl_商品[カテゴリ],"未登録")</f>
        <v/>
      </c>
      <c r="H1649" s="4" t="n">
        <v>1</v>
      </c>
      <c r="I1649" s="5" t="n">
        <v>2480</v>
      </c>
      <c r="J1649" s="5">
        <f>tbl_売上[[#This Row],[数量]]*tbl_売上[[#This Row],[単価]]</f>
        <v/>
      </c>
    </row>
    <row r="1650">
      <c r="A1650" s="3" t="n">
        <v>45636</v>
      </c>
      <c r="B1650" t="inlineStr">
        <is>
          <t>鈴木</t>
        </is>
      </c>
      <c r="C1650" t="inlineStr">
        <is>
          <t>関東</t>
        </is>
      </c>
      <c r="D1650" t="inlineStr">
        <is>
          <t>Meta広告</t>
        </is>
      </c>
      <c r="E1650" t="inlineStr">
        <is>
          <t>P003</t>
        </is>
      </c>
      <c r="F1650">
        <f>_xlfn.XLOOKUP(tbl_売上[[#This Row],[商品コード]],tbl_商品[商品コード],tbl_商品[商品名],"未登録")</f>
        <v/>
      </c>
      <c r="G1650">
        <f>_xlfn.XLOOKUP(tbl_売上[[#This Row],[商品コード]],tbl_商品[商品コード],tbl_商品[カテゴリ],"未登録")</f>
        <v/>
      </c>
      <c r="H1650" s="4" t="n">
        <v>1</v>
      </c>
      <c r="I1650" s="5" t="n">
        <v>19800</v>
      </c>
      <c r="J1650" s="5">
        <f>tbl_売上[[#This Row],[数量]]*tbl_売上[[#This Row],[単価]]</f>
        <v/>
      </c>
    </row>
    <row r="1651">
      <c r="A1651" s="3" t="n">
        <v>45636</v>
      </c>
      <c r="B1651" t="inlineStr">
        <is>
          <t>鈴木</t>
        </is>
      </c>
      <c r="C1651" t="inlineStr">
        <is>
          <t>関東</t>
        </is>
      </c>
      <c r="D1651" t="inlineStr">
        <is>
          <t>Google広告</t>
        </is>
      </c>
      <c r="E1651" t="inlineStr">
        <is>
          <t>P009</t>
        </is>
      </c>
      <c r="F1651">
        <f>_xlfn.XLOOKUP(tbl_売上[[#This Row],[商品コード]],tbl_商品[商品コード],tbl_商品[商品名],"未登録")</f>
        <v/>
      </c>
      <c r="G1651">
        <f>_xlfn.XLOOKUP(tbl_売上[[#This Row],[商品コード]],tbl_商品[商品コード],tbl_商品[カテゴリ],"未登録")</f>
        <v/>
      </c>
      <c r="H1651" s="4" t="n">
        <v>1</v>
      </c>
      <c r="I1651" s="5" t="n">
        <v>3600</v>
      </c>
      <c r="J1651" s="5">
        <f>tbl_売上[[#This Row],[数量]]*tbl_売上[[#This Row],[単価]]</f>
        <v/>
      </c>
    </row>
    <row r="1652">
      <c r="A1652" s="3" t="n">
        <v>45636</v>
      </c>
      <c r="B1652" t="inlineStr">
        <is>
          <t>鈴木</t>
        </is>
      </c>
      <c r="C1652" t="inlineStr">
        <is>
          <t>関東</t>
        </is>
      </c>
      <c r="D1652" t="inlineStr">
        <is>
          <t>Meta広告</t>
        </is>
      </c>
      <c r="E1652" t="inlineStr">
        <is>
          <t>P005</t>
        </is>
      </c>
      <c r="F1652">
        <f>_xlfn.XLOOKUP(tbl_売上[[#This Row],[商品コード]],tbl_商品[商品コード],tbl_商品[商品名],"未登録")</f>
        <v/>
      </c>
      <c r="G1652">
        <f>_xlfn.XLOOKUP(tbl_売上[[#This Row],[商品コード]],tbl_商品[商品コード],tbl_商品[カテゴリ],"未登録")</f>
        <v/>
      </c>
      <c r="H1652" s="4" t="n">
        <v>1</v>
      </c>
      <c r="I1652" s="5" t="n">
        <v>6980</v>
      </c>
      <c r="J1652" s="5">
        <f>tbl_売上[[#This Row],[数量]]*tbl_売上[[#This Row],[単価]]</f>
        <v/>
      </c>
    </row>
    <row r="1653">
      <c r="A1653" s="3" t="n">
        <v>45636</v>
      </c>
      <c r="B1653" t="inlineStr">
        <is>
          <t>鈴木</t>
        </is>
      </c>
      <c r="C1653" t="inlineStr">
        <is>
          <t>関東</t>
        </is>
      </c>
      <c r="D1653" t="inlineStr">
        <is>
          <t>Yahoo!広告</t>
        </is>
      </c>
      <c r="E1653" t="inlineStr">
        <is>
          <t>P002</t>
        </is>
      </c>
      <c r="F1653">
        <f>_xlfn.XLOOKUP(tbl_売上[[#This Row],[商品コード]],tbl_商品[商品コード],tbl_商品[商品名],"未登録")</f>
        <v/>
      </c>
      <c r="G1653">
        <f>_xlfn.XLOOKUP(tbl_売上[[#This Row],[商品コード]],tbl_商品[商品コード],tbl_商品[カテゴリ],"未登録")</f>
        <v/>
      </c>
      <c r="H1653" s="4" t="n">
        <v>1</v>
      </c>
      <c r="I1653" s="5" t="n">
        <v>3980</v>
      </c>
      <c r="J1653" s="5">
        <f>tbl_売上[[#This Row],[数量]]*tbl_売上[[#This Row],[単価]]</f>
        <v/>
      </c>
    </row>
    <row r="1654">
      <c r="A1654" s="3" t="n">
        <v>45636</v>
      </c>
      <c r="B1654" t="inlineStr">
        <is>
          <t>佐藤</t>
        </is>
      </c>
      <c r="C1654" t="inlineStr">
        <is>
          <t>関東</t>
        </is>
      </c>
      <c r="D1654" t="inlineStr">
        <is>
          <t>Yahoo!広告</t>
        </is>
      </c>
      <c r="E1654" t="inlineStr">
        <is>
          <t>P008</t>
        </is>
      </c>
      <c r="F1654">
        <f>_xlfn.XLOOKUP(tbl_売上[[#This Row],[商品コード]],tbl_商品[商品コード],tbl_商品[商品名],"未登録")</f>
        <v/>
      </c>
      <c r="G1654">
        <f>_xlfn.XLOOKUP(tbl_売上[[#This Row],[商品コード]],tbl_商品[商品コード],tbl_商品[カテゴリ],"未登録")</f>
        <v/>
      </c>
      <c r="H1654" s="4" t="n">
        <v>1</v>
      </c>
      <c r="I1654" s="5" t="n">
        <v>2700</v>
      </c>
      <c r="J1654" s="5">
        <f>tbl_売上[[#This Row],[数量]]*tbl_売上[[#This Row],[単価]]</f>
        <v/>
      </c>
    </row>
    <row r="1655">
      <c r="A1655" s="3" t="n">
        <v>45636</v>
      </c>
      <c r="B1655" t="inlineStr">
        <is>
          <t>佐藤</t>
        </is>
      </c>
      <c r="C1655" t="inlineStr">
        <is>
          <t>関東</t>
        </is>
      </c>
      <c r="D1655" t="inlineStr">
        <is>
          <t>Yahoo!広告</t>
        </is>
      </c>
      <c r="E1655" t="inlineStr">
        <is>
          <t>P001</t>
        </is>
      </c>
      <c r="F1655">
        <f>_xlfn.XLOOKUP(tbl_売上[[#This Row],[商品コード]],tbl_商品[商品コード],tbl_商品[商品名],"未登録")</f>
        <v/>
      </c>
      <c r="G1655">
        <f>_xlfn.XLOOKUP(tbl_売上[[#This Row],[商品コード]],tbl_商品[商品コード],tbl_商品[カテゴリ],"未登録")</f>
        <v/>
      </c>
      <c r="H1655" s="4" t="n">
        <v>2</v>
      </c>
      <c r="I1655" s="5" t="n">
        <v>8800</v>
      </c>
      <c r="J1655" s="5">
        <f>tbl_売上[[#This Row],[数量]]*tbl_売上[[#This Row],[単価]]</f>
        <v/>
      </c>
    </row>
    <row r="1656">
      <c r="A1656" s="3" t="n">
        <v>45636</v>
      </c>
      <c r="B1656" t="inlineStr">
        <is>
          <t>伊藤</t>
        </is>
      </c>
      <c r="C1656" t="inlineStr">
        <is>
          <t>中部</t>
        </is>
      </c>
      <c r="D1656" t="inlineStr">
        <is>
          <t>Yahoo!広告</t>
        </is>
      </c>
      <c r="E1656" t="inlineStr">
        <is>
          <t>P001</t>
        </is>
      </c>
      <c r="F1656">
        <f>_xlfn.XLOOKUP(tbl_売上[[#This Row],[商品コード]],tbl_商品[商品コード],tbl_商品[商品名],"未登録")</f>
        <v/>
      </c>
      <c r="G1656">
        <f>_xlfn.XLOOKUP(tbl_売上[[#This Row],[商品コード]],tbl_商品[商品コード],tbl_商品[カテゴリ],"未登録")</f>
        <v/>
      </c>
      <c r="H1656" s="4" t="n">
        <v>1</v>
      </c>
      <c r="I1656" s="5" t="n">
        <v>8800</v>
      </c>
      <c r="J1656" s="5">
        <f>tbl_売上[[#This Row],[数量]]*tbl_売上[[#This Row],[単価]]</f>
        <v/>
      </c>
    </row>
    <row r="1657">
      <c r="A1657" s="3" t="n">
        <v>45637</v>
      </c>
      <c r="B1657" t="inlineStr">
        <is>
          <t>伊藤</t>
        </is>
      </c>
      <c r="C1657" t="inlineStr">
        <is>
          <t>中部</t>
        </is>
      </c>
      <c r="D1657" t="inlineStr">
        <is>
          <t>Meta広告</t>
        </is>
      </c>
      <c r="E1657" t="inlineStr">
        <is>
          <t>P002</t>
        </is>
      </c>
      <c r="F1657">
        <f>_xlfn.XLOOKUP(tbl_売上[[#This Row],[商品コード]],tbl_商品[商品コード],tbl_商品[商品名],"未登録")</f>
        <v/>
      </c>
      <c r="G1657">
        <f>_xlfn.XLOOKUP(tbl_売上[[#This Row],[商品コード]],tbl_商品[商品コード],tbl_商品[カテゴリ],"未登録")</f>
        <v/>
      </c>
      <c r="H1657" s="4" t="n">
        <v>1</v>
      </c>
      <c r="I1657" s="5" t="n">
        <v>3980</v>
      </c>
      <c r="J1657" s="5">
        <f>tbl_売上[[#This Row],[数量]]*tbl_売上[[#This Row],[単価]]</f>
        <v/>
      </c>
    </row>
    <row r="1658">
      <c r="A1658" s="3" t="n">
        <v>45637</v>
      </c>
      <c r="B1658" t="inlineStr">
        <is>
          <t>鈴木</t>
        </is>
      </c>
      <c r="C1658" t="inlineStr">
        <is>
          <t>関東</t>
        </is>
      </c>
      <c r="D1658" t="inlineStr">
        <is>
          <t>Yahoo!広告</t>
        </is>
      </c>
      <c r="E1658" t="inlineStr">
        <is>
          <t>P004</t>
        </is>
      </c>
      <c r="F1658">
        <f>_xlfn.XLOOKUP(tbl_売上[[#This Row],[商品コード]],tbl_商品[商品コード],tbl_商品[商品名],"未登録")</f>
        <v/>
      </c>
      <c r="G1658">
        <f>_xlfn.XLOOKUP(tbl_売上[[#This Row],[商品コード]],tbl_商品[商品コード],tbl_商品[カテゴリ],"未登録")</f>
        <v/>
      </c>
      <c r="H1658" s="4" t="n">
        <v>1</v>
      </c>
      <c r="I1658" s="5" t="n">
        <v>2480</v>
      </c>
      <c r="J1658" s="5">
        <f>tbl_売上[[#This Row],[数量]]*tbl_売上[[#This Row],[単価]]</f>
        <v/>
      </c>
    </row>
    <row r="1659">
      <c r="A1659" s="3" t="n">
        <v>45637</v>
      </c>
      <c r="B1659" t="inlineStr">
        <is>
          <t>高橋</t>
        </is>
      </c>
      <c r="C1659" t="inlineStr">
        <is>
          <t>関西</t>
        </is>
      </c>
      <c r="D1659" t="inlineStr">
        <is>
          <t>Meta広告</t>
        </is>
      </c>
      <c r="E1659" t="inlineStr">
        <is>
          <t>P007</t>
        </is>
      </c>
      <c r="F1659">
        <f>_xlfn.XLOOKUP(tbl_売上[[#This Row],[商品コード]],tbl_商品[商品コード],tbl_商品[商品名],"未登録")</f>
        <v/>
      </c>
      <c r="G1659">
        <f>_xlfn.XLOOKUP(tbl_売上[[#This Row],[商品コード]],tbl_商品[商品コード],tbl_商品[カテゴリ],"未登録")</f>
        <v/>
      </c>
      <c r="H1659" s="4" t="n">
        <v>1</v>
      </c>
      <c r="I1659" s="5" t="n">
        <v>3240</v>
      </c>
      <c r="J1659" s="5">
        <f>tbl_売上[[#This Row],[数量]]*tbl_売上[[#This Row],[単価]]</f>
        <v/>
      </c>
    </row>
    <row r="1660">
      <c r="A1660" s="3" t="n">
        <v>45637</v>
      </c>
      <c r="B1660" t="inlineStr">
        <is>
          <t>佐藤</t>
        </is>
      </c>
      <c r="C1660" t="inlineStr">
        <is>
          <t>関東</t>
        </is>
      </c>
      <c r="D1660" t="inlineStr">
        <is>
          <t>Meta広告</t>
        </is>
      </c>
      <c r="E1660" t="inlineStr">
        <is>
          <t>P006</t>
        </is>
      </c>
      <c r="F1660">
        <f>_xlfn.XLOOKUP(tbl_売上[[#This Row],[商品コード]],tbl_商品[商品コード],tbl_商品[商品名],"未登録")</f>
        <v/>
      </c>
      <c r="G1660">
        <f>_xlfn.XLOOKUP(tbl_売上[[#This Row],[商品コード]],tbl_商品[商品コード],tbl_商品[カテゴリ],"未登録")</f>
        <v/>
      </c>
      <c r="H1660" s="4" t="n">
        <v>2</v>
      </c>
      <c r="I1660" s="5" t="n">
        <v>3300</v>
      </c>
      <c r="J1660" s="5">
        <f>tbl_売上[[#This Row],[数量]]*tbl_売上[[#This Row],[単価]]</f>
        <v/>
      </c>
    </row>
    <row r="1661">
      <c r="A1661" s="3" t="n">
        <v>45637</v>
      </c>
      <c r="B1661" t="inlineStr">
        <is>
          <t>佐藤</t>
        </is>
      </c>
      <c r="C1661" t="inlineStr">
        <is>
          <t>関東</t>
        </is>
      </c>
      <c r="D1661" t="inlineStr">
        <is>
          <t>Google広告</t>
        </is>
      </c>
      <c r="E1661" t="inlineStr">
        <is>
          <t>P001</t>
        </is>
      </c>
      <c r="F1661">
        <f>_xlfn.XLOOKUP(tbl_売上[[#This Row],[商品コード]],tbl_商品[商品コード],tbl_商品[商品名],"未登録")</f>
        <v/>
      </c>
      <c r="G1661">
        <f>_xlfn.XLOOKUP(tbl_売上[[#This Row],[商品コード]],tbl_商品[商品コード],tbl_商品[カテゴリ],"未登録")</f>
        <v/>
      </c>
      <c r="H1661" s="4" t="n">
        <v>1</v>
      </c>
      <c r="I1661" s="5" t="n">
        <v>8800</v>
      </c>
      <c r="J1661" s="5">
        <f>tbl_売上[[#This Row],[数量]]*tbl_売上[[#This Row],[単価]]</f>
        <v/>
      </c>
    </row>
    <row r="1662">
      <c r="A1662" s="3" t="n">
        <v>45637</v>
      </c>
      <c r="B1662" t="inlineStr">
        <is>
          <t>伊藤</t>
        </is>
      </c>
      <c r="C1662" t="inlineStr">
        <is>
          <t>中部</t>
        </is>
      </c>
      <c r="D1662" t="inlineStr">
        <is>
          <t>Meta広告</t>
        </is>
      </c>
      <c r="E1662" t="inlineStr">
        <is>
          <t>P007</t>
        </is>
      </c>
      <c r="F1662">
        <f>_xlfn.XLOOKUP(tbl_売上[[#This Row],[商品コード]],tbl_商品[商品コード],tbl_商品[商品名],"未登録")</f>
        <v/>
      </c>
      <c r="G1662">
        <f>_xlfn.XLOOKUP(tbl_売上[[#This Row],[商品コード]],tbl_商品[商品コード],tbl_商品[カテゴリ],"未登録")</f>
        <v/>
      </c>
      <c r="H1662" s="4" t="n">
        <v>1</v>
      </c>
      <c r="I1662" s="5" t="n">
        <v>3240</v>
      </c>
      <c r="J1662" s="5">
        <f>tbl_売上[[#This Row],[数量]]*tbl_売上[[#This Row],[単価]]</f>
        <v/>
      </c>
    </row>
    <row r="1663">
      <c r="A1663" s="3" t="n">
        <v>45637</v>
      </c>
      <c r="B1663" t="inlineStr">
        <is>
          <t>伊藤</t>
        </is>
      </c>
      <c r="C1663" t="inlineStr">
        <is>
          <t>中部</t>
        </is>
      </c>
      <c r="D1663" t="inlineStr">
        <is>
          <t>Yahoo!広告</t>
        </is>
      </c>
      <c r="E1663" t="inlineStr">
        <is>
          <t>P002</t>
        </is>
      </c>
      <c r="F1663">
        <f>_xlfn.XLOOKUP(tbl_売上[[#This Row],[商品コード]],tbl_商品[商品コード],tbl_商品[商品名],"未登録")</f>
        <v/>
      </c>
      <c r="G1663">
        <f>_xlfn.XLOOKUP(tbl_売上[[#This Row],[商品コード]],tbl_商品[商品コード],tbl_商品[カテゴリ],"未登録")</f>
        <v/>
      </c>
      <c r="H1663" s="4" t="n">
        <v>3</v>
      </c>
      <c r="I1663" s="5" t="n">
        <v>3980</v>
      </c>
      <c r="J1663" s="5">
        <f>tbl_売上[[#This Row],[数量]]*tbl_売上[[#This Row],[単価]]</f>
        <v/>
      </c>
    </row>
    <row r="1664">
      <c r="A1664" s="3" t="n">
        <v>45637</v>
      </c>
      <c r="B1664" t="inlineStr">
        <is>
          <t>鈴木</t>
        </is>
      </c>
      <c r="C1664" t="inlineStr">
        <is>
          <t>関東</t>
        </is>
      </c>
      <c r="D1664" t="inlineStr">
        <is>
          <t>Yahoo!広告</t>
        </is>
      </c>
      <c r="E1664" t="inlineStr">
        <is>
          <t>P007</t>
        </is>
      </c>
      <c r="F1664">
        <f>_xlfn.XLOOKUP(tbl_売上[[#This Row],[商品コード]],tbl_商品[商品コード],tbl_商品[商品名],"未登録")</f>
        <v/>
      </c>
      <c r="G1664">
        <f>_xlfn.XLOOKUP(tbl_売上[[#This Row],[商品コード]],tbl_商品[商品コード],tbl_商品[カテゴリ],"未登録")</f>
        <v/>
      </c>
      <c r="H1664" s="4" t="n">
        <v>5</v>
      </c>
      <c r="I1664" s="5" t="n">
        <v>3240</v>
      </c>
      <c r="J1664" s="5">
        <f>tbl_売上[[#This Row],[数量]]*tbl_売上[[#This Row],[単価]]</f>
        <v/>
      </c>
    </row>
    <row r="1665">
      <c r="A1665" s="3" t="n">
        <v>45638</v>
      </c>
      <c r="B1665" t="inlineStr">
        <is>
          <t>佐藤</t>
        </is>
      </c>
      <c r="C1665" t="inlineStr">
        <is>
          <t>関東</t>
        </is>
      </c>
      <c r="D1665" t="inlineStr">
        <is>
          <t>Meta広告</t>
        </is>
      </c>
      <c r="E1665" t="inlineStr">
        <is>
          <t>P005</t>
        </is>
      </c>
      <c r="F1665">
        <f>_xlfn.XLOOKUP(tbl_売上[[#This Row],[商品コード]],tbl_商品[商品コード],tbl_商品[商品名],"未登録")</f>
        <v/>
      </c>
      <c r="G1665">
        <f>_xlfn.XLOOKUP(tbl_売上[[#This Row],[商品コード]],tbl_商品[商品コード],tbl_商品[カテゴリ],"未登録")</f>
        <v/>
      </c>
      <c r="H1665" s="4" t="n">
        <v>1</v>
      </c>
      <c r="I1665" s="5" t="n">
        <v>6980</v>
      </c>
      <c r="J1665" s="5">
        <f>tbl_売上[[#This Row],[数量]]*tbl_売上[[#This Row],[単価]]</f>
        <v/>
      </c>
    </row>
    <row r="1666">
      <c r="A1666" s="3" t="n">
        <v>45638</v>
      </c>
      <c r="B1666" t="inlineStr">
        <is>
          <t>伊藤</t>
        </is>
      </c>
      <c r="C1666" t="inlineStr">
        <is>
          <t>中部</t>
        </is>
      </c>
      <c r="D1666" t="inlineStr">
        <is>
          <t>Meta広告</t>
        </is>
      </c>
      <c r="E1666" t="inlineStr">
        <is>
          <t>P006</t>
        </is>
      </c>
      <c r="F1666">
        <f>_xlfn.XLOOKUP(tbl_売上[[#This Row],[商品コード]],tbl_商品[商品コード],tbl_商品[商品名],"未登録")</f>
        <v/>
      </c>
      <c r="G1666">
        <f>_xlfn.XLOOKUP(tbl_売上[[#This Row],[商品コード]],tbl_商品[商品コード],tbl_商品[カテゴリ],"未登録")</f>
        <v/>
      </c>
      <c r="H1666" s="4" t="n">
        <v>1</v>
      </c>
      <c r="I1666" s="5" t="n">
        <v>3300</v>
      </c>
      <c r="J1666" s="5">
        <f>tbl_売上[[#This Row],[数量]]*tbl_売上[[#This Row],[単価]]</f>
        <v/>
      </c>
    </row>
    <row r="1667">
      <c r="A1667" s="3" t="n">
        <v>45638</v>
      </c>
      <c r="B1667" t="inlineStr">
        <is>
          <t>佐藤</t>
        </is>
      </c>
      <c r="C1667" t="inlineStr">
        <is>
          <t>関東</t>
        </is>
      </c>
      <c r="D1667" t="inlineStr">
        <is>
          <t>Meta広告</t>
        </is>
      </c>
      <c r="E1667" t="inlineStr">
        <is>
          <t>P002</t>
        </is>
      </c>
      <c r="F1667">
        <f>_xlfn.XLOOKUP(tbl_売上[[#This Row],[商品コード]],tbl_商品[商品コード],tbl_商品[商品名],"未登録")</f>
        <v/>
      </c>
      <c r="G1667">
        <f>_xlfn.XLOOKUP(tbl_売上[[#This Row],[商品コード]],tbl_商品[商品コード],tbl_商品[カテゴリ],"未登録")</f>
        <v/>
      </c>
      <c r="H1667" s="4" t="n">
        <v>2</v>
      </c>
      <c r="I1667" s="5" t="n">
        <v>3980</v>
      </c>
      <c r="J1667" s="5">
        <f>tbl_売上[[#This Row],[数量]]*tbl_売上[[#This Row],[単価]]</f>
        <v/>
      </c>
    </row>
    <row r="1668">
      <c r="A1668" s="3" t="n">
        <v>45638</v>
      </c>
      <c r="B1668" t="inlineStr">
        <is>
          <t>伊藤</t>
        </is>
      </c>
      <c r="C1668" t="inlineStr">
        <is>
          <t>中部</t>
        </is>
      </c>
      <c r="D1668" t="inlineStr">
        <is>
          <t>Google広告</t>
        </is>
      </c>
      <c r="E1668" t="inlineStr">
        <is>
          <t>P001</t>
        </is>
      </c>
      <c r="F1668">
        <f>_xlfn.XLOOKUP(tbl_売上[[#This Row],[商品コード]],tbl_商品[商品コード],tbl_商品[商品名],"未登録")</f>
        <v/>
      </c>
      <c r="G1668">
        <f>_xlfn.XLOOKUP(tbl_売上[[#This Row],[商品コード]],tbl_商品[商品コード],tbl_商品[カテゴリ],"未登録")</f>
        <v/>
      </c>
      <c r="H1668" s="4" t="n">
        <v>2</v>
      </c>
      <c r="I1668" s="5" t="n">
        <v>8800</v>
      </c>
      <c r="J1668" s="5">
        <f>tbl_売上[[#This Row],[数量]]*tbl_売上[[#This Row],[単価]]</f>
        <v/>
      </c>
    </row>
    <row r="1669">
      <c r="A1669" s="3" t="n">
        <v>45638</v>
      </c>
      <c r="B1669" t="inlineStr">
        <is>
          <t>高橋</t>
        </is>
      </c>
      <c r="C1669" t="inlineStr">
        <is>
          <t>関西</t>
        </is>
      </c>
      <c r="D1669" t="inlineStr">
        <is>
          <t>Google広告</t>
        </is>
      </c>
      <c r="E1669" t="inlineStr">
        <is>
          <t>P005</t>
        </is>
      </c>
      <c r="F1669">
        <f>_xlfn.XLOOKUP(tbl_売上[[#This Row],[商品コード]],tbl_商品[商品コード],tbl_商品[商品名],"未登録")</f>
        <v/>
      </c>
      <c r="G1669">
        <f>_xlfn.XLOOKUP(tbl_売上[[#This Row],[商品コード]],tbl_商品[商品コード],tbl_商品[カテゴリ],"未登録")</f>
        <v/>
      </c>
      <c r="H1669" s="4" t="n">
        <v>1</v>
      </c>
      <c r="I1669" s="5" t="n">
        <v>6980</v>
      </c>
      <c r="J1669" s="5">
        <f>tbl_売上[[#This Row],[数量]]*tbl_売上[[#This Row],[単価]]</f>
        <v/>
      </c>
    </row>
    <row r="1670">
      <c r="A1670" s="3" t="n">
        <v>45638</v>
      </c>
      <c r="B1670" t="inlineStr">
        <is>
          <t>田中</t>
        </is>
      </c>
      <c r="C1670" t="inlineStr">
        <is>
          <t>関西</t>
        </is>
      </c>
      <c r="D1670" t="inlineStr">
        <is>
          <t>Google広告</t>
        </is>
      </c>
      <c r="E1670" t="inlineStr">
        <is>
          <t>P008</t>
        </is>
      </c>
      <c r="F1670">
        <f>_xlfn.XLOOKUP(tbl_売上[[#This Row],[商品コード]],tbl_商品[商品コード],tbl_商品[商品名],"未登録")</f>
        <v/>
      </c>
      <c r="G1670">
        <f>_xlfn.XLOOKUP(tbl_売上[[#This Row],[商品コード]],tbl_商品[商品コード],tbl_商品[カテゴリ],"未登録")</f>
        <v/>
      </c>
      <c r="H1670" s="4" t="n">
        <v>2</v>
      </c>
      <c r="I1670" s="5" t="n">
        <v>2700</v>
      </c>
      <c r="J1670" s="5">
        <f>tbl_売上[[#This Row],[数量]]*tbl_売上[[#This Row],[単価]]</f>
        <v/>
      </c>
    </row>
    <row r="1671">
      <c r="A1671" s="3" t="n">
        <v>45638</v>
      </c>
      <c r="B1671" t="inlineStr">
        <is>
          <t>佐藤</t>
        </is>
      </c>
      <c r="C1671" t="inlineStr">
        <is>
          <t>関東</t>
        </is>
      </c>
      <c r="D1671" t="inlineStr">
        <is>
          <t>Meta広告</t>
        </is>
      </c>
      <c r="E1671" t="inlineStr">
        <is>
          <t>P005</t>
        </is>
      </c>
      <c r="F1671">
        <f>_xlfn.XLOOKUP(tbl_売上[[#This Row],[商品コード]],tbl_商品[商品コード],tbl_商品[商品名],"未登録")</f>
        <v/>
      </c>
      <c r="G1671">
        <f>_xlfn.XLOOKUP(tbl_売上[[#This Row],[商品コード]],tbl_商品[商品コード],tbl_商品[カテゴリ],"未登録")</f>
        <v/>
      </c>
      <c r="H1671" s="4" t="n">
        <v>2</v>
      </c>
      <c r="I1671" s="5" t="n">
        <v>6980</v>
      </c>
      <c r="J1671" s="5">
        <f>tbl_売上[[#This Row],[数量]]*tbl_売上[[#This Row],[単価]]</f>
        <v/>
      </c>
    </row>
    <row r="1672">
      <c r="A1672" s="3" t="n">
        <v>45639</v>
      </c>
      <c r="B1672" t="inlineStr">
        <is>
          <t>高橋</t>
        </is>
      </c>
      <c r="C1672" t="inlineStr">
        <is>
          <t>関西</t>
        </is>
      </c>
      <c r="D1672" t="inlineStr">
        <is>
          <t>Google広告</t>
        </is>
      </c>
      <c r="E1672" t="inlineStr">
        <is>
          <t>P004</t>
        </is>
      </c>
      <c r="F1672">
        <f>_xlfn.XLOOKUP(tbl_売上[[#This Row],[商品コード]],tbl_商品[商品コード],tbl_商品[商品名],"未登録")</f>
        <v/>
      </c>
      <c r="G1672">
        <f>_xlfn.XLOOKUP(tbl_売上[[#This Row],[商品コード]],tbl_商品[商品コード],tbl_商品[カテゴリ],"未登録")</f>
        <v/>
      </c>
      <c r="H1672" s="4" t="n">
        <v>2</v>
      </c>
      <c r="I1672" s="5" t="n">
        <v>2480</v>
      </c>
      <c r="J1672" s="5">
        <f>tbl_売上[[#This Row],[数量]]*tbl_売上[[#This Row],[単価]]</f>
        <v/>
      </c>
    </row>
    <row r="1673">
      <c r="A1673" s="3" t="n">
        <v>45639</v>
      </c>
      <c r="B1673" t="inlineStr">
        <is>
          <t>佐藤</t>
        </is>
      </c>
      <c r="C1673" t="inlineStr">
        <is>
          <t>関東</t>
        </is>
      </c>
      <c r="D1673" t="inlineStr">
        <is>
          <t>Meta広告</t>
        </is>
      </c>
      <c r="E1673" t="inlineStr">
        <is>
          <t>P006</t>
        </is>
      </c>
      <c r="F1673">
        <f>_xlfn.XLOOKUP(tbl_売上[[#This Row],[商品コード]],tbl_商品[商品コード],tbl_商品[商品名],"未登録")</f>
        <v/>
      </c>
      <c r="G1673">
        <f>_xlfn.XLOOKUP(tbl_売上[[#This Row],[商品コード]],tbl_商品[商品コード],tbl_商品[カテゴリ],"未登録")</f>
        <v/>
      </c>
      <c r="H1673" s="4" t="n">
        <v>2</v>
      </c>
      <c r="I1673" s="5" t="n">
        <v>3300</v>
      </c>
      <c r="J1673" s="5">
        <f>tbl_売上[[#This Row],[数量]]*tbl_売上[[#This Row],[単価]]</f>
        <v/>
      </c>
    </row>
    <row r="1674">
      <c r="A1674" s="3" t="n">
        <v>45639</v>
      </c>
      <c r="B1674" t="inlineStr">
        <is>
          <t>佐藤</t>
        </is>
      </c>
      <c r="C1674" t="inlineStr">
        <is>
          <t>関東</t>
        </is>
      </c>
      <c r="D1674" t="inlineStr">
        <is>
          <t>Meta広告</t>
        </is>
      </c>
      <c r="E1674" t="inlineStr">
        <is>
          <t>P009</t>
        </is>
      </c>
      <c r="F1674">
        <f>_xlfn.XLOOKUP(tbl_売上[[#This Row],[商品コード]],tbl_商品[商品コード],tbl_商品[商品名],"未登録")</f>
        <v/>
      </c>
      <c r="G1674">
        <f>_xlfn.XLOOKUP(tbl_売上[[#This Row],[商品コード]],tbl_商品[商品コード],tbl_商品[カテゴリ],"未登録")</f>
        <v/>
      </c>
      <c r="H1674" s="4" t="n">
        <v>2</v>
      </c>
      <c r="I1674" s="5" t="n">
        <v>3600</v>
      </c>
      <c r="J1674" s="5">
        <f>tbl_売上[[#This Row],[数量]]*tbl_売上[[#This Row],[単価]]</f>
        <v/>
      </c>
    </row>
    <row r="1675">
      <c r="A1675" s="3" t="n">
        <v>45639</v>
      </c>
      <c r="B1675" t="inlineStr">
        <is>
          <t>佐藤</t>
        </is>
      </c>
      <c r="C1675" t="inlineStr">
        <is>
          <t>関東</t>
        </is>
      </c>
      <c r="D1675" t="inlineStr">
        <is>
          <t>Yahoo!広告</t>
        </is>
      </c>
      <c r="E1675" t="inlineStr">
        <is>
          <t>P006</t>
        </is>
      </c>
      <c r="F1675">
        <f>_xlfn.XLOOKUP(tbl_売上[[#This Row],[商品コード]],tbl_商品[商品コード],tbl_商品[商品名],"未登録")</f>
        <v/>
      </c>
      <c r="G1675">
        <f>_xlfn.XLOOKUP(tbl_売上[[#This Row],[商品コード]],tbl_商品[商品コード],tbl_商品[カテゴリ],"未登録")</f>
        <v/>
      </c>
      <c r="H1675" s="4" t="n">
        <v>1</v>
      </c>
      <c r="I1675" s="5" t="n">
        <v>3300</v>
      </c>
      <c r="J1675" s="5">
        <f>tbl_売上[[#This Row],[数量]]*tbl_売上[[#This Row],[単価]]</f>
        <v/>
      </c>
    </row>
    <row r="1676">
      <c r="A1676" s="3" t="n">
        <v>45639</v>
      </c>
      <c r="B1676" t="inlineStr">
        <is>
          <t>鈴木</t>
        </is>
      </c>
      <c r="C1676" t="inlineStr">
        <is>
          <t>関東</t>
        </is>
      </c>
      <c r="D1676" t="inlineStr">
        <is>
          <t>Meta広告</t>
        </is>
      </c>
      <c r="E1676" t="inlineStr">
        <is>
          <t>P002</t>
        </is>
      </c>
      <c r="F1676">
        <f>_xlfn.XLOOKUP(tbl_売上[[#This Row],[商品コード]],tbl_商品[商品コード],tbl_商品[商品名],"未登録")</f>
        <v/>
      </c>
      <c r="G1676">
        <f>_xlfn.XLOOKUP(tbl_売上[[#This Row],[商品コード]],tbl_商品[商品コード],tbl_商品[カテゴリ],"未登録")</f>
        <v/>
      </c>
      <c r="H1676" s="4" t="n">
        <v>3</v>
      </c>
      <c r="I1676" s="5" t="n">
        <v>3980</v>
      </c>
      <c r="J1676" s="5">
        <f>tbl_売上[[#This Row],[数量]]*tbl_売上[[#This Row],[単価]]</f>
        <v/>
      </c>
    </row>
    <row r="1677">
      <c r="A1677" s="3" t="n">
        <v>45639</v>
      </c>
      <c r="B1677" t="inlineStr">
        <is>
          <t>渡辺</t>
        </is>
      </c>
      <c r="C1677" t="inlineStr">
        <is>
          <t>九州</t>
        </is>
      </c>
      <c r="D1677" t="inlineStr">
        <is>
          <t>Google広告</t>
        </is>
      </c>
      <c r="E1677" t="inlineStr">
        <is>
          <t>P007</t>
        </is>
      </c>
      <c r="F1677">
        <f>_xlfn.XLOOKUP(tbl_売上[[#This Row],[商品コード]],tbl_商品[商品コード],tbl_商品[商品名],"未登録")</f>
        <v/>
      </c>
      <c r="G1677">
        <f>_xlfn.XLOOKUP(tbl_売上[[#This Row],[商品コード]],tbl_商品[商品コード],tbl_商品[カテゴリ],"未登録")</f>
        <v/>
      </c>
      <c r="H1677" s="4" t="n">
        <v>1</v>
      </c>
      <c r="I1677" s="5" t="n">
        <v>3240</v>
      </c>
      <c r="J1677" s="5">
        <f>tbl_売上[[#This Row],[数量]]*tbl_売上[[#This Row],[単価]]</f>
        <v/>
      </c>
    </row>
    <row r="1678">
      <c r="A1678" s="3" t="n">
        <v>45639</v>
      </c>
      <c r="B1678" t="inlineStr">
        <is>
          <t>高橋</t>
        </is>
      </c>
      <c r="C1678" t="inlineStr">
        <is>
          <t>関西</t>
        </is>
      </c>
      <c r="D1678" t="inlineStr">
        <is>
          <t>Google広告</t>
        </is>
      </c>
      <c r="E1678" t="inlineStr">
        <is>
          <t>P008</t>
        </is>
      </c>
      <c r="F1678">
        <f>_xlfn.XLOOKUP(tbl_売上[[#This Row],[商品コード]],tbl_商品[商品コード],tbl_商品[商品名],"未登録")</f>
        <v/>
      </c>
      <c r="G1678">
        <f>_xlfn.XLOOKUP(tbl_売上[[#This Row],[商品コード]],tbl_商品[商品コード],tbl_商品[カテゴリ],"未登録")</f>
        <v/>
      </c>
      <c r="H1678" s="4" t="n">
        <v>2</v>
      </c>
      <c r="I1678" s="5" t="n">
        <v>2700</v>
      </c>
      <c r="J1678" s="5">
        <f>tbl_売上[[#This Row],[数量]]*tbl_売上[[#This Row],[単価]]</f>
        <v/>
      </c>
    </row>
    <row r="1679">
      <c r="A1679" s="3" t="n">
        <v>45639</v>
      </c>
      <c r="B1679" t="inlineStr">
        <is>
          <t>伊藤</t>
        </is>
      </c>
      <c r="C1679" t="inlineStr">
        <is>
          <t>中部</t>
        </is>
      </c>
      <c r="D1679" t="inlineStr">
        <is>
          <t>Yahoo!広告</t>
        </is>
      </c>
      <c r="E1679" t="inlineStr">
        <is>
          <t>P002</t>
        </is>
      </c>
      <c r="F1679">
        <f>_xlfn.XLOOKUP(tbl_売上[[#This Row],[商品コード]],tbl_商品[商品コード],tbl_商品[商品名],"未登録")</f>
        <v/>
      </c>
      <c r="G1679">
        <f>_xlfn.XLOOKUP(tbl_売上[[#This Row],[商品コード]],tbl_商品[商品コード],tbl_商品[カテゴリ],"未登録")</f>
        <v/>
      </c>
      <c r="H1679" s="4" t="n">
        <v>1</v>
      </c>
      <c r="I1679" s="5" t="n">
        <v>3980</v>
      </c>
      <c r="J1679" s="5">
        <f>tbl_売上[[#This Row],[数量]]*tbl_売上[[#This Row],[単価]]</f>
        <v/>
      </c>
    </row>
    <row r="1680">
      <c r="A1680" s="3" t="n">
        <v>45639</v>
      </c>
      <c r="B1680" t="inlineStr">
        <is>
          <t>鈴木</t>
        </is>
      </c>
      <c r="C1680" t="inlineStr">
        <is>
          <t>関東</t>
        </is>
      </c>
      <c r="D1680" t="inlineStr">
        <is>
          <t>Google広告</t>
        </is>
      </c>
      <c r="E1680" t="inlineStr">
        <is>
          <t>P007</t>
        </is>
      </c>
      <c r="F1680">
        <f>_xlfn.XLOOKUP(tbl_売上[[#This Row],[商品コード]],tbl_商品[商品コード],tbl_商品[商品名],"未登録")</f>
        <v/>
      </c>
      <c r="G1680">
        <f>_xlfn.XLOOKUP(tbl_売上[[#This Row],[商品コード]],tbl_商品[商品コード],tbl_商品[カテゴリ],"未登録")</f>
        <v/>
      </c>
      <c r="H1680" s="4" t="n">
        <v>1</v>
      </c>
      <c r="I1680" s="5" t="n">
        <v>3240</v>
      </c>
      <c r="J1680" s="5">
        <f>tbl_売上[[#This Row],[数量]]*tbl_売上[[#This Row],[単価]]</f>
        <v/>
      </c>
    </row>
    <row r="1681">
      <c r="A1681" s="3" t="n">
        <v>45640</v>
      </c>
      <c r="B1681" t="inlineStr">
        <is>
          <t>伊藤</t>
        </is>
      </c>
      <c r="C1681" t="inlineStr">
        <is>
          <t>中部</t>
        </is>
      </c>
      <c r="D1681" t="inlineStr">
        <is>
          <t>Yahoo!広告</t>
        </is>
      </c>
      <c r="E1681" t="inlineStr">
        <is>
          <t>P007</t>
        </is>
      </c>
      <c r="F1681">
        <f>_xlfn.XLOOKUP(tbl_売上[[#This Row],[商品コード]],tbl_商品[商品コード],tbl_商品[商品名],"未登録")</f>
        <v/>
      </c>
      <c r="G1681">
        <f>_xlfn.XLOOKUP(tbl_売上[[#This Row],[商品コード]],tbl_商品[商品コード],tbl_商品[カテゴリ],"未登録")</f>
        <v/>
      </c>
      <c r="H1681" s="4" t="n">
        <v>1</v>
      </c>
      <c r="I1681" s="5" t="n">
        <v>3240</v>
      </c>
      <c r="J1681" s="5">
        <f>tbl_売上[[#This Row],[数量]]*tbl_売上[[#This Row],[単価]]</f>
        <v/>
      </c>
    </row>
    <row r="1682">
      <c r="A1682" s="3" t="n">
        <v>45640</v>
      </c>
      <c r="B1682" t="inlineStr">
        <is>
          <t>伊藤</t>
        </is>
      </c>
      <c r="C1682" t="inlineStr">
        <is>
          <t>中部</t>
        </is>
      </c>
      <c r="D1682" t="inlineStr">
        <is>
          <t>Google広告</t>
        </is>
      </c>
      <c r="E1682" t="inlineStr">
        <is>
          <t>P001</t>
        </is>
      </c>
      <c r="F1682">
        <f>_xlfn.XLOOKUP(tbl_売上[[#This Row],[商品コード]],tbl_商品[商品コード],tbl_商品[商品名],"未登録")</f>
        <v/>
      </c>
      <c r="G1682">
        <f>_xlfn.XLOOKUP(tbl_売上[[#This Row],[商品コード]],tbl_商品[商品コード],tbl_商品[カテゴリ],"未登録")</f>
        <v/>
      </c>
      <c r="H1682" s="4" t="n">
        <v>2</v>
      </c>
      <c r="I1682" s="5" t="n">
        <v>8800</v>
      </c>
      <c r="J1682" s="5">
        <f>tbl_売上[[#This Row],[数量]]*tbl_売上[[#This Row],[単価]]</f>
        <v/>
      </c>
    </row>
    <row r="1683">
      <c r="A1683" s="3" t="n">
        <v>45640</v>
      </c>
      <c r="B1683" t="inlineStr">
        <is>
          <t>伊藤</t>
        </is>
      </c>
      <c r="C1683" t="inlineStr">
        <is>
          <t>中部</t>
        </is>
      </c>
      <c r="D1683" t="inlineStr">
        <is>
          <t>Google広告</t>
        </is>
      </c>
      <c r="E1683" t="inlineStr">
        <is>
          <t>P002</t>
        </is>
      </c>
      <c r="F1683">
        <f>_xlfn.XLOOKUP(tbl_売上[[#This Row],[商品コード]],tbl_商品[商品コード],tbl_商品[商品名],"未登録")</f>
        <v/>
      </c>
      <c r="G1683">
        <f>_xlfn.XLOOKUP(tbl_売上[[#This Row],[商品コード]],tbl_商品[商品コード],tbl_商品[カテゴリ],"未登録")</f>
        <v/>
      </c>
      <c r="H1683" s="4" t="n">
        <v>2</v>
      </c>
      <c r="I1683" s="5" t="n">
        <v>3980</v>
      </c>
      <c r="J1683" s="5">
        <f>tbl_売上[[#This Row],[数量]]*tbl_売上[[#This Row],[単価]]</f>
        <v/>
      </c>
    </row>
    <row r="1684">
      <c r="A1684" s="3" t="n">
        <v>45640</v>
      </c>
      <c r="B1684" t="inlineStr">
        <is>
          <t>伊藤</t>
        </is>
      </c>
      <c r="C1684" t="inlineStr">
        <is>
          <t>中部</t>
        </is>
      </c>
      <c r="D1684" t="inlineStr">
        <is>
          <t>Google広告</t>
        </is>
      </c>
      <c r="E1684" t="inlineStr">
        <is>
          <t>P009</t>
        </is>
      </c>
      <c r="F1684">
        <f>_xlfn.XLOOKUP(tbl_売上[[#This Row],[商品コード]],tbl_商品[商品コード],tbl_商品[商品名],"未登録")</f>
        <v/>
      </c>
      <c r="G1684">
        <f>_xlfn.XLOOKUP(tbl_売上[[#This Row],[商品コード]],tbl_商品[商品コード],tbl_商品[カテゴリ],"未登録")</f>
        <v/>
      </c>
      <c r="H1684" s="4" t="n">
        <v>1</v>
      </c>
      <c r="I1684" s="5" t="n">
        <v>3600</v>
      </c>
      <c r="J1684" s="5">
        <f>tbl_売上[[#This Row],[数量]]*tbl_売上[[#This Row],[単価]]</f>
        <v/>
      </c>
    </row>
    <row r="1685">
      <c r="A1685" s="3" t="n">
        <v>45640</v>
      </c>
      <c r="B1685" t="inlineStr">
        <is>
          <t>田中</t>
        </is>
      </c>
      <c r="C1685" t="inlineStr">
        <is>
          <t>関西</t>
        </is>
      </c>
      <c r="D1685" t="inlineStr">
        <is>
          <t>Meta広告</t>
        </is>
      </c>
      <c r="E1685" t="inlineStr">
        <is>
          <t>P004</t>
        </is>
      </c>
      <c r="F1685">
        <f>_xlfn.XLOOKUP(tbl_売上[[#This Row],[商品コード]],tbl_商品[商品コード],tbl_商品[商品名],"未登録")</f>
        <v/>
      </c>
      <c r="G1685">
        <f>_xlfn.XLOOKUP(tbl_売上[[#This Row],[商品コード]],tbl_商品[商品コード],tbl_商品[カテゴリ],"未登録")</f>
        <v/>
      </c>
      <c r="H1685" s="4" t="n">
        <v>2</v>
      </c>
      <c r="I1685" s="5" t="n">
        <v>2480</v>
      </c>
      <c r="J1685" s="5">
        <f>tbl_売上[[#This Row],[数量]]*tbl_売上[[#This Row],[単価]]</f>
        <v/>
      </c>
    </row>
    <row r="1686">
      <c r="A1686" s="3" t="n">
        <v>45640</v>
      </c>
      <c r="B1686" t="inlineStr">
        <is>
          <t>佐藤</t>
        </is>
      </c>
      <c r="C1686" t="inlineStr">
        <is>
          <t>関東</t>
        </is>
      </c>
      <c r="D1686" t="inlineStr">
        <is>
          <t>Meta広告</t>
        </is>
      </c>
      <c r="E1686" t="inlineStr">
        <is>
          <t>P004</t>
        </is>
      </c>
      <c r="F1686">
        <f>_xlfn.XLOOKUP(tbl_売上[[#This Row],[商品コード]],tbl_商品[商品コード],tbl_商品[商品名],"未登録")</f>
        <v/>
      </c>
      <c r="G1686">
        <f>_xlfn.XLOOKUP(tbl_売上[[#This Row],[商品コード]],tbl_商品[商品コード],tbl_商品[カテゴリ],"未登録")</f>
        <v/>
      </c>
      <c r="H1686" s="4" t="n">
        <v>1</v>
      </c>
      <c r="I1686" s="5" t="n">
        <v>2480</v>
      </c>
      <c r="J1686" s="5">
        <f>tbl_売上[[#This Row],[数量]]*tbl_売上[[#This Row],[単価]]</f>
        <v/>
      </c>
    </row>
    <row r="1687">
      <c r="A1687" s="3" t="n">
        <v>45640</v>
      </c>
      <c r="B1687" t="inlineStr">
        <is>
          <t>高橋</t>
        </is>
      </c>
      <c r="C1687" t="inlineStr">
        <is>
          <t>関西</t>
        </is>
      </c>
      <c r="D1687" t="inlineStr">
        <is>
          <t>Google広告</t>
        </is>
      </c>
      <c r="E1687" t="inlineStr">
        <is>
          <t>P007</t>
        </is>
      </c>
      <c r="F1687">
        <f>_xlfn.XLOOKUP(tbl_売上[[#This Row],[商品コード]],tbl_商品[商品コード],tbl_商品[商品名],"未登録")</f>
        <v/>
      </c>
      <c r="G1687">
        <f>_xlfn.XLOOKUP(tbl_売上[[#This Row],[商品コード]],tbl_商品[商品コード],tbl_商品[カテゴリ],"未登録")</f>
        <v/>
      </c>
      <c r="H1687" s="4" t="n">
        <v>2</v>
      </c>
      <c r="I1687" s="5" t="n">
        <v>3240</v>
      </c>
      <c r="J1687" s="5">
        <f>tbl_売上[[#This Row],[数量]]*tbl_売上[[#This Row],[単価]]</f>
        <v/>
      </c>
    </row>
    <row r="1688">
      <c r="A1688" s="3" t="n">
        <v>45640</v>
      </c>
      <c r="B1688" t="inlineStr">
        <is>
          <t>渡辺</t>
        </is>
      </c>
      <c r="C1688" t="inlineStr">
        <is>
          <t>九州</t>
        </is>
      </c>
      <c r="D1688" t="inlineStr">
        <is>
          <t>Yahoo!広告</t>
        </is>
      </c>
      <c r="E1688" t="inlineStr">
        <is>
          <t>P005</t>
        </is>
      </c>
      <c r="F1688">
        <f>_xlfn.XLOOKUP(tbl_売上[[#This Row],[商品コード]],tbl_商品[商品コード],tbl_商品[商品名],"未登録")</f>
        <v/>
      </c>
      <c r="G1688">
        <f>_xlfn.XLOOKUP(tbl_売上[[#This Row],[商品コード]],tbl_商品[商品コード],tbl_商品[カテゴリ],"未登録")</f>
        <v/>
      </c>
      <c r="H1688" s="4" t="n">
        <v>1</v>
      </c>
      <c r="I1688" s="5" t="n">
        <v>6980</v>
      </c>
      <c r="J1688" s="5">
        <f>tbl_売上[[#This Row],[数量]]*tbl_売上[[#This Row],[単価]]</f>
        <v/>
      </c>
    </row>
    <row r="1689">
      <c r="A1689" s="3" t="n">
        <v>45641</v>
      </c>
      <c r="B1689" t="inlineStr">
        <is>
          <t>鈴木</t>
        </is>
      </c>
      <c r="C1689" t="inlineStr">
        <is>
          <t>関東</t>
        </is>
      </c>
      <c r="D1689" t="inlineStr">
        <is>
          <t>Meta広告</t>
        </is>
      </c>
      <c r="E1689" t="inlineStr">
        <is>
          <t>P007</t>
        </is>
      </c>
      <c r="F1689">
        <f>_xlfn.XLOOKUP(tbl_売上[[#This Row],[商品コード]],tbl_商品[商品コード],tbl_商品[商品名],"未登録")</f>
        <v/>
      </c>
      <c r="G1689">
        <f>_xlfn.XLOOKUP(tbl_売上[[#This Row],[商品コード]],tbl_商品[商品コード],tbl_商品[カテゴリ],"未登録")</f>
        <v/>
      </c>
      <c r="H1689" s="4" t="n">
        <v>2</v>
      </c>
      <c r="I1689" s="5" t="n">
        <v>3240</v>
      </c>
      <c r="J1689" s="5">
        <f>tbl_売上[[#This Row],[数量]]*tbl_売上[[#This Row],[単価]]</f>
        <v/>
      </c>
    </row>
    <row r="1690">
      <c r="A1690" s="3" t="n">
        <v>45641</v>
      </c>
      <c r="B1690" t="inlineStr">
        <is>
          <t>鈴木</t>
        </is>
      </c>
      <c r="C1690" t="inlineStr">
        <is>
          <t>関東</t>
        </is>
      </c>
      <c r="D1690" t="inlineStr">
        <is>
          <t>Meta広告</t>
        </is>
      </c>
      <c r="E1690" t="inlineStr">
        <is>
          <t>P005</t>
        </is>
      </c>
      <c r="F1690">
        <f>_xlfn.XLOOKUP(tbl_売上[[#This Row],[商品コード]],tbl_商品[商品コード],tbl_商品[商品名],"未登録")</f>
        <v/>
      </c>
      <c r="G1690">
        <f>_xlfn.XLOOKUP(tbl_売上[[#This Row],[商品コード]],tbl_商品[商品コード],tbl_商品[カテゴリ],"未登録")</f>
        <v/>
      </c>
      <c r="H1690" s="4" t="n">
        <v>2</v>
      </c>
      <c r="I1690" s="5" t="n">
        <v>6980</v>
      </c>
      <c r="J1690" s="5">
        <f>tbl_売上[[#This Row],[数量]]*tbl_売上[[#This Row],[単価]]</f>
        <v/>
      </c>
    </row>
    <row r="1691">
      <c r="A1691" s="3" t="n">
        <v>45641</v>
      </c>
      <c r="B1691" t="inlineStr">
        <is>
          <t>伊藤</t>
        </is>
      </c>
      <c r="C1691" t="inlineStr">
        <is>
          <t>中部</t>
        </is>
      </c>
      <c r="D1691" t="inlineStr">
        <is>
          <t>Meta広告</t>
        </is>
      </c>
      <c r="E1691" t="inlineStr">
        <is>
          <t>P008</t>
        </is>
      </c>
      <c r="F1691">
        <f>_xlfn.XLOOKUP(tbl_売上[[#This Row],[商品コード]],tbl_商品[商品コード],tbl_商品[商品名],"未登録")</f>
        <v/>
      </c>
      <c r="G1691">
        <f>_xlfn.XLOOKUP(tbl_売上[[#This Row],[商品コード]],tbl_商品[商品コード],tbl_商品[カテゴリ],"未登録")</f>
        <v/>
      </c>
      <c r="H1691" s="4" t="n">
        <v>1</v>
      </c>
      <c r="I1691" s="5" t="n">
        <v>2700</v>
      </c>
      <c r="J1691" s="5">
        <f>tbl_売上[[#This Row],[数量]]*tbl_売上[[#This Row],[単価]]</f>
        <v/>
      </c>
    </row>
    <row r="1692">
      <c r="A1692" s="3" t="n">
        <v>45641</v>
      </c>
      <c r="B1692" t="inlineStr">
        <is>
          <t>鈴木</t>
        </is>
      </c>
      <c r="C1692" t="inlineStr">
        <is>
          <t>関東</t>
        </is>
      </c>
      <c r="D1692" t="inlineStr">
        <is>
          <t>Meta広告</t>
        </is>
      </c>
      <c r="E1692" t="inlineStr">
        <is>
          <t>P001</t>
        </is>
      </c>
      <c r="F1692">
        <f>_xlfn.XLOOKUP(tbl_売上[[#This Row],[商品コード]],tbl_商品[商品コード],tbl_商品[商品名],"未登録")</f>
        <v/>
      </c>
      <c r="G1692">
        <f>_xlfn.XLOOKUP(tbl_売上[[#This Row],[商品コード]],tbl_商品[商品コード],tbl_商品[カテゴリ],"未登録")</f>
        <v/>
      </c>
      <c r="H1692" s="4" t="n">
        <v>1</v>
      </c>
      <c r="I1692" s="5" t="n">
        <v>8800</v>
      </c>
      <c r="J1692" s="5">
        <f>tbl_売上[[#This Row],[数量]]*tbl_売上[[#This Row],[単価]]</f>
        <v/>
      </c>
    </row>
    <row r="1693">
      <c r="A1693" s="3" t="n">
        <v>45641</v>
      </c>
      <c r="B1693" t="inlineStr">
        <is>
          <t>高橋</t>
        </is>
      </c>
      <c r="C1693" t="inlineStr">
        <is>
          <t>関西</t>
        </is>
      </c>
      <c r="D1693" t="inlineStr">
        <is>
          <t>Google広告</t>
        </is>
      </c>
      <c r="E1693" t="inlineStr">
        <is>
          <t>P006</t>
        </is>
      </c>
      <c r="F1693">
        <f>_xlfn.XLOOKUP(tbl_売上[[#This Row],[商品コード]],tbl_商品[商品コード],tbl_商品[商品名],"未登録")</f>
        <v/>
      </c>
      <c r="G1693">
        <f>_xlfn.XLOOKUP(tbl_売上[[#This Row],[商品コード]],tbl_商品[商品コード],tbl_商品[カテゴリ],"未登録")</f>
        <v/>
      </c>
      <c r="H1693" s="4" t="n">
        <v>2</v>
      </c>
      <c r="I1693" s="5" t="n">
        <v>3300</v>
      </c>
      <c r="J1693" s="5">
        <f>tbl_売上[[#This Row],[数量]]*tbl_売上[[#This Row],[単価]]</f>
        <v/>
      </c>
    </row>
    <row r="1694">
      <c r="A1694" s="3" t="n">
        <v>45641</v>
      </c>
      <c r="B1694" t="inlineStr">
        <is>
          <t>渡辺</t>
        </is>
      </c>
      <c r="C1694" t="inlineStr">
        <is>
          <t>九州</t>
        </is>
      </c>
      <c r="D1694" t="inlineStr">
        <is>
          <t>Meta広告</t>
        </is>
      </c>
      <c r="E1694" t="inlineStr">
        <is>
          <t>P004</t>
        </is>
      </c>
      <c r="F1694">
        <f>_xlfn.XLOOKUP(tbl_売上[[#This Row],[商品コード]],tbl_商品[商品コード],tbl_商品[商品名],"未登録")</f>
        <v/>
      </c>
      <c r="G1694">
        <f>_xlfn.XLOOKUP(tbl_売上[[#This Row],[商品コード]],tbl_商品[商品コード],tbl_商品[カテゴリ],"未登録")</f>
        <v/>
      </c>
      <c r="H1694" s="4" t="n">
        <v>1</v>
      </c>
      <c r="I1694" s="5" t="n">
        <v>2480</v>
      </c>
      <c r="J1694" s="5">
        <f>tbl_売上[[#This Row],[数量]]*tbl_売上[[#This Row],[単価]]</f>
        <v/>
      </c>
    </row>
    <row r="1695">
      <c r="A1695" s="3" t="n">
        <v>45641</v>
      </c>
      <c r="B1695" t="inlineStr">
        <is>
          <t>高橋</t>
        </is>
      </c>
      <c r="C1695" t="inlineStr">
        <is>
          <t>関西</t>
        </is>
      </c>
      <c r="D1695" t="inlineStr">
        <is>
          <t>Yahoo!広告</t>
        </is>
      </c>
      <c r="E1695" t="inlineStr">
        <is>
          <t>P006</t>
        </is>
      </c>
      <c r="F1695">
        <f>_xlfn.XLOOKUP(tbl_売上[[#This Row],[商品コード]],tbl_商品[商品コード],tbl_商品[商品名],"未登録")</f>
        <v/>
      </c>
      <c r="G1695">
        <f>_xlfn.XLOOKUP(tbl_売上[[#This Row],[商品コード]],tbl_商品[商品コード],tbl_商品[カテゴリ],"未登録")</f>
        <v/>
      </c>
      <c r="H1695" s="4" t="n">
        <v>1</v>
      </c>
      <c r="I1695" s="5" t="n">
        <v>3300</v>
      </c>
      <c r="J1695" s="5">
        <f>tbl_売上[[#This Row],[数量]]*tbl_売上[[#This Row],[単価]]</f>
        <v/>
      </c>
    </row>
    <row r="1696">
      <c r="A1696" s="3" t="n">
        <v>45641</v>
      </c>
      <c r="B1696" t="inlineStr">
        <is>
          <t>鈴木</t>
        </is>
      </c>
      <c r="C1696" t="inlineStr">
        <is>
          <t>関東</t>
        </is>
      </c>
      <c r="D1696" t="inlineStr">
        <is>
          <t>Meta広告</t>
        </is>
      </c>
      <c r="E1696" t="inlineStr">
        <is>
          <t>P007</t>
        </is>
      </c>
      <c r="F1696">
        <f>_xlfn.XLOOKUP(tbl_売上[[#This Row],[商品コード]],tbl_商品[商品コード],tbl_商品[商品名],"未登録")</f>
        <v/>
      </c>
      <c r="G1696">
        <f>_xlfn.XLOOKUP(tbl_売上[[#This Row],[商品コード]],tbl_商品[商品コード],tbl_商品[カテゴリ],"未登録")</f>
        <v/>
      </c>
      <c r="H1696" s="4" t="n">
        <v>1</v>
      </c>
      <c r="I1696" s="5" t="n">
        <v>3240</v>
      </c>
      <c r="J1696" s="5">
        <f>tbl_売上[[#This Row],[数量]]*tbl_売上[[#This Row],[単価]]</f>
        <v/>
      </c>
    </row>
    <row r="1697">
      <c r="A1697" s="3" t="n">
        <v>45642</v>
      </c>
      <c r="B1697" t="inlineStr">
        <is>
          <t>伊藤</t>
        </is>
      </c>
      <c r="C1697" t="inlineStr">
        <is>
          <t>中部</t>
        </is>
      </c>
      <c r="D1697" t="inlineStr">
        <is>
          <t>Google広告</t>
        </is>
      </c>
      <c r="E1697" t="inlineStr">
        <is>
          <t>P002</t>
        </is>
      </c>
      <c r="F1697">
        <f>_xlfn.XLOOKUP(tbl_売上[[#This Row],[商品コード]],tbl_商品[商品コード],tbl_商品[商品名],"未登録")</f>
        <v/>
      </c>
      <c r="G1697">
        <f>_xlfn.XLOOKUP(tbl_売上[[#This Row],[商品コード]],tbl_商品[商品コード],tbl_商品[カテゴリ],"未登録")</f>
        <v/>
      </c>
      <c r="H1697" s="4" t="n">
        <v>1</v>
      </c>
      <c r="I1697" s="5" t="n">
        <v>3980</v>
      </c>
      <c r="J1697" s="5">
        <f>tbl_売上[[#This Row],[数量]]*tbl_売上[[#This Row],[単価]]</f>
        <v/>
      </c>
    </row>
    <row r="1698">
      <c r="A1698" s="3" t="n">
        <v>45642</v>
      </c>
      <c r="B1698" t="inlineStr">
        <is>
          <t>田中</t>
        </is>
      </c>
      <c r="C1698" t="inlineStr">
        <is>
          <t>関西</t>
        </is>
      </c>
      <c r="D1698" t="inlineStr">
        <is>
          <t>Yahoo!広告</t>
        </is>
      </c>
      <c r="E1698" t="inlineStr">
        <is>
          <t>P005</t>
        </is>
      </c>
      <c r="F1698">
        <f>_xlfn.XLOOKUP(tbl_売上[[#This Row],[商品コード]],tbl_商品[商品コード],tbl_商品[商品名],"未登録")</f>
        <v/>
      </c>
      <c r="G1698">
        <f>_xlfn.XLOOKUP(tbl_売上[[#This Row],[商品コード]],tbl_商品[商品コード],tbl_商品[カテゴリ],"未登録")</f>
        <v/>
      </c>
      <c r="H1698" s="4" t="n">
        <v>2</v>
      </c>
      <c r="I1698" s="5" t="n">
        <v>6980</v>
      </c>
      <c r="J1698" s="5">
        <f>tbl_売上[[#This Row],[数量]]*tbl_売上[[#This Row],[単価]]</f>
        <v/>
      </c>
    </row>
    <row r="1699">
      <c r="A1699" s="3" t="n">
        <v>45642</v>
      </c>
      <c r="B1699" t="inlineStr">
        <is>
          <t>鈴木</t>
        </is>
      </c>
      <c r="C1699" t="inlineStr">
        <is>
          <t>関東</t>
        </is>
      </c>
      <c r="D1699" t="inlineStr">
        <is>
          <t>Google広告</t>
        </is>
      </c>
      <c r="E1699" t="inlineStr">
        <is>
          <t>P003</t>
        </is>
      </c>
      <c r="F1699">
        <f>_xlfn.XLOOKUP(tbl_売上[[#This Row],[商品コード]],tbl_商品[商品コード],tbl_商品[商品名],"未登録")</f>
        <v/>
      </c>
      <c r="G1699">
        <f>_xlfn.XLOOKUP(tbl_売上[[#This Row],[商品コード]],tbl_商品[商品コード],tbl_商品[カテゴリ],"未登録")</f>
        <v/>
      </c>
      <c r="H1699" s="4" t="n">
        <v>1</v>
      </c>
      <c r="I1699" s="5" t="n">
        <v>19800</v>
      </c>
      <c r="J1699" s="5">
        <f>tbl_売上[[#This Row],[数量]]*tbl_売上[[#This Row],[単価]]</f>
        <v/>
      </c>
    </row>
    <row r="1700">
      <c r="A1700" s="3" t="n">
        <v>45642</v>
      </c>
      <c r="B1700" t="inlineStr">
        <is>
          <t>田中</t>
        </is>
      </c>
      <c r="C1700" t="inlineStr">
        <is>
          <t>関西</t>
        </is>
      </c>
      <c r="D1700" t="inlineStr">
        <is>
          <t>Google広告</t>
        </is>
      </c>
      <c r="E1700" t="inlineStr">
        <is>
          <t>P009</t>
        </is>
      </c>
      <c r="F1700">
        <f>_xlfn.XLOOKUP(tbl_売上[[#This Row],[商品コード]],tbl_商品[商品コード],tbl_商品[商品名],"未登録")</f>
        <v/>
      </c>
      <c r="G1700">
        <f>_xlfn.XLOOKUP(tbl_売上[[#This Row],[商品コード]],tbl_商品[商品コード],tbl_商品[カテゴリ],"未登録")</f>
        <v/>
      </c>
      <c r="H1700" s="4" t="n">
        <v>1</v>
      </c>
      <c r="I1700" s="5" t="n">
        <v>3600</v>
      </c>
      <c r="J1700" s="5">
        <f>tbl_売上[[#This Row],[数量]]*tbl_売上[[#This Row],[単価]]</f>
        <v/>
      </c>
    </row>
    <row r="1701">
      <c r="A1701" s="3" t="n">
        <v>45642</v>
      </c>
      <c r="B1701" t="inlineStr">
        <is>
          <t>佐藤</t>
        </is>
      </c>
      <c r="C1701" t="inlineStr">
        <is>
          <t>関東</t>
        </is>
      </c>
      <c r="D1701" t="inlineStr">
        <is>
          <t>Google広告</t>
        </is>
      </c>
      <c r="E1701" t="inlineStr">
        <is>
          <t>P005</t>
        </is>
      </c>
      <c r="F1701">
        <f>_xlfn.XLOOKUP(tbl_売上[[#This Row],[商品コード]],tbl_商品[商品コード],tbl_商品[商品名],"未登録")</f>
        <v/>
      </c>
      <c r="G1701">
        <f>_xlfn.XLOOKUP(tbl_売上[[#This Row],[商品コード]],tbl_商品[商品コード],tbl_商品[カテゴリ],"未登録")</f>
        <v/>
      </c>
      <c r="H1701" s="4" t="n">
        <v>1</v>
      </c>
      <c r="I1701" s="5" t="n">
        <v>6980</v>
      </c>
      <c r="J1701" s="5">
        <f>tbl_売上[[#This Row],[数量]]*tbl_売上[[#This Row],[単価]]</f>
        <v/>
      </c>
    </row>
    <row r="1702">
      <c r="A1702" s="3" t="n">
        <v>45642</v>
      </c>
      <c r="B1702" t="inlineStr">
        <is>
          <t>渡辺</t>
        </is>
      </c>
      <c r="C1702" t="inlineStr">
        <is>
          <t>九州</t>
        </is>
      </c>
      <c r="D1702" t="inlineStr">
        <is>
          <t>Meta広告</t>
        </is>
      </c>
      <c r="E1702" t="inlineStr">
        <is>
          <t>P002</t>
        </is>
      </c>
      <c r="F1702">
        <f>_xlfn.XLOOKUP(tbl_売上[[#This Row],[商品コード]],tbl_商品[商品コード],tbl_商品[商品名],"未登録")</f>
        <v/>
      </c>
      <c r="G1702">
        <f>_xlfn.XLOOKUP(tbl_売上[[#This Row],[商品コード]],tbl_商品[商品コード],tbl_商品[カテゴリ],"未登録")</f>
        <v/>
      </c>
      <c r="H1702" s="4" t="n">
        <v>1</v>
      </c>
      <c r="I1702" s="5" t="n">
        <v>3980</v>
      </c>
      <c r="J1702" s="5">
        <f>tbl_売上[[#This Row],[数量]]*tbl_売上[[#This Row],[単価]]</f>
        <v/>
      </c>
    </row>
    <row r="1703">
      <c r="A1703" s="3" t="n">
        <v>45643</v>
      </c>
      <c r="B1703" t="inlineStr">
        <is>
          <t>高橋</t>
        </is>
      </c>
      <c r="C1703" t="inlineStr">
        <is>
          <t>関西</t>
        </is>
      </c>
      <c r="D1703" t="inlineStr">
        <is>
          <t>Google広告</t>
        </is>
      </c>
      <c r="E1703" t="inlineStr">
        <is>
          <t>P009</t>
        </is>
      </c>
      <c r="F1703">
        <f>_xlfn.XLOOKUP(tbl_売上[[#This Row],[商品コード]],tbl_商品[商品コード],tbl_商品[商品名],"未登録")</f>
        <v/>
      </c>
      <c r="G1703">
        <f>_xlfn.XLOOKUP(tbl_売上[[#This Row],[商品コード]],tbl_商品[商品コード],tbl_商品[カテゴリ],"未登録")</f>
        <v/>
      </c>
      <c r="H1703" s="4" t="n">
        <v>3</v>
      </c>
      <c r="I1703" s="5" t="n">
        <v>3600</v>
      </c>
      <c r="J1703" s="5">
        <f>tbl_売上[[#This Row],[数量]]*tbl_売上[[#This Row],[単価]]</f>
        <v/>
      </c>
    </row>
    <row r="1704">
      <c r="A1704" s="3" t="n">
        <v>45643</v>
      </c>
      <c r="B1704" t="inlineStr">
        <is>
          <t>鈴木</t>
        </is>
      </c>
      <c r="C1704" t="inlineStr">
        <is>
          <t>関東</t>
        </is>
      </c>
      <c r="D1704" t="inlineStr">
        <is>
          <t>Google広告</t>
        </is>
      </c>
      <c r="E1704" t="inlineStr">
        <is>
          <t>P001</t>
        </is>
      </c>
      <c r="F1704">
        <f>_xlfn.XLOOKUP(tbl_売上[[#This Row],[商品コード]],tbl_商品[商品コード],tbl_商品[商品名],"未登録")</f>
        <v/>
      </c>
      <c r="G1704">
        <f>_xlfn.XLOOKUP(tbl_売上[[#This Row],[商品コード]],tbl_商品[商品コード],tbl_商品[カテゴリ],"未登録")</f>
        <v/>
      </c>
      <c r="H1704" s="4" t="n">
        <v>2</v>
      </c>
      <c r="I1704" s="5" t="n">
        <v>8800</v>
      </c>
      <c r="J1704" s="5">
        <f>tbl_売上[[#This Row],[数量]]*tbl_売上[[#This Row],[単価]]</f>
        <v/>
      </c>
    </row>
    <row r="1705">
      <c r="A1705" s="3" t="n">
        <v>45643</v>
      </c>
      <c r="B1705" t="inlineStr">
        <is>
          <t>高橋</t>
        </is>
      </c>
      <c r="C1705" t="inlineStr">
        <is>
          <t>関西</t>
        </is>
      </c>
      <c r="D1705" t="inlineStr">
        <is>
          <t>Yahoo!広告</t>
        </is>
      </c>
      <c r="E1705" t="inlineStr">
        <is>
          <t>P003</t>
        </is>
      </c>
      <c r="F1705">
        <f>_xlfn.XLOOKUP(tbl_売上[[#This Row],[商品コード]],tbl_商品[商品コード],tbl_商品[商品名],"未登録")</f>
        <v/>
      </c>
      <c r="G1705">
        <f>_xlfn.XLOOKUP(tbl_売上[[#This Row],[商品コード]],tbl_商品[商品コード],tbl_商品[カテゴリ],"未登録")</f>
        <v/>
      </c>
      <c r="H1705" s="4" t="n">
        <v>1</v>
      </c>
      <c r="I1705" s="5" t="n">
        <v>19800</v>
      </c>
      <c r="J1705" s="5">
        <f>tbl_売上[[#This Row],[数量]]*tbl_売上[[#This Row],[単価]]</f>
        <v/>
      </c>
    </row>
    <row r="1706">
      <c r="A1706" s="3" t="n">
        <v>45643</v>
      </c>
      <c r="B1706" t="inlineStr">
        <is>
          <t>鈴木</t>
        </is>
      </c>
      <c r="C1706" t="inlineStr">
        <is>
          <t>関東</t>
        </is>
      </c>
      <c r="D1706" t="inlineStr">
        <is>
          <t>Meta広告</t>
        </is>
      </c>
      <c r="E1706" t="inlineStr">
        <is>
          <t>P001</t>
        </is>
      </c>
      <c r="F1706">
        <f>_xlfn.XLOOKUP(tbl_売上[[#This Row],[商品コード]],tbl_商品[商品コード],tbl_商品[商品名],"未登録")</f>
        <v/>
      </c>
      <c r="G1706">
        <f>_xlfn.XLOOKUP(tbl_売上[[#This Row],[商品コード]],tbl_商品[商品コード],tbl_商品[カテゴリ],"未登録")</f>
        <v/>
      </c>
      <c r="H1706" s="4" t="n">
        <v>5</v>
      </c>
      <c r="I1706" s="5" t="n">
        <v>8800</v>
      </c>
      <c r="J1706" s="5">
        <f>tbl_売上[[#This Row],[数量]]*tbl_売上[[#This Row],[単価]]</f>
        <v/>
      </c>
    </row>
    <row r="1707">
      <c r="A1707" s="3" t="n">
        <v>45643</v>
      </c>
      <c r="B1707" t="inlineStr">
        <is>
          <t>渡辺</t>
        </is>
      </c>
      <c r="C1707" t="inlineStr">
        <is>
          <t>九州</t>
        </is>
      </c>
      <c r="D1707" t="inlineStr">
        <is>
          <t>Google広告</t>
        </is>
      </c>
      <c r="E1707" t="inlineStr">
        <is>
          <t>P003</t>
        </is>
      </c>
      <c r="F1707">
        <f>_xlfn.XLOOKUP(tbl_売上[[#This Row],[商品コード]],tbl_商品[商品コード],tbl_商品[商品名],"未登録")</f>
        <v/>
      </c>
      <c r="G1707">
        <f>_xlfn.XLOOKUP(tbl_売上[[#This Row],[商品コード]],tbl_商品[商品コード],tbl_商品[カテゴリ],"未登録")</f>
        <v/>
      </c>
      <c r="H1707" s="4" t="n">
        <v>1</v>
      </c>
      <c r="I1707" s="5" t="n">
        <v>19800</v>
      </c>
      <c r="J1707" s="5">
        <f>tbl_売上[[#This Row],[数量]]*tbl_売上[[#This Row],[単価]]</f>
        <v/>
      </c>
    </row>
    <row r="1708">
      <c r="A1708" s="3" t="n">
        <v>45643</v>
      </c>
      <c r="B1708" t="inlineStr">
        <is>
          <t>鈴木</t>
        </is>
      </c>
      <c r="C1708" t="inlineStr">
        <is>
          <t>関東</t>
        </is>
      </c>
      <c r="D1708" t="inlineStr">
        <is>
          <t>Yahoo!広告</t>
        </is>
      </c>
      <c r="E1708" t="inlineStr">
        <is>
          <t>P003</t>
        </is>
      </c>
      <c r="F1708">
        <f>_xlfn.XLOOKUP(tbl_売上[[#This Row],[商品コード]],tbl_商品[商品コード],tbl_商品[商品名],"未登録")</f>
        <v/>
      </c>
      <c r="G1708">
        <f>_xlfn.XLOOKUP(tbl_売上[[#This Row],[商品コード]],tbl_商品[商品コード],tbl_商品[カテゴリ],"未登録")</f>
        <v/>
      </c>
      <c r="H1708" s="4" t="n">
        <v>3</v>
      </c>
      <c r="I1708" s="5" t="n">
        <v>19800</v>
      </c>
      <c r="J1708" s="5">
        <f>tbl_売上[[#This Row],[数量]]*tbl_売上[[#This Row],[単価]]</f>
        <v/>
      </c>
    </row>
    <row r="1709">
      <c r="A1709" s="3" t="n">
        <v>45643</v>
      </c>
      <c r="B1709" t="inlineStr">
        <is>
          <t>渡辺</t>
        </is>
      </c>
      <c r="C1709" t="inlineStr">
        <is>
          <t>九州</t>
        </is>
      </c>
      <c r="D1709" t="inlineStr">
        <is>
          <t>Meta広告</t>
        </is>
      </c>
      <c r="E1709" t="inlineStr">
        <is>
          <t>P002</t>
        </is>
      </c>
      <c r="F1709">
        <f>_xlfn.XLOOKUP(tbl_売上[[#This Row],[商品コード]],tbl_商品[商品コード],tbl_商品[商品名],"未登録")</f>
        <v/>
      </c>
      <c r="G1709">
        <f>_xlfn.XLOOKUP(tbl_売上[[#This Row],[商品コード]],tbl_商品[商品コード],tbl_商品[カテゴリ],"未登録")</f>
        <v/>
      </c>
      <c r="H1709" s="4" t="n">
        <v>1</v>
      </c>
      <c r="I1709" s="5" t="n">
        <v>3980</v>
      </c>
      <c r="J1709" s="5">
        <f>tbl_売上[[#This Row],[数量]]*tbl_売上[[#This Row],[単価]]</f>
        <v/>
      </c>
    </row>
    <row r="1710">
      <c r="A1710" s="3" t="n">
        <v>45643</v>
      </c>
      <c r="B1710" t="inlineStr">
        <is>
          <t>伊藤</t>
        </is>
      </c>
      <c r="C1710" t="inlineStr">
        <is>
          <t>中部</t>
        </is>
      </c>
      <c r="D1710" t="inlineStr">
        <is>
          <t>Meta広告</t>
        </is>
      </c>
      <c r="E1710" t="inlineStr">
        <is>
          <t>P007</t>
        </is>
      </c>
      <c r="F1710">
        <f>_xlfn.XLOOKUP(tbl_売上[[#This Row],[商品コード]],tbl_商品[商品コード],tbl_商品[商品名],"未登録")</f>
        <v/>
      </c>
      <c r="G1710">
        <f>_xlfn.XLOOKUP(tbl_売上[[#This Row],[商品コード]],tbl_商品[商品コード],tbl_商品[カテゴリ],"未登録")</f>
        <v/>
      </c>
      <c r="H1710" s="4" t="n">
        <v>1</v>
      </c>
      <c r="I1710" s="5" t="n">
        <v>3240</v>
      </c>
      <c r="J1710" s="5">
        <f>tbl_売上[[#This Row],[数量]]*tbl_売上[[#This Row],[単価]]</f>
        <v/>
      </c>
    </row>
    <row r="1711">
      <c r="A1711" s="3" t="n">
        <v>45643</v>
      </c>
      <c r="B1711" t="inlineStr">
        <is>
          <t>鈴木</t>
        </is>
      </c>
      <c r="C1711" t="inlineStr">
        <is>
          <t>関東</t>
        </is>
      </c>
      <c r="D1711" t="inlineStr">
        <is>
          <t>Yahoo!広告</t>
        </is>
      </c>
      <c r="E1711" t="inlineStr">
        <is>
          <t>P007</t>
        </is>
      </c>
      <c r="F1711">
        <f>_xlfn.XLOOKUP(tbl_売上[[#This Row],[商品コード]],tbl_商品[商品コード],tbl_商品[商品名],"未登録")</f>
        <v/>
      </c>
      <c r="G1711">
        <f>_xlfn.XLOOKUP(tbl_売上[[#This Row],[商品コード]],tbl_商品[商品コード],tbl_商品[カテゴリ],"未登録")</f>
        <v/>
      </c>
      <c r="H1711" s="4" t="n">
        <v>1</v>
      </c>
      <c r="I1711" s="5" t="n">
        <v>3240</v>
      </c>
      <c r="J1711" s="5">
        <f>tbl_売上[[#This Row],[数量]]*tbl_売上[[#This Row],[単価]]</f>
        <v/>
      </c>
    </row>
    <row r="1712">
      <c r="A1712" s="3" t="n">
        <v>45643</v>
      </c>
      <c r="B1712" t="inlineStr">
        <is>
          <t>鈴木</t>
        </is>
      </c>
      <c r="C1712" t="inlineStr">
        <is>
          <t>関東</t>
        </is>
      </c>
      <c r="D1712" t="inlineStr">
        <is>
          <t>Google広告</t>
        </is>
      </c>
      <c r="E1712" t="inlineStr">
        <is>
          <t>P009</t>
        </is>
      </c>
      <c r="F1712">
        <f>_xlfn.XLOOKUP(tbl_売上[[#This Row],[商品コード]],tbl_商品[商品コード],tbl_商品[商品名],"未登録")</f>
        <v/>
      </c>
      <c r="G1712">
        <f>_xlfn.XLOOKUP(tbl_売上[[#This Row],[商品コード]],tbl_商品[商品コード],tbl_商品[カテゴリ],"未登録")</f>
        <v/>
      </c>
      <c r="H1712" s="4" t="n">
        <v>2</v>
      </c>
      <c r="I1712" s="5" t="n">
        <v>3600</v>
      </c>
      <c r="J1712" s="5">
        <f>tbl_売上[[#This Row],[数量]]*tbl_売上[[#This Row],[単価]]</f>
        <v/>
      </c>
    </row>
    <row r="1713">
      <c r="A1713" s="3" t="n">
        <v>45643</v>
      </c>
      <c r="B1713" t="inlineStr">
        <is>
          <t>渡辺</t>
        </is>
      </c>
      <c r="C1713" t="inlineStr">
        <is>
          <t>九州</t>
        </is>
      </c>
      <c r="D1713" t="inlineStr">
        <is>
          <t>Yahoo!広告</t>
        </is>
      </c>
      <c r="E1713" t="inlineStr">
        <is>
          <t>P004</t>
        </is>
      </c>
      <c r="F1713">
        <f>_xlfn.XLOOKUP(tbl_売上[[#This Row],[商品コード]],tbl_商品[商品コード],tbl_商品[商品名],"未登録")</f>
        <v/>
      </c>
      <c r="G1713">
        <f>_xlfn.XLOOKUP(tbl_売上[[#This Row],[商品コード]],tbl_商品[商品コード],tbl_商品[カテゴリ],"未登録")</f>
        <v/>
      </c>
      <c r="H1713" s="4" t="n">
        <v>2</v>
      </c>
      <c r="I1713" s="5" t="n">
        <v>2480</v>
      </c>
      <c r="J1713" s="5">
        <f>tbl_売上[[#This Row],[数量]]*tbl_売上[[#This Row],[単価]]</f>
        <v/>
      </c>
    </row>
    <row r="1714">
      <c r="A1714" s="3" t="n">
        <v>45644</v>
      </c>
      <c r="B1714" t="inlineStr">
        <is>
          <t>伊藤</t>
        </is>
      </c>
      <c r="C1714" t="inlineStr">
        <is>
          <t>中部</t>
        </is>
      </c>
      <c r="D1714" t="inlineStr">
        <is>
          <t>Meta広告</t>
        </is>
      </c>
      <c r="E1714" t="inlineStr">
        <is>
          <t>P006</t>
        </is>
      </c>
      <c r="F1714">
        <f>_xlfn.XLOOKUP(tbl_売上[[#This Row],[商品コード]],tbl_商品[商品コード],tbl_商品[商品名],"未登録")</f>
        <v/>
      </c>
      <c r="G1714">
        <f>_xlfn.XLOOKUP(tbl_売上[[#This Row],[商品コード]],tbl_商品[商品コード],tbl_商品[カテゴリ],"未登録")</f>
        <v/>
      </c>
      <c r="H1714" s="4" t="n">
        <v>2</v>
      </c>
      <c r="I1714" s="5" t="n">
        <v>3300</v>
      </c>
      <c r="J1714" s="5">
        <f>tbl_売上[[#This Row],[数量]]*tbl_売上[[#This Row],[単価]]</f>
        <v/>
      </c>
    </row>
    <row r="1715">
      <c r="A1715" s="3" t="n">
        <v>45644</v>
      </c>
      <c r="B1715" t="inlineStr">
        <is>
          <t>高橋</t>
        </is>
      </c>
      <c r="C1715" t="inlineStr">
        <is>
          <t>関西</t>
        </is>
      </c>
      <c r="D1715" t="inlineStr">
        <is>
          <t>Meta広告</t>
        </is>
      </c>
      <c r="E1715" t="inlineStr">
        <is>
          <t>P007</t>
        </is>
      </c>
      <c r="F1715">
        <f>_xlfn.XLOOKUP(tbl_売上[[#This Row],[商品コード]],tbl_商品[商品コード],tbl_商品[商品名],"未登録")</f>
        <v/>
      </c>
      <c r="G1715">
        <f>_xlfn.XLOOKUP(tbl_売上[[#This Row],[商品コード]],tbl_商品[商品コード],tbl_商品[カテゴリ],"未登録")</f>
        <v/>
      </c>
      <c r="H1715" s="4" t="n">
        <v>1</v>
      </c>
      <c r="I1715" s="5" t="n">
        <v>3240</v>
      </c>
      <c r="J1715" s="5">
        <f>tbl_売上[[#This Row],[数量]]*tbl_売上[[#This Row],[単価]]</f>
        <v/>
      </c>
    </row>
    <row r="1716">
      <c r="A1716" s="3" t="n">
        <v>45644</v>
      </c>
      <c r="B1716" t="inlineStr">
        <is>
          <t>渡辺</t>
        </is>
      </c>
      <c r="C1716" t="inlineStr">
        <is>
          <t>九州</t>
        </is>
      </c>
      <c r="D1716" t="inlineStr">
        <is>
          <t>Meta広告</t>
        </is>
      </c>
      <c r="E1716" t="inlineStr">
        <is>
          <t>P001</t>
        </is>
      </c>
      <c r="F1716">
        <f>_xlfn.XLOOKUP(tbl_売上[[#This Row],[商品コード]],tbl_商品[商品コード],tbl_商品[商品名],"未登録")</f>
        <v/>
      </c>
      <c r="G1716">
        <f>_xlfn.XLOOKUP(tbl_売上[[#This Row],[商品コード]],tbl_商品[商品コード],tbl_商品[カテゴリ],"未登録")</f>
        <v/>
      </c>
      <c r="H1716" s="4" t="n">
        <v>2</v>
      </c>
      <c r="I1716" s="5" t="n">
        <v>8800</v>
      </c>
      <c r="J1716" s="5">
        <f>tbl_売上[[#This Row],[数量]]*tbl_売上[[#This Row],[単価]]</f>
        <v/>
      </c>
    </row>
    <row r="1717">
      <c r="A1717" s="3" t="n">
        <v>45644</v>
      </c>
      <c r="B1717" t="inlineStr">
        <is>
          <t>渡辺</t>
        </is>
      </c>
      <c r="C1717" t="inlineStr">
        <is>
          <t>九州</t>
        </is>
      </c>
      <c r="D1717" t="inlineStr">
        <is>
          <t>Google広告</t>
        </is>
      </c>
      <c r="E1717" t="inlineStr">
        <is>
          <t>P005</t>
        </is>
      </c>
      <c r="F1717">
        <f>_xlfn.XLOOKUP(tbl_売上[[#This Row],[商品コード]],tbl_商品[商品コード],tbl_商品[商品名],"未登録")</f>
        <v/>
      </c>
      <c r="G1717">
        <f>_xlfn.XLOOKUP(tbl_売上[[#This Row],[商品コード]],tbl_商品[商品コード],tbl_商品[カテゴリ],"未登録")</f>
        <v/>
      </c>
      <c r="H1717" s="4" t="n">
        <v>2</v>
      </c>
      <c r="I1717" s="5" t="n">
        <v>6980</v>
      </c>
      <c r="J1717" s="5">
        <f>tbl_売上[[#This Row],[数量]]*tbl_売上[[#This Row],[単価]]</f>
        <v/>
      </c>
    </row>
    <row r="1718">
      <c r="A1718" s="3" t="n">
        <v>45644</v>
      </c>
      <c r="B1718" t="inlineStr">
        <is>
          <t>鈴木</t>
        </is>
      </c>
      <c r="C1718" t="inlineStr">
        <is>
          <t>関東</t>
        </is>
      </c>
      <c r="D1718" t="inlineStr">
        <is>
          <t>Google広告</t>
        </is>
      </c>
      <c r="E1718" t="inlineStr">
        <is>
          <t>P002</t>
        </is>
      </c>
      <c r="F1718">
        <f>_xlfn.XLOOKUP(tbl_売上[[#This Row],[商品コード]],tbl_商品[商品コード],tbl_商品[商品名],"未登録")</f>
        <v/>
      </c>
      <c r="G1718">
        <f>_xlfn.XLOOKUP(tbl_売上[[#This Row],[商品コード]],tbl_商品[商品コード],tbl_商品[カテゴリ],"未登録")</f>
        <v/>
      </c>
      <c r="H1718" s="4" t="n">
        <v>1</v>
      </c>
      <c r="I1718" s="5" t="n">
        <v>3980</v>
      </c>
      <c r="J1718" s="5">
        <f>tbl_売上[[#This Row],[数量]]*tbl_売上[[#This Row],[単価]]</f>
        <v/>
      </c>
    </row>
    <row r="1719">
      <c r="A1719" s="3" t="n">
        <v>45645</v>
      </c>
      <c r="B1719" t="inlineStr">
        <is>
          <t>佐藤</t>
        </is>
      </c>
      <c r="C1719" t="inlineStr">
        <is>
          <t>関東</t>
        </is>
      </c>
      <c r="D1719" t="inlineStr">
        <is>
          <t>Meta広告</t>
        </is>
      </c>
      <c r="E1719" t="inlineStr">
        <is>
          <t>P006</t>
        </is>
      </c>
      <c r="F1719">
        <f>_xlfn.XLOOKUP(tbl_売上[[#This Row],[商品コード]],tbl_商品[商品コード],tbl_商品[商品名],"未登録")</f>
        <v/>
      </c>
      <c r="G1719">
        <f>_xlfn.XLOOKUP(tbl_売上[[#This Row],[商品コード]],tbl_商品[商品コード],tbl_商品[カテゴリ],"未登録")</f>
        <v/>
      </c>
      <c r="H1719" s="4" t="n">
        <v>1</v>
      </c>
      <c r="I1719" s="5" t="n">
        <v>3300</v>
      </c>
      <c r="J1719" s="5">
        <f>tbl_売上[[#This Row],[数量]]*tbl_売上[[#This Row],[単価]]</f>
        <v/>
      </c>
    </row>
    <row r="1720">
      <c r="A1720" s="3" t="n">
        <v>45645</v>
      </c>
      <c r="B1720" t="inlineStr">
        <is>
          <t>佐藤</t>
        </is>
      </c>
      <c r="C1720" t="inlineStr">
        <is>
          <t>関東</t>
        </is>
      </c>
      <c r="D1720" t="inlineStr">
        <is>
          <t>Google広告</t>
        </is>
      </c>
      <c r="E1720" t="inlineStr">
        <is>
          <t>P005</t>
        </is>
      </c>
      <c r="F1720">
        <f>_xlfn.XLOOKUP(tbl_売上[[#This Row],[商品コード]],tbl_商品[商品コード],tbl_商品[商品名],"未登録")</f>
        <v/>
      </c>
      <c r="G1720">
        <f>_xlfn.XLOOKUP(tbl_売上[[#This Row],[商品コード]],tbl_商品[商品コード],tbl_商品[カテゴリ],"未登録")</f>
        <v/>
      </c>
      <c r="H1720" s="4" t="n">
        <v>2</v>
      </c>
      <c r="I1720" s="5" t="n">
        <v>6980</v>
      </c>
      <c r="J1720" s="5">
        <f>tbl_売上[[#This Row],[数量]]*tbl_売上[[#This Row],[単価]]</f>
        <v/>
      </c>
    </row>
    <row r="1721">
      <c r="A1721" s="3" t="n">
        <v>45645</v>
      </c>
      <c r="B1721" t="inlineStr">
        <is>
          <t>佐藤</t>
        </is>
      </c>
      <c r="C1721" t="inlineStr">
        <is>
          <t>関東</t>
        </is>
      </c>
      <c r="D1721" t="inlineStr">
        <is>
          <t>Google広告</t>
        </is>
      </c>
      <c r="E1721" t="inlineStr">
        <is>
          <t>P006</t>
        </is>
      </c>
      <c r="F1721">
        <f>_xlfn.XLOOKUP(tbl_売上[[#This Row],[商品コード]],tbl_商品[商品コード],tbl_商品[商品名],"未登録")</f>
        <v/>
      </c>
      <c r="G1721">
        <f>_xlfn.XLOOKUP(tbl_売上[[#This Row],[商品コード]],tbl_商品[商品コード],tbl_商品[カテゴリ],"未登録")</f>
        <v/>
      </c>
      <c r="H1721" s="4" t="n">
        <v>1</v>
      </c>
      <c r="I1721" s="5" t="n">
        <v>3300</v>
      </c>
      <c r="J1721" s="5">
        <f>tbl_売上[[#This Row],[数量]]*tbl_売上[[#This Row],[単価]]</f>
        <v/>
      </c>
    </row>
    <row r="1722">
      <c r="A1722" s="3" t="n">
        <v>45645</v>
      </c>
      <c r="B1722" t="inlineStr">
        <is>
          <t>高橋</t>
        </is>
      </c>
      <c r="C1722" t="inlineStr">
        <is>
          <t>関西</t>
        </is>
      </c>
      <c r="D1722" t="inlineStr">
        <is>
          <t>Google広告</t>
        </is>
      </c>
      <c r="E1722" t="inlineStr">
        <is>
          <t>P009</t>
        </is>
      </c>
      <c r="F1722">
        <f>_xlfn.XLOOKUP(tbl_売上[[#This Row],[商品コード]],tbl_商品[商品コード],tbl_商品[商品名],"未登録")</f>
        <v/>
      </c>
      <c r="G1722">
        <f>_xlfn.XLOOKUP(tbl_売上[[#This Row],[商品コード]],tbl_商品[商品コード],tbl_商品[カテゴリ],"未登録")</f>
        <v/>
      </c>
      <c r="H1722" s="4" t="n">
        <v>1</v>
      </c>
      <c r="I1722" s="5" t="n">
        <v>3600</v>
      </c>
      <c r="J1722" s="5">
        <f>tbl_売上[[#This Row],[数量]]*tbl_売上[[#This Row],[単価]]</f>
        <v/>
      </c>
    </row>
    <row r="1723">
      <c r="A1723" s="3" t="n">
        <v>45645</v>
      </c>
      <c r="B1723" t="inlineStr">
        <is>
          <t>伊藤</t>
        </is>
      </c>
      <c r="C1723" t="inlineStr">
        <is>
          <t>中部</t>
        </is>
      </c>
      <c r="D1723" t="inlineStr">
        <is>
          <t>Yahoo!広告</t>
        </is>
      </c>
      <c r="E1723" t="inlineStr">
        <is>
          <t>P006</t>
        </is>
      </c>
      <c r="F1723">
        <f>_xlfn.XLOOKUP(tbl_売上[[#This Row],[商品コード]],tbl_商品[商品コード],tbl_商品[商品名],"未登録")</f>
        <v/>
      </c>
      <c r="G1723">
        <f>_xlfn.XLOOKUP(tbl_売上[[#This Row],[商品コード]],tbl_商品[商品コード],tbl_商品[カテゴリ],"未登録")</f>
        <v/>
      </c>
      <c r="H1723" s="4" t="n">
        <v>1</v>
      </c>
      <c r="I1723" s="5" t="n">
        <v>3300</v>
      </c>
      <c r="J1723" s="5">
        <f>tbl_売上[[#This Row],[数量]]*tbl_売上[[#This Row],[単価]]</f>
        <v/>
      </c>
    </row>
    <row r="1724">
      <c r="A1724" s="3" t="n">
        <v>45645</v>
      </c>
      <c r="B1724" t="inlineStr">
        <is>
          <t>渡辺</t>
        </is>
      </c>
      <c r="C1724" t="inlineStr">
        <is>
          <t>九州</t>
        </is>
      </c>
      <c r="D1724" t="inlineStr">
        <is>
          <t>Meta広告</t>
        </is>
      </c>
      <c r="E1724" t="inlineStr">
        <is>
          <t>P008</t>
        </is>
      </c>
      <c r="F1724">
        <f>_xlfn.XLOOKUP(tbl_売上[[#This Row],[商品コード]],tbl_商品[商品コード],tbl_商品[商品名],"未登録")</f>
        <v/>
      </c>
      <c r="G1724">
        <f>_xlfn.XLOOKUP(tbl_売上[[#This Row],[商品コード]],tbl_商品[商品コード],tbl_商品[カテゴリ],"未登録")</f>
        <v/>
      </c>
      <c r="H1724" s="4" t="n">
        <v>3</v>
      </c>
      <c r="I1724" s="5" t="n">
        <v>2700</v>
      </c>
      <c r="J1724" s="5">
        <f>tbl_売上[[#This Row],[数量]]*tbl_売上[[#This Row],[単価]]</f>
        <v/>
      </c>
    </row>
    <row r="1725">
      <c r="A1725" s="3" t="n">
        <v>45645</v>
      </c>
      <c r="B1725" t="inlineStr">
        <is>
          <t>鈴木</t>
        </is>
      </c>
      <c r="C1725" t="inlineStr">
        <is>
          <t>関東</t>
        </is>
      </c>
      <c r="D1725" t="inlineStr">
        <is>
          <t>Meta広告</t>
        </is>
      </c>
      <c r="E1725" t="inlineStr">
        <is>
          <t>P006</t>
        </is>
      </c>
      <c r="F1725">
        <f>_xlfn.XLOOKUP(tbl_売上[[#This Row],[商品コード]],tbl_商品[商品コード],tbl_商品[商品名],"未登録")</f>
        <v/>
      </c>
      <c r="G1725">
        <f>_xlfn.XLOOKUP(tbl_売上[[#This Row],[商品コード]],tbl_商品[商品コード],tbl_商品[カテゴリ],"未登録")</f>
        <v/>
      </c>
      <c r="H1725" s="4" t="n">
        <v>1</v>
      </c>
      <c r="I1725" s="5" t="n">
        <v>3300</v>
      </c>
      <c r="J1725" s="5">
        <f>tbl_売上[[#This Row],[数量]]*tbl_売上[[#This Row],[単価]]</f>
        <v/>
      </c>
    </row>
    <row r="1726">
      <c r="A1726" s="3" t="n">
        <v>45645</v>
      </c>
      <c r="B1726" t="inlineStr">
        <is>
          <t>鈴木</t>
        </is>
      </c>
      <c r="C1726" t="inlineStr">
        <is>
          <t>関東</t>
        </is>
      </c>
      <c r="D1726" t="inlineStr">
        <is>
          <t>Meta広告</t>
        </is>
      </c>
      <c r="E1726" t="inlineStr">
        <is>
          <t>P006</t>
        </is>
      </c>
      <c r="F1726">
        <f>_xlfn.XLOOKUP(tbl_売上[[#This Row],[商品コード]],tbl_商品[商品コード],tbl_商品[商品名],"未登録")</f>
        <v/>
      </c>
      <c r="G1726">
        <f>_xlfn.XLOOKUP(tbl_売上[[#This Row],[商品コード]],tbl_商品[商品コード],tbl_商品[カテゴリ],"未登録")</f>
        <v/>
      </c>
      <c r="H1726" s="4" t="n">
        <v>2</v>
      </c>
      <c r="I1726" s="5" t="n">
        <v>3300</v>
      </c>
      <c r="J1726" s="5">
        <f>tbl_売上[[#This Row],[数量]]*tbl_売上[[#This Row],[単価]]</f>
        <v/>
      </c>
    </row>
    <row r="1727">
      <c r="A1727" s="3" t="n">
        <v>45645</v>
      </c>
      <c r="B1727" t="inlineStr">
        <is>
          <t>鈴木</t>
        </is>
      </c>
      <c r="C1727" t="inlineStr">
        <is>
          <t>関東</t>
        </is>
      </c>
      <c r="D1727" t="inlineStr">
        <is>
          <t>Google広告</t>
        </is>
      </c>
      <c r="E1727" t="inlineStr">
        <is>
          <t>P003</t>
        </is>
      </c>
      <c r="F1727">
        <f>_xlfn.XLOOKUP(tbl_売上[[#This Row],[商品コード]],tbl_商品[商品コード],tbl_商品[商品名],"未登録")</f>
        <v/>
      </c>
      <c r="G1727">
        <f>_xlfn.XLOOKUP(tbl_売上[[#This Row],[商品コード]],tbl_商品[商品コード],tbl_商品[カテゴリ],"未登録")</f>
        <v/>
      </c>
      <c r="H1727" s="4" t="n">
        <v>5</v>
      </c>
      <c r="I1727" s="5" t="n">
        <v>19800</v>
      </c>
      <c r="J1727" s="5">
        <f>tbl_売上[[#This Row],[数量]]*tbl_売上[[#This Row],[単価]]</f>
        <v/>
      </c>
    </row>
    <row r="1728">
      <c r="A1728" s="3" t="n">
        <v>45646</v>
      </c>
      <c r="B1728" t="inlineStr">
        <is>
          <t>渡辺</t>
        </is>
      </c>
      <c r="C1728" t="inlineStr">
        <is>
          <t>九州</t>
        </is>
      </c>
      <c r="D1728" t="inlineStr">
        <is>
          <t>Google広告</t>
        </is>
      </c>
      <c r="E1728" t="inlineStr">
        <is>
          <t>P002</t>
        </is>
      </c>
      <c r="F1728">
        <f>_xlfn.XLOOKUP(tbl_売上[[#This Row],[商品コード]],tbl_商品[商品コード],tbl_商品[商品名],"未登録")</f>
        <v/>
      </c>
      <c r="G1728">
        <f>_xlfn.XLOOKUP(tbl_売上[[#This Row],[商品コード]],tbl_商品[商品コード],tbl_商品[カテゴリ],"未登録")</f>
        <v/>
      </c>
      <c r="H1728" s="4" t="n">
        <v>3</v>
      </c>
      <c r="I1728" s="5" t="n">
        <v>3980</v>
      </c>
      <c r="J1728" s="5">
        <f>tbl_売上[[#This Row],[数量]]*tbl_売上[[#This Row],[単価]]</f>
        <v/>
      </c>
    </row>
    <row r="1729">
      <c r="A1729" s="3" t="n">
        <v>45646</v>
      </c>
      <c r="B1729" t="inlineStr">
        <is>
          <t>鈴木</t>
        </is>
      </c>
      <c r="C1729" t="inlineStr">
        <is>
          <t>関東</t>
        </is>
      </c>
      <c r="D1729" t="inlineStr">
        <is>
          <t>Google広告</t>
        </is>
      </c>
      <c r="E1729" t="inlineStr">
        <is>
          <t>P001</t>
        </is>
      </c>
      <c r="F1729">
        <f>_xlfn.XLOOKUP(tbl_売上[[#This Row],[商品コード]],tbl_商品[商品コード],tbl_商品[商品名],"未登録")</f>
        <v/>
      </c>
      <c r="G1729">
        <f>_xlfn.XLOOKUP(tbl_売上[[#This Row],[商品コード]],tbl_商品[商品コード],tbl_商品[カテゴリ],"未登録")</f>
        <v/>
      </c>
      <c r="H1729" s="4" t="n">
        <v>1</v>
      </c>
      <c r="I1729" s="5" t="n">
        <v>8800</v>
      </c>
      <c r="J1729" s="5">
        <f>tbl_売上[[#This Row],[数量]]*tbl_売上[[#This Row],[単価]]</f>
        <v/>
      </c>
    </row>
    <row r="1730">
      <c r="A1730" s="3" t="n">
        <v>45646</v>
      </c>
      <c r="B1730" t="inlineStr">
        <is>
          <t>伊藤</t>
        </is>
      </c>
      <c r="C1730" t="inlineStr">
        <is>
          <t>中部</t>
        </is>
      </c>
      <c r="D1730" t="inlineStr">
        <is>
          <t>Google広告</t>
        </is>
      </c>
      <c r="E1730" t="inlineStr">
        <is>
          <t>P002</t>
        </is>
      </c>
      <c r="F1730">
        <f>_xlfn.XLOOKUP(tbl_売上[[#This Row],[商品コード]],tbl_商品[商品コード],tbl_商品[商品名],"未登録")</f>
        <v/>
      </c>
      <c r="G1730">
        <f>_xlfn.XLOOKUP(tbl_売上[[#This Row],[商品コード]],tbl_商品[商品コード],tbl_商品[カテゴリ],"未登録")</f>
        <v/>
      </c>
      <c r="H1730" s="4" t="n">
        <v>2</v>
      </c>
      <c r="I1730" s="5" t="n">
        <v>3980</v>
      </c>
      <c r="J1730" s="5">
        <f>tbl_売上[[#This Row],[数量]]*tbl_売上[[#This Row],[単価]]</f>
        <v/>
      </c>
    </row>
    <row r="1731">
      <c r="A1731" s="3" t="n">
        <v>45646</v>
      </c>
      <c r="B1731" t="inlineStr">
        <is>
          <t>佐藤</t>
        </is>
      </c>
      <c r="C1731" t="inlineStr">
        <is>
          <t>関東</t>
        </is>
      </c>
      <c r="D1731" t="inlineStr">
        <is>
          <t>Meta広告</t>
        </is>
      </c>
      <c r="E1731" t="inlineStr">
        <is>
          <t>P004</t>
        </is>
      </c>
      <c r="F1731">
        <f>_xlfn.XLOOKUP(tbl_売上[[#This Row],[商品コード]],tbl_商品[商品コード],tbl_商品[商品名],"未登録")</f>
        <v/>
      </c>
      <c r="G1731">
        <f>_xlfn.XLOOKUP(tbl_売上[[#This Row],[商品コード]],tbl_商品[商品コード],tbl_商品[カテゴリ],"未登録")</f>
        <v/>
      </c>
      <c r="H1731" s="4" t="n">
        <v>2</v>
      </c>
      <c r="I1731" s="5" t="n">
        <v>2480</v>
      </c>
      <c r="J1731" s="5">
        <f>tbl_売上[[#This Row],[数量]]*tbl_売上[[#This Row],[単価]]</f>
        <v/>
      </c>
    </row>
    <row r="1732">
      <c r="A1732" s="3" t="n">
        <v>45646</v>
      </c>
      <c r="B1732" t="inlineStr">
        <is>
          <t>渡辺</t>
        </is>
      </c>
      <c r="C1732" t="inlineStr">
        <is>
          <t>九州</t>
        </is>
      </c>
      <c r="D1732" t="inlineStr">
        <is>
          <t>Google広告</t>
        </is>
      </c>
      <c r="E1732" t="inlineStr">
        <is>
          <t>P001</t>
        </is>
      </c>
      <c r="F1732">
        <f>_xlfn.XLOOKUP(tbl_売上[[#This Row],[商品コード]],tbl_商品[商品コード],tbl_商品[商品名],"未登録")</f>
        <v/>
      </c>
      <c r="G1732">
        <f>_xlfn.XLOOKUP(tbl_売上[[#This Row],[商品コード]],tbl_商品[商品コード],tbl_商品[カテゴリ],"未登録")</f>
        <v/>
      </c>
      <c r="H1732" s="4" t="n">
        <v>1</v>
      </c>
      <c r="I1732" s="5" t="n">
        <v>8800</v>
      </c>
      <c r="J1732" s="5">
        <f>tbl_売上[[#This Row],[数量]]*tbl_売上[[#This Row],[単価]]</f>
        <v/>
      </c>
    </row>
    <row r="1733">
      <c r="A1733" s="3" t="n">
        <v>45646</v>
      </c>
      <c r="B1733" t="inlineStr">
        <is>
          <t>渡辺</t>
        </is>
      </c>
      <c r="C1733" t="inlineStr">
        <is>
          <t>九州</t>
        </is>
      </c>
      <c r="D1733" t="inlineStr">
        <is>
          <t>Meta広告</t>
        </is>
      </c>
      <c r="E1733" t="inlineStr">
        <is>
          <t>P007</t>
        </is>
      </c>
      <c r="F1733">
        <f>_xlfn.XLOOKUP(tbl_売上[[#This Row],[商品コード]],tbl_商品[商品コード],tbl_商品[商品名],"未登録")</f>
        <v/>
      </c>
      <c r="G1733">
        <f>_xlfn.XLOOKUP(tbl_売上[[#This Row],[商品コード]],tbl_商品[商品コード],tbl_商品[カテゴリ],"未登録")</f>
        <v/>
      </c>
      <c r="H1733" s="4" t="n">
        <v>1</v>
      </c>
      <c r="I1733" s="5" t="n">
        <v>3240</v>
      </c>
      <c r="J1733" s="5">
        <f>tbl_売上[[#This Row],[数量]]*tbl_売上[[#This Row],[単価]]</f>
        <v/>
      </c>
    </row>
    <row r="1734">
      <c r="A1734" s="3" t="n">
        <v>45647</v>
      </c>
      <c r="B1734" t="inlineStr">
        <is>
          <t>鈴木</t>
        </is>
      </c>
      <c r="C1734" t="inlineStr">
        <is>
          <t>関東</t>
        </is>
      </c>
      <c r="D1734" t="inlineStr">
        <is>
          <t>Google広告</t>
        </is>
      </c>
      <c r="E1734" t="inlineStr">
        <is>
          <t>P007</t>
        </is>
      </c>
      <c r="F1734">
        <f>_xlfn.XLOOKUP(tbl_売上[[#This Row],[商品コード]],tbl_商品[商品コード],tbl_商品[商品名],"未登録")</f>
        <v/>
      </c>
      <c r="G1734">
        <f>_xlfn.XLOOKUP(tbl_売上[[#This Row],[商品コード]],tbl_商品[商品コード],tbl_商品[カテゴリ],"未登録")</f>
        <v/>
      </c>
      <c r="H1734" s="4" t="n">
        <v>1</v>
      </c>
      <c r="I1734" s="5" t="n">
        <v>3240</v>
      </c>
      <c r="J1734" s="5">
        <f>tbl_売上[[#This Row],[数量]]*tbl_売上[[#This Row],[単価]]</f>
        <v/>
      </c>
    </row>
    <row r="1735">
      <c r="A1735" s="3" t="n">
        <v>45647</v>
      </c>
      <c r="B1735" t="inlineStr">
        <is>
          <t>伊藤</t>
        </is>
      </c>
      <c r="C1735" t="inlineStr">
        <is>
          <t>中部</t>
        </is>
      </c>
      <c r="D1735" t="inlineStr">
        <is>
          <t>Meta広告</t>
        </is>
      </c>
      <c r="E1735" t="inlineStr">
        <is>
          <t>P006</t>
        </is>
      </c>
      <c r="F1735">
        <f>_xlfn.XLOOKUP(tbl_売上[[#This Row],[商品コード]],tbl_商品[商品コード],tbl_商品[商品名],"未登録")</f>
        <v/>
      </c>
      <c r="G1735">
        <f>_xlfn.XLOOKUP(tbl_売上[[#This Row],[商品コード]],tbl_商品[商品コード],tbl_商品[カテゴリ],"未登録")</f>
        <v/>
      </c>
      <c r="H1735" s="4" t="n">
        <v>2</v>
      </c>
      <c r="I1735" s="5" t="n">
        <v>3300</v>
      </c>
      <c r="J1735" s="5">
        <f>tbl_売上[[#This Row],[数量]]*tbl_売上[[#This Row],[単価]]</f>
        <v/>
      </c>
    </row>
    <row r="1736">
      <c r="A1736" s="3" t="n">
        <v>45647</v>
      </c>
      <c r="B1736" t="inlineStr">
        <is>
          <t>鈴木</t>
        </is>
      </c>
      <c r="C1736" t="inlineStr">
        <is>
          <t>関東</t>
        </is>
      </c>
      <c r="D1736" t="inlineStr">
        <is>
          <t>Meta広告</t>
        </is>
      </c>
      <c r="E1736" t="inlineStr">
        <is>
          <t>P007</t>
        </is>
      </c>
      <c r="F1736">
        <f>_xlfn.XLOOKUP(tbl_売上[[#This Row],[商品コード]],tbl_商品[商品コード],tbl_商品[商品名],"未登録")</f>
        <v/>
      </c>
      <c r="G1736">
        <f>_xlfn.XLOOKUP(tbl_売上[[#This Row],[商品コード]],tbl_商品[商品コード],tbl_商品[カテゴリ],"未登録")</f>
        <v/>
      </c>
      <c r="H1736" s="4" t="n">
        <v>2</v>
      </c>
      <c r="I1736" s="5" t="n">
        <v>3240</v>
      </c>
      <c r="J1736" s="5">
        <f>tbl_売上[[#This Row],[数量]]*tbl_売上[[#This Row],[単価]]</f>
        <v/>
      </c>
    </row>
    <row r="1737">
      <c r="A1737" s="3" t="n">
        <v>45647</v>
      </c>
      <c r="B1737" t="inlineStr">
        <is>
          <t>田中</t>
        </is>
      </c>
      <c r="C1737" t="inlineStr">
        <is>
          <t>関西</t>
        </is>
      </c>
      <c r="D1737" t="inlineStr">
        <is>
          <t>Google広告</t>
        </is>
      </c>
      <c r="E1737" t="inlineStr">
        <is>
          <t>P002</t>
        </is>
      </c>
      <c r="F1737">
        <f>_xlfn.XLOOKUP(tbl_売上[[#This Row],[商品コード]],tbl_商品[商品コード],tbl_商品[商品名],"未登録")</f>
        <v/>
      </c>
      <c r="G1737">
        <f>_xlfn.XLOOKUP(tbl_売上[[#This Row],[商品コード]],tbl_商品[商品コード],tbl_商品[カテゴリ],"未登録")</f>
        <v/>
      </c>
      <c r="H1737" s="4" t="n">
        <v>1</v>
      </c>
      <c r="I1737" s="5" t="n">
        <v>3980</v>
      </c>
      <c r="J1737" s="5">
        <f>tbl_売上[[#This Row],[数量]]*tbl_売上[[#This Row],[単価]]</f>
        <v/>
      </c>
    </row>
    <row r="1738">
      <c r="A1738" s="3" t="n">
        <v>45647</v>
      </c>
      <c r="B1738" t="inlineStr">
        <is>
          <t>高橋</t>
        </is>
      </c>
      <c r="C1738" t="inlineStr">
        <is>
          <t>関西</t>
        </is>
      </c>
      <c r="D1738" t="inlineStr">
        <is>
          <t>Google広告</t>
        </is>
      </c>
      <c r="E1738" t="inlineStr">
        <is>
          <t>P008</t>
        </is>
      </c>
      <c r="F1738">
        <f>_xlfn.XLOOKUP(tbl_売上[[#This Row],[商品コード]],tbl_商品[商品コード],tbl_商品[商品名],"未登録")</f>
        <v/>
      </c>
      <c r="G1738">
        <f>_xlfn.XLOOKUP(tbl_売上[[#This Row],[商品コード]],tbl_商品[商品コード],tbl_商品[カテゴリ],"未登録")</f>
        <v/>
      </c>
      <c r="H1738" s="4" t="n">
        <v>1</v>
      </c>
      <c r="I1738" s="5" t="n">
        <v>2700</v>
      </c>
      <c r="J1738" s="5">
        <f>tbl_売上[[#This Row],[数量]]*tbl_売上[[#This Row],[単価]]</f>
        <v/>
      </c>
    </row>
    <row r="1739">
      <c r="A1739" s="3" t="n">
        <v>45647</v>
      </c>
      <c r="B1739" t="inlineStr">
        <is>
          <t>佐藤</t>
        </is>
      </c>
      <c r="C1739" t="inlineStr">
        <is>
          <t>関東</t>
        </is>
      </c>
      <c r="D1739" t="inlineStr">
        <is>
          <t>Google広告</t>
        </is>
      </c>
      <c r="E1739" t="inlineStr">
        <is>
          <t>P001</t>
        </is>
      </c>
      <c r="F1739">
        <f>_xlfn.XLOOKUP(tbl_売上[[#This Row],[商品コード]],tbl_商品[商品コード],tbl_商品[商品名],"未登録")</f>
        <v/>
      </c>
      <c r="G1739">
        <f>_xlfn.XLOOKUP(tbl_売上[[#This Row],[商品コード]],tbl_商品[商品コード],tbl_商品[カテゴリ],"未登録")</f>
        <v/>
      </c>
      <c r="H1739" s="4" t="n">
        <v>1</v>
      </c>
      <c r="I1739" s="5" t="n">
        <v>8800</v>
      </c>
      <c r="J1739" s="5">
        <f>tbl_売上[[#This Row],[数量]]*tbl_売上[[#This Row],[単価]]</f>
        <v/>
      </c>
    </row>
    <row r="1740">
      <c r="A1740" s="3" t="n">
        <v>45647</v>
      </c>
      <c r="B1740" t="inlineStr">
        <is>
          <t>佐藤</t>
        </is>
      </c>
      <c r="C1740" t="inlineStr">
        <is>
          <t>関東</t>
        </is>
      </c>
      <c r="D1740" t="inlineStr">
        <is>
          <t>Yahoo!広告</t>
        </is>
      </c>
      <c r="E1740" t="inlineStr">
        <is>
          <t>P004</t>
        </is>
      </c>
      <c r="F1740">
        <f>_xlfn.XLOOKUP(tbl_売上[[#This Row],[商品コード]],tbl_商品[商品コード],tbl_商品[商品名],"未登録")</f>
        <v/>
      </c>
      <c r="G1740">
        <f>_xlfn.XLOOKUP(tbl_売上[[#This Row],[商品コード]],tbl_商品[商品コード],tbl_商品[カテゴリ],"未登録")</f>
        <v/>
      </c>
      <c r="H1740" s="4" t="n">
        <v>1</v>
      </c>
      <c r="I1740" s="5" t="n">
        <v>2480</v>
      </c>
      <c r="J1740" s="5">
        <f>tbl_売上[[#This Row],[数量]]*tbl_売上[[#This Row],[単価]]</f>
        <v/>
      </c>
    </row>
    <row r="1741">
      <c r="A1741" s="3" t="n">
        <v>45647</v>
      </c>
      <c r="B1741" t="inlineStr">
        <is>
          <t>佐藤</t>
        </is>
      </c>
      <c r="C1741" t="inlineStr">
        <is>
          <t>関東</t>
        </is>
      </c>
      <c r="D1741" t="inlineStr">
        <is>
          <t>Meta広告</t>
        </is>
      </c>
      <c r="E1741" t="inlineStr">
        <is>
          <t>P004</t>
        </is>
      </c>
      <c r="F1741">
        <f>_xlfn.XLOOKUP(tbl_売上[[#This Row],[商品コード]],tbl_商品[商品コード],tbl_商品[商品名],"未登録")</f>
        <v/>
      </c>
      <c r="G1741">
        <f>_xlfn.XLOOKUP(tbl_売上[[#This Row],[商品コード]],tbl_商品[商品コード],tbl_商品[カテゴリ],"未登録")</f>
        <v/>
      </c>
      <c r="H1741" s="4" t="n">
        <v>1</v>
      </c>
      <c r="I1741" s="5" t="n">
        <v>2480</v>
      </c>
      <c r="J1741" s="5">
        <f>tbl_売上[[#This Row],[数量]]*tbl_売上[[#This Row],[単価]]</f>
        <v/>
      </c>
    </row>
    <row r="1742">
      <c r="A1742" s="3" t="n">
        <v>45648</v>
      </c>
      <c r="B1742" t="inlineStr">
        <is>
          <t>伊藤</t>
        </is>
      </c>
      <c r="C1742" t="inlineStr">
        <is>
          <t>中部</t>
        </is>
      </c>
      <c r="D1742" t="inlineStr">
        <is>
          <t>Meta広告</t>
        </is>
      </c>
      <c r="E1742" t="inlineStr">
        <is>
          <t>P009</t>
        </is>
      </c>
      <c r="F1742">
        <f>_xlfn.XLOOKUP(tbl_売上[[#This Row],[商品コード]],tbl_商品[商品コード],tbl_商品[商品名],"未登録")</f>
        <v/>
      </c>
      <c r="G1742">
        <f>_xlfn.XLOOKUP(tbl_売上[[#This Row],[商品コード]],tbl_商品[商品コード],tbl_商品[カテゴリ],"未登録")</f>
        <v/>
      </c>
      <c r="H1742" s="4" t="n">
        <v>2</v>
      </c>
      <c r="I1742" s="5" t="n">
        <v>3600</v>
      </c>
      <c r="J1742" s="5">
        <f>tbl_売上[[#This Row],[数量]]*tbl_売上[[#This Row],[単価]]</f>
        <v/>
      </c>
    </row>
    <row r="1743">
      <c r="A1743" s="3" t="n">
        <v>45648</v>
      </c>
      <c r="B1743" t="inlineStr">
        <is>
          <t>鈴木</t>
        </is>
      </c>
      <c r="C1743" t="inlineStr">
        <is>
          <t>関東</t>
        </is>
      </c>
      <c r="D1743" t="inlineStr">
        <is>
          <t>Meta広告</t>
        </is>
      </c>
      <c r="E1743" t="inlineStr">
        <is>
          <t>P004</t>
        </is>
      </c>
      <c r="F1743">
        <f>_xlfn.XLOOKUP(tbl_売上[[#This Row],[商品コード]],tbl_商品[商品コード],tbl_商品[商品名],"未登録")</f>
        <v/>
      </c>
      <c r="G1743">
        <f>_xlfn.XLOOKUP(tbl_売上[[#This Row],[商品コード]],tbl_商品[商品コード],tbl_商品[カテゴリ],"未登録")</f>
        <v/>
      </c>
      <c r="H1743" s="4" t="n">
        <v>1</v>
      </c>
      <c r="I1743" s="5" t="n">
        <v>2480</v>
      </c>
      <c r="J1743" s="5">
        <f>tbl_売上[[#This Row],[数量]]*tbl_売上[[#This Row],[単価]]</f>
        <v/>
      </c>
    </row>
    <row r="1744">
      <c r="A1744" s="3" t="n">
        <v>45648</v>
      </c>
      <c r="B1744" t="inlineStr">
        <is>
          <t>伊藤</t>
        </is>
      </c>
      <c r="C1744" t="inlineStr">
        <is>
          <t>中部</t>
        </is>
      </c>
      <c r="D1744" t="inlineStr">
        <is>
          <t>Yahoo!広告</t>
        </is>
      </c>
      <c r="E1744" t="inlineStr">
        <is>
          <t>P004</t>
        </is>
      </c>
      <c r="F1744">
        <f>_xlfn.XLOOKUP(tbl_売上[[#This Row],[商品コード]],tbl_商品[商品コード],tbl_商品[商品名],"未登録")</f>
        <v/>
      </c>
      <c r="G1744">
        <f>_xlfn.XLOOKUP(tbl_売上[[#This Row],[商品コード]],tbl_商品[商品コード],tbl_商品[カテゴリ],"未登録")</f>
        <v/>
      </c>
      <c r="H1744" s="4" t="n">
        <v>1</v>
      </c>
      <c r="I1744" s="5" t="n">
        <v>2480</v>
      </c>
      <c r="J1744" s="5">
        <f>tbl_売上[[#This Row],[数量]]*tbl_売上[[#This Row],[単価]]</f>
        <v/>
      </c>
    </row>
    <row r="1745">
      <c r="A1745" s="3" t="n">
        <v>45648</v>
      </c>
      <c r="B1745" t="inlineStr">
        <is>
          <t>佐藤</t>
        </is>
      </c>
      <c r="C1745" t="inlineStr">
        <is>
          <t>関東</t>
        </is>
      </c>
      <c r="D1745" t="inlineStr">
        <is>
          <t>Meta広告</t>
        </is>
      </c>
      <c r="E1745" t="inlineStr">
        <is>
          <t>P001</t>
        </is>
      </c>
      <c r="F1745">
        <f>_xlfn.XLOOKUP(tbl_売上[[#This Row],[商品コード]],tbl_商品[商品コード],tbl_商品[商品名],"未登録")</f>
        <v/>
      </c>
      <c r="G1745">
        <f>_xlfn.XLOOKUP(tbl_売上[[#This Row],[商品コード]],tbl_商品[商品コード],tbl_商品[カテゴリ],"未登録")</f>
        <v/>
      </c>
      <c r="H1745" s="4" t="n">
        <v>2</v>
      </c>
      <c r="I1745" s="5" t="n">
        <v>8800</v>
      </c>
      <c r="J1745" s="5">
        <f>tbl_売上[[#This Row],[数量]]*tbl_売上[[#This Row],[単価]]</f>
        <v/>
      </c>
    </row>
    <row r="1746">
      <c r="A1746" s="3" t="n">
        <v>45648</v>
      </c>
      <c r="B1746" t="inlineStr">
        <is>
          <t>鈴木</t>
        </is>
      </c>
      <c r="C1746" t="inlineStr">
        <is>
          <t>関東</t>
        </is>
      </c>
      <c r="D1746" t="inlineStr">
        <is>
          <t>Google広告</t>
        </is>
      </c>
      <c r="E1746" t="inlineStr">
        <is>
          <t>P006</t>
        </is>
      </c>
      <c r="F1746">
        <f>_xlfn.XLOOKUP(tbl_売上[[#This Row],[商品コード]],tbl_商品[商品コード],tbl_商品[商品名],"未登録")</f>
        <v/>
      </c>
      <c r="G1746">
        <f>_xlfn.XLOOKUP(tbl_売上[[#This Row],[商品コード]],tbl_商品[商品コード],tbl_商品[カテゴリ],"未登録")</f>
        <v/>
      </c>
      <c r="H1746" s="4" t="n">
        <v>1</v>
      </c>
      <c r="I1746" s="5" t="n">
        <v>3300</v>
      </c>
      <c r="J1746" s="5">
        <f>tbl_売上[[#This Row],[数量]]*tbl_売上[[#This Row],[単価]]</f>
        <v/>
      </c>
    </row>
    <row r="1747">
      <c r="A1747" s="3" t="n">
        <v>45648</v>
      </c>
      <c r="B1747" t="inlineStr">
        <is>
          <t>渡辺</t>
        </is>
      </c>
      <c r="C1747" t="inlineStr">
        <is>
          <t>九州</t>
        </is>
      </c>
      <c r="D1747" t="inlineStr">
        <is>
          <t>Yahoo!広告</t>
        </is>
      </c>
      <c r="E1747" t="inlineStr">
        <is>
          <t>P009</t>
        </is>
      </c>
      <c r="F1747">
        <f>_xlfn.XLOOKUP(tbl_売上[[#This Row],[商品コード]],tbl_商品[商品コード],tbl_商品[商品名],"未登録")</f>
        <v/>
      </c>
      <c r="G1747">
        <f>_xlfn.XLOOKUP(tbl_売上[[#This Row],[商品コード]],tbl_商品[商品コード],tbl_商品[カテゴリ],"未登録")</f>
        <v/>
      </c>
      <c r="H1747" s="4" t="n">
        <v>1</v>
      </c>
      <c r="I1747" s="5" t="n">
        <v>3600</v>
      </c>
      <c r="J1747" s="5">
        <f>tbl_売上[[#This Row],[数量]]*tbl_売上[[#This Row],[単価]]</f>
        <v/>
      </c>
    </row>
    <row r="1748">
      <c r="A1748" s="3" t="n">
        <v>45648</v>
      </c>
      <c r="B1748" t="inlineStr">
        <is>
          <t>伊藤</t>
        </is>
      </c>
      <c r="C1748" t="inlineStr">
        <is>
          <t>中部</t>
        </is>
      </c>
      <c r="D1748" t="inlineStr">
        <is>
          <t>Meta広告</t>
        </is>
      </c>
      <c r="E1748" t="inlineStr">
        <is>
          <t>P002</t>
        </is>
      </c>
      <c r="F1748">
        <f>_xlfn.XLOOKUP(tbl_売上[[#This Row],[商品コード]],tbl_商品[商品コード],tbl_商品[商品名],"未登録")</f>
        <v/>
      </c>
      <c r="G1748">
        <f>_xlfn.XLOOKUP(tbl_売上[[#This Row],[商品コード]],tbl_商品[商品コード],tbl_商品[カテゴリ],"未登録")</f>
        <v/>
      </c>
      <c r="H1748" s="4" t="n">
        <v>1</v>
      </c>
      <c r="I1748" s="5" t="n">
        <v>3980</v>
      </c>
      <c r="J1748" s="5">
        <f>tbl_売上[[#This Row],[数量]]*tbl_売上[[#This Row],[単価]]</f>
        <v/>
      </c>
    </row>
    <row r="1749">
      <c r="A1749" s="3" t="n">
        <v>45648</v>
      </c>
      <c r="B1749" t="inlineStr">
        <is>
          <t>佐藤</t>
        </is>
      </c>
      <c r="C1749" t="inlineStr">
        <is>
          <t>関東</t>
        </is>
      </c>
      <c r="D1749" t="inlineStr">
        <is>
          <t>Meta広告</t>
        </is>
      </c>
      <c r="E1749" t="inlineStr">
        <is>
          <t>P009</t>
        </is>
      </c>
      <c r="F1749">
        <f>_xlfn.XLOOKUP(tbl_売上[[#This Row],[商品コード]],tbl_商品[商品コード],tbl_商品[商品名],"未登録")</f>
        <v/>
      </c>
      <c r="G1749">
        <f>_xlfn.XLOOKUP(tbl_売上[[#This Row],[商品コード]],tbl_商品[商品コード],tbl_商品[カテゴリ],"未登録")</f>
        <v/>
      </c>
      <c r="H1749" s="4" t="n">
        <v>1</v>
      </c>
      <c r="I1749" s="5" t="n">
        <v>3600</v>
      </c>
      <c r="J1749" s="5">
        <f>tbl_売上[[#This Row],[数量]]*tbl_売上[[#This Row],[単価]]</f>
        <v/>
      </c>
    </row>
    <row r="1750">
      <c r="A1750" s="3" t="n">
        <v>45648</v>
      </c>
      <c r="B1750" t="inlineStr">
        <is>
          <t>高橋</t>
        </is>
      </c>
      <c r="C1750" t="inlineStr">
        <is>
          <t>関西</t>
        </is>
      </c>
      <c r="D1750" t="inlineStr">
        <is>
          <t>Google広告</t>
        </is>
      </c>
      <c r="E1750" t="inlineStr">
        <is>
          <t>P007</t>
        </is>
      </c>
      <c r="F1750">
        <f>_xlfn.XLOOKUP(tbl_売上[[#This Row],[商品コード]],tbl_商品[商品コード],tbl_商品[商品名],"未登録")</f>
        <v/>
      </c>
      <c r="G1750">
        <f>_xlfn.XLOOKUP(tbl_売上[[#This Row],[商品コード]],tbl_商品[商品コード],tbl_商品[カテゴリ],"未登録")</f>
        <v/>
      </c>
      <c r="H1750" s="4" t="n">
        <v>1</v>
      </c>
      <c r="I1750" s="5" t="n">
        <v>3240</v>
      </c>
      <c r="J1750" s="5">
        <f>tbl_売上[[#This Row],[数量]]*tbl_売上[[#This Row],[単価]]</f>
        <v/>
      </c>
    </row>
    <row r="1751">
      <c r="A1751" s="3" t="n">
        <v>45649</v>
      </c>
      <c r="B1751" t="inlineStr">
        <is>
          <t>高橋</t>
        </is>
      </c>
      <c r="C1751" t="inlineStr">
        <is>
          <t>関西</t>
        </is>
      </c>
      <c r="D1751" t="inlineStr">
        <is>
          <t>Yahoo!広告</t>
        </is>
      </c>
      <c r="E1751" t="inlineStr">
        <is>
          <t>P008</t>
        </is>
      </c>
      <c r="F1751">
        <f>_xlfn.XLOOKUP(tbl_売上[[#This Row],[商品コード]],tbl_商品[商品コード],tbl_商品[商品名],"未登録")</f>
        <v/>
      </c>
      <c r="G1751">
        <f>_xlfn.XLOOKUP(tbl_売上[[#This Row],[商品コード]],tbl_商品[商品コード],tbl_商品[カテゴリ],"未登録")</f>
        <v/>
      </c>
      <c r="H1751" s="4" t="n">
        <v>1</v>
      </c>
      <c r="I1751" s="5" t="n">
        <v>2700</v>
      </c>
      <c r="J1751" s="5">
        <f>tbl_売上[[#This Row],[数量]]*tbl_売上[[#This Row],[単価]]</f>
        <v/>
      </c>
    </row>
    <row r="1752">
      <c r="A1752" s="3" t="n">
        <v>45649</v>
      </c>
      <c r="B1752" t="inlineStr">
        <is>
          <t>渡辺</t>
        </is>
      </c>
      <c r="C1752" t="inlineStr">
        <is>
          <t>九州</t>
        </is>
      </c>
      <c r="D1752" t="inlineStr">
        <is>
          <t>Google広告</t>
        </is>
      </c>
      <c r="E1752" t="inlineStr">
        <is>
          <t>P006</t>
        </is>
      </c>
      <c r="F1752">
        <f>_xlfn.XLOOKUP(tbl_売上[[#This Row],[商品コード]],tbl_商品[商品コード],tbl_商品[商品名],"未登録")</f>
        <v/>
      </c>
      <c r="G1752">
        <f>_xlfn.XLOOKUP(tbl_売上[[#This Row],[商品コード]],tbl_商品[商品コード],tbl_商品[カテゴリ],"未登録")</f>
        <v/>
      </c>
      <c r="H1752" s="4" t="n">
        <v>3</v>
      </c>
      <c r="I1752" s="5" t="n">
        <v>3300</v>
      </c>
      <c r="J1752" s="5">
        <f>tbl_売上[[#This Row],[数量]]*tbl_売上[[#This Row],[単価]]</f>
        <v/>
      </c>
    </row>
    <row r="1753">
      <c r="A1753" s="3" t="n">
        <v>45649</v>
      </c>
      <c r="B1753" t="inlineStr">
        <is>
          <t>鈴木</t>
        </is>
      </c>
      <c r="C1753" t="inlineStr">
        <is>
          <t>関東</t>
        </is>
      </c>
      <c r="D1753" t="inlineStr">
        <is>
          <t>Google広告</t>
        </is>
      </c>
      <c r="E1753" t="inlineStr">
        <is>
          <t>P002</t>
        </is>
      </c>
      <c r="F1753">
        <f>_xlfn.XLOOKUP(tbl_売上[[#This Row],[商品コード]],tbl_商品[商品コード],tbl_商品[商品名],"未登録")</f>
        <v/>
      </c>
      <c r="G1753">
        <f>_xlfn.XLOOKUP(tbl_売上[[#This Row],[商品コード]],tbl_商品[商品コード],tbl_商品[カテゴリ],"未登録")</f>
        <v/>
      </c>
      <c r="H1753" s="4" t="n">
        <v>1</v>
      </c>
      <c r="I1753" s="5" t="n">
        <v>3980</v>
      </c>
      <c r="J1753" s="5">
        <f>tbl_売上[[#This Row],[数量]]*tbl_売上[[#This Row],[単価]]</f>
        <v/>
      </c>
    </row>
    <row r="1754">
      <c r="A1754" s="3" t="n">
        <v>45649</v>
      </c>
      <c r="B1754" t="inlineStr">
        <is>
          <t>鈴木</t>
        </is>
      </c>
      <c r="C1754" t="inlineStr">
        <is>
          <t>関東</t>
        </is>
      </c>
      <c r="D1754" t="inlineStr">
        <is>
          <t>Google広告</t>
        </is>
      </c>
      <c r="E1754" t="inlineStr">
        <is>
          <t>P004</t>
        </is>
      </c>
      <c r="F1754">
        <f>_xlfn.XLOOKUP(tbl_売上[[#This Row],[商品コード]],tbl_商品[商品コード],tbl_商品[商品名],"未登録")</f>
        <v/>
      </c>
      <c r="G1754">
        <f>_xlfn.XLOOKUP(tbl_売上[[#This Row],[商品コード]],tbl_商品[商品コード],tbl_商品[カテゴリ],"未登録")</f>
        <v/>
      </c>
      <c r="H1754" s="4" t="n">
        <v>1</v>
      </c>
      <c r="I1754" s="5" t="n">
        <v>2480</v>
      </c>
      <c r="J1754" s="5">
        <f>tbl_売上[[#This Row],[数量]]*tbl_売上[[#This Row],[単価]]</f>
        <v/>
      </c>
    </row>
    <row r="1755">
      <c r="A1755" s="3" t="n">
        <v>45649</v>
      </c>
      <c r="B1755" t="inlineStr">
        <is>
          <t>佐藤</t>
        </is>
      </c>
      <c r="C1755" t="inlineStr">
        <is>
          <t>関東</t>
        </is>
      </c>
      <c r="D1755" t="inlineStr">
        <is>
          <t>Meta広告</t>
        </is>
      </c>
      <c r="E1755" t="inlineStr">
        <is>
          <t>P008</t>
        </is>
      </c>
      <c r="F1755">
        <f>_xlfn.XLOOKUP(tbl_売上[[#This Row],[商品コード]],tbl_商品[商品コード],tbl_商品[商品名],"未登録")</f>
        <v/>
      </c>
      <c r="G1755">
        <f>_xlfn.XLOOKUP(tbl_売上[[#This Row],[商品コード]],tbl_商品[商品コード],tbl_商品[カテゴリ],"未登録")</f>
        <v/>
      </c>
      <c r="H1755" s="4" t="n">
        <v>1</v>
      </c>
      <c r="I1755" s="5" t="n">
        <v>2700</v>
      </c>
      <c r="J1755" s="5">
        <f>tbl_売上[[#This Row],[数量]]*tbl_売上[[#This Row],[単価]]</f>
        <v/>
      </c>
    </row>
    <row r="1756">
      <c r="A1756" s="3" t="n">
        <v>45649</v>
      </c>
      <c r="B1756" t="inlineStr">
        <is>
          <t>渡辺</t>
        </is>
      </c>
      <c r="C1756" t="inlineStr">
        <is>
          <t>九州</t>
        </is>
      </c>
      <c r="D1756" t="inlineStr">
        <is>
          <t>Meta広告</t>
        </is>
      </c>
      <c r="E1756" t="inlineStr">
        <is>
          <t>P006</t>
        </is>
      </c>
      <c r="F1756">
        <f>_xlfn.XLOOKUP(tbl_売上[[#This Row],[商品コード]],tbl_商品[商品コード],tbl_商品[商品名],"未登録")</f>
        <v/>
      </c>
      <c r="G1756">
        <f>_xlfn.XLOOKUP(tbl_売上[[#This Row],[商品コード]],tbl_商品[商品コード],tbl_商品[カテゴリ],"未登録")</f>
        <v/>
      </c>
      <c r="H1756" s="4" t="n">
        <v>2</v>
      </c>
      <c r="I1756" s="5" t="n">
        <v>3300</v>
      </c>
      <c r="J1756" s="5">
        <f>tbl_売上[[#This Row],[数量]]*tbl_売上[[#This Row],[単価]]</f>
        <v/>
      </c>
    </row>
    <row r="1757">
      <c r="A1757" s="3" t="n">
        <v>45649</v>
      </c>
      <c r="B1757" t="inlineStr">
        <is>
          <t>佐藤</t>
        </is>
      </c>
      <c r="C1757" t="inlineStr">
        <is>
          <t>関東</t>
        </is>
      </c>
      <c r="D1757" t="inlineStr">
        <is>
          <t>Google広告</t>
        </is>
      </c>
      <c r="E1757" t="inlineStr">
        <is>
          <t>P004</t>
        </is>
      </c>
      <c r="F1757">
        <f>_xlfn.XLOOKUP(tbl_売上[[#This Row],[商品コード]],tbl_商品[商品コード],tbl_商品[商品名],"未登録")</f>
        <v/>
      </c>
      <c r="G1757">
        <f>_xlfn.XLOOKUP(tbl_売上[[#This Row],[商品コード]],tbl_商品[商品コード],tbl_商品[カテゴリ],"未登録")</f>
        <v/>
      </c>
      <c r="H1757" s="4" t="n">
        <v>2</v>
      </c>
      <c r="I1757" s="5" t="n">
        <v>2480</v>
      </c>
      <c r="J1757" s="5">
        <f>tbl_売上[[#This Row],[数量]]*tbl_売上[[#This Row],[単価]]</f>
        <v/>
      </c>
    </row>
    <row r="1758">
      <c r="A1758" s="3" t="n">
        <v>45649</v>
      </c>
      <c r="B1758" t="inlineStr">
        <is>
          <t>鈴木</t>
        </is>
      </c>
      <c r="C1758" t="inlineStr">
        <is>
          <t>関東</t>
        </is>
      </c>
      <c r="D1758" t="inlineStr">
        <is>
          <t>Google広告</t>
        </is>
      </c>
      <c r="E1758" t="inlineStr">
        <is>
          <t>P009</t>
        </is>
      </c>
      <c r="F1758">
        <f>_xlfn.XLOOKUP(tbl_売上[[#This Row],[商品コード]],tbl_商品[商品コード],tbl_商品[商品名],"未登録")</f>
        <v/>
      </c>
      <c r="G1758">
        <f>_xlfn.XLOOKUP(tbl_売上[[#This Row],[商品コード]],tbl_商品[商品コード],tbl_商品[カテゴリ],"未登録")</f>
        <v/>
      </c>
      <c r="H1758" s="4" t="n">
        <v>1</v>
      </c>
      <c r="I1758" s="5" t="n">
        <v>3600</v>
      </c>
      <c r="J1758" s="5">
        <f>tbl_売上[[#This Row],[数量]]*tbl_売上[[#This Row],[単価]]</f>
        <v/>
      </c>
    </row>
    <row r="1759">
      <c r="A1759" s="3" t="n">
        <v>45649</v>
      </c>
      <c r="B1759" t="inlineStr">
        <is>
          <t>佐藤</t>
        </is>
      </c>
      <c r="C1759" t="inlineStr">
        <is>
          <t>関東</t>
        </is>
      </c>
      <c r="D1759" t="inlineStr">
        <is>
          <t>Meta広告</t>
        </is>
      </c>
      <c r="E1759" t="inlineStr">
        <is>
          <t>P002</t>
        </is>
      </c>
      <c r="F1759">
        <f>_xlfn.XLOOKUP(tbl_売上[[#This Row],[商品コード]],tbl_商品[商品コード],tbl_商品[商品名],"未登録")</f>
        <v/>
      </c>
      <c r="G1759">
        <f>_xlfn.XLOOKUP(tbl_売上[[#This Row],[商品コード]],tbl_商品[商品コード],tbl_商品[カテゴリ],"未登録")</f>
        <v/>
      </c>
      <c r="H1759" s="4" t="n">
        <v>1</v>
      </c>
      <c r="I1759" s="5" t="n">
        <v>3980</v>
      </c>
      <c r="J1759" s="5">
        <f>tbl_売上[[#This Row],[数量]]*tbl_売上[[#This Row],[単価]]</f>
        <v/>
      </c>
    </row>
    <row r="1760">
      <c r="A1760" s="3" t="n">
        <v>45650</v>
      </c>
      <c r="B1760" t="inlineStr">
        <is>
          <t>田中</t>
        </is>
      </c>
      <c r="C1760" t="inlineStr">
        <is>
          <t>関西</t>
        </is>
      </c>
      <c r="D1760" t="inlineStr">
        <is>
          <t>Google広告</t>
        </is>
      </c>
      <c r="E1760" t="inlineStr">
        <is>
          <t>P009</t>
        </is>
      </c>
      <c r="F1760">
        <f>_xlfn.XLOOKUP(tbl_売上[[#This Row],[商品コード]],tbl_商品[商品コード],tbl_商品[商品名],"未登録")</f>
        <v/>
      </c>
      <c r="G1760">
        <f>_xlfn.XLOOKUP(tbl_売上[[#This Row],[商品コード]],tbl_商品[商品コード],tbl_商品[カテゴリ],"未登録")</f>
        <v/>
      </c>
      <c r="H1760" s="4" t="n">
        <v>1</v>
      </c>
      <c r="I1760" s="5" t="n">
        <v>3600</v>
      </c>
      <c r="J1760" s="5">
        <f>tbl_売上[[#This Row],[数量]]*tbl_売上[[#This Row],[単価]]</f>
        <v/>
      </c>
    </row>
    <row r="1761">
      <c r="A1761" s="3" t="n">
        <v>45650</v>
      </c>
      <c r="B1761" t="inlineStr">
        <is>
          <t>渡辺</t>
        </is>
      </c>
      <c r="C1761" t="inlineStr">
        <is>
          <t>九州</t>
        </is>
      </c>
      <c r="D1761" t="inlineStr">
        <is>
          <t>Yahoo!広告</t>
        </is>
      </c>
      <c r="E1761" t="inlineStr">
        <is>
          <t>P002</t>
        </is>
      </c>
      <c r="F1761">
        <f>_xlfn.XLOOKUP(tbl_売上[[#This Row],[商品コード]],tbl_商品[商品コード],tbl_商品[商品名],"未登録")</f>
        <v/>
      </c>
      <c r="G1761">
        <f>_xlfn.XLOOKUP(tbl_売上[[#This Row],[商品コード]],tbl_商品[商品コード],tbl_商品[カテゴリ],"未登録")</f>
        <v/>
      </c>
      <c r="H1761" s="4" t="n">
        <v>5</v>
      </c>
      <c r="I1761" s="5" t="n">
        <v>3980</v>
      </c>
      <c r="J1761" s="5">
        <f>tbl_売上[[#This Row],[数量]]*tbl_売上[[#This Row],[単価]]</f>
        <v/>
      </c>
    </row>
    <row r="1762">
      <c r="A1762" s="3" t="n">
        <v>45650</v>
      </c>
      <c r="B1762" t="inlineStr">
        <is>
          <t>渡辺</t>
        </is>
      </c>
      <c r="C1762" t="inlineStr">
        <is>
          <t>九州</t>
        </is>
      </c>
      <c r="D1762" t="inlineStr">
        <is>
          <t>Google広告</t>
        </is>
      </c>
      <c r="E1762" t="inlineStr">
        <is>
          <t>P004</t>
        </is>
      </c>
      <c r="F1762">
        <f>_xlfn.XLOOKUP(tbl_売上[[#This Row],[商品コード]],tbl_商品[商品コード],tbl_商品[商品名],"未登録")</f>
        <v/>
      </c>
      <c r="G1762">
        <f>_xlfn.XLOOKUP(tbl_売上[[#This Row],[商品コード]],tbl_商品[商品コード],tbl_商品[カテゴリ],"未登録")</f>
        <v/>
      </c>
      <c r="H1762" s="4" t="n">
        <v>1</v>
      </c>
      <c r="I1762" s="5" t="n">
        <v>2480</v>
      </c>
      <c r="J1762" s="5">
        <f>tbl_売上[[#This Row],[数量]]*tbl_売上[[#This Row],[単価]]</f>
        <v/>
      </c>
    </row>
    <row r="1763">
      <c r="A1763" s="3" t="n">
        <v>45650</v>
      </c>
      <c r="B1763" t="inlineStr">
        <is>
          <t>伊藤</t>
        </is>
      </c>
      <c r="C1763" t="inlineStr">
        <is>
          <t>中部</t>
        </is>
      </c>
      <c r="D1763" t="inlineStr">
        <is>
          <t>Yahoo!広告</t>
        </is>
      </c>
      <c r="E1763" t="inlineStr">
        <is>
          <t>P002</t>
        </is>
      </c>
      <c r="F1763">
        <f>_xlfn.XLOOKUP(tbl_売上[[#This Row],[商品コード]],tbl_商品[商品コード],tbl_商品[商品名],"未登録")</f>
        <v/>
      </c>
      <c r="G1763">
        <f>_xlfn.XLOOKUP(tbl_売上[[#This Row],[商品コード]],tbl_商品[商品コード],tbl_商品[カテゴリ],"未登録")</f>
        <v/>
      </c>
      <c r="H1763" s="4" t="n">
        <v>2</v>
      </c>
      <c r="I1763" s="5" t="n">
        <v>3980</v>
      </c>
      <c r="J1763" s="5">
        <f>tbl_売上[[#This Row],[数量]]*tbl_売上[[#This Row],[単価]]</f>
        <v/>
      </c>
    </row>
    <row r="1764">
      <c r="A1764" s="3" t="n">
        <v>45650</v>
      </c>
      <c r="B1764" t="inlineStr">
        <is>
          <t>伊藤</t>
        </is>
      </c>
      <c r="C1764" t="inlineStr">
        <is>
          <t>中部</t>
        </is>
      </c>
      <c r="D1764" t="inlineStr">
        <is>
          <t>Google広告</t>
        </is>
      </c>
      <c r="E1764" t="inlineStr">
        <is>
          <t>P006</t>
        </is>
      </c>
      <c r="F1764">
        <f>_xlfn.XLOOKUP(tbl_売上[[#This Row],[商品コード]],tbl_商品[商品コード],tbl_商品[商品名],"未登録")</f>
        <v/>
      </c>
      <c r="G1764">
        <f>_xlfn.XLOOKUP(tbl_売上[[#This Row],[商品コード]],tbl_商品[商品コード],tbl_商品[カテゴリ],"未登録")</f>
        <v/>
      </c>
      <c r="H1764" s="4" t="n">
        <v>1</v>
      </c>
      <c r="I1764" s="5" t="n">
        <v>3300</v>
      </c>
      <c r="J1764" s="5">
        <f>tbl_売上[[#This Row],[数量]]*tbl_売上[[#This Row],[単価]]</f>
        <v/>
      </c>
    </row>
    <row r="1765">
      <c r="A1765" s="3" t="n">
        <v>45650</v>
      </c>
      <c r="B1765" t="inlineStr">
        <is>
          <t>田中</t>
        </is>
      </c>
      <c r="C1765" t="inlineStr">
        <is>
          <t>関西</t>
        </is>
      </c>
      <c r="D1765" t="inlineStr">
        <is>
          <t>Yahoo!広告</t>
        </is>
      </c>
      <c r="E1765" t="inlineStr">
        <is>
          <t>P004</t>
        </is>
      </c>
      <c r="F1765">
        <f>_xlfn.XLOOKUP(tbl_売上[[#This Row],[商品コード]],tbl_商品[商品コード],tbl_商品[商品名],"未登録")</f>
        <v/>
      </c>
      <c r="G1765">
        <f>_xlfn.XLOOKUP(tbl_売上[[#This Row],[商品コード]],tbl_商品[商品コード],tbl_商品[カテゴリ],"未登録")</f>
        <v/>
      </c>
      <c r="H1765" s="4" t="n">
        <v>3</v>
      </c>
      <c r="I1765" s="5" t="n">
        <v>2480</v>
      </c>
      <c r="J1765" s="5">
        <f>tbl_売上[[#This Row],[数量]]*tbl_売上[[#This Row],[単価]]</f>
        <v/>
      </c>
    </row>
    <row r="1766">
      <c r="A1766" s="3" t="n">
        <v>45650</v>
      </c>
      <c r="B1766" t="inlineStr">
        <is>
          <t>高橋</t>
        </is>
      </c>
      <c r="C1766" t="inlineStr">
        <is>
          <t>関西</t>
        </is>
      </c>
      <c r="D1766" t="inlineStr">
        <is>
          <t>Yahoo!広告</t>
        </is>
      </c>
      <c r="E1766" t="inlineStr">
        <is>
          <t>P008</t>
        </is>
      </c>
      <c r="F1766">
        <f>_xlfn.XLOOKUP(tbl_売上[[#This Row],[商品コード]],tbl_商品[商品コード],tbl_商品[商品名],"未登録")</f>
        <v/>
      </c>
      <c r="G1766">
        <f>_xlfn.XLOOKUP(tbl_売上[[#This Row],[商品コード]],tbl_商品[商品コード],tbl_商品[カテゴリ],"未登録")</f>
        <v/>
      </c>
      <c r="H1766" s="4" t="n">
        <v>2</v>
      </c>
      <c r="I1766" s="5" t="n">
        <v>2700</v>
      </c>
      <c r="J1766" s="5">
        <f>tbl_売上[[#This Row],[数量]]*tbl_売上[[#This Row],[単価]]</f>
        <v/>
      </c>
    </row>
    <row r="1767">
      <c r="A1767" s="3" t="n">
        <v>45651</v>
      </c>
      <c r="B1767" t="inlineStr">
        <is>
          <t>鈴木</t>
        </is>
      </c>
      <c r="C1767" t="inlineStr">
        <is>
          <t>関東</t>
        </is>
      </c>
      <c r="D1767" t="inlineStr">
        <is>
          <t>Google広告</t>
        </is>
      </c>
      <c r="E1767" t="inlineStr">
        <is>
          <t>P002</t>
        </is>
      </c>
      <c r="F1767">
        <f>_xlfn.XLOOKUP(tbl_売上[[#This Row],[商品コード]],tbl_商品[商品コード],tbl_商品[商品名],"未登録")</f>
        <v/>
      </c>
      <c r="G1767">
        <f>_xlfn.XLOOKUP(tbl_売上[[#This Row],[商品コード]],tbl_商品[商品コード],tbl_商品[カテゴリ],"未登録")</f>
        <v/>
      </c>
      <c r="H1767" s="4" t="n">
        <v>1</v>
      </c>
      <c r="I1767" s="5" t="n">
        <v>3980</v>
      </c>
      <c r="J1767" s="5">
        <f>tbl_売上[[#This Row],[数量]]*tbl_売上[[#This Row],[単価]]</f>
        <v/>
      </c>
    </row>
    <row r="1768">
      <c r="A1768" s="3" t="n">
        <v>45651</v>
      </c>
      <c r="B1768" t="inlineStr">
        <is>
          <t>鈴木</t>
        </is>
      </c>
      <c r="C1768" t="inlineStr">
        <is>
          <t>関東</t>
        </is>
      </c>
      <c r="D1768" t="inlineStr">
        <is>
          <t>Google広告</t>
        </is>
      </c>
      <c r="E1768" t="inlineStr">
        <is>
          <t>P006</t>
        </is>
      </c>
      <c r="F1768">
        <f>_xlfn.XLOOKUP(tbl_売上[[#This Row],[商品コード]],tbl_商品[商品コード],tbl_商品[商品名],"未登録")</f>
        <v/>
      </c>
      <c r="G1768">
        <f>_xlfn.XLOOKUP(tbl_売上[[#This Row],[商品コード]],tbl_商品[商品コード],tbl_商品[カテゴリ],"未登録")</f>
        <v/>
      </c>
      <c r="H1768" s="4" t="n">
        <v>2</v>
      </c>
      <c r="I1768" s="5" t="n">
        <v>3300</v>
      </c>
      <c r="J1768" s="5">
        <f>tbl_売上[[#This Row],[数量]]*tbl_売上[[#This Row],[単価]]</f>
        <v/>
      </c>
    </row>
    <row r="1769">
      <c r="A1769" s="3" t="n">
        <v>45651</v>
      </c>
      <c r="B1769" t="inlineStr">
        <is>
          <t>伊藤</t>
        </is>
      </c>
      <c r="C1769" t="inlineStr">
        <is>
          <t>中部</t>
        </is>
      </c>
      <c r="D1769" t="inlineStr">
        <is>
          <t>Google広告</t>
        </is>
      </c>
      <c r="E1769" t="inlineStr">
        <is>
          <t>P003</t>
        </is>
      </c>
      <c r="F1769">
        <f>_xlfn.XLOOKUP(tbl_売上[[#This Row],[商品コード]],tbl_商品[商品コード],tbl_商品[商品名],"未登録")</f>
        <v/>
      </c>
      <c r="G1769">
        <f>_xlfn.XLOOKUP(tbl_売上[[#This Row],[商品コード]],tbl_商品[商品コード],tbl_商品[カテゴリ],"未登録")</f>
        <v/>
      </c>
      <c r="H1769" s="4" t="n">
        <v>1</v>
      </c>
      <c r="I1769" s="5" t="n">
        <v>19800</v>
      </c>
      <c r="J1769" s="5">
        <f>tbl_売上[[#This Row],[数量]]*tbl_売上[[#This Row],[単価]]</f>
        <v/>
      </c>
    </row>
    <row r="1770">
      <c r="A1770" s="3" t="n">
        <v>45651</v>
      </c>
      <c r="B1770" t="inlineStr">
        <is>
          <t>伊藤</t>
        </is>
      </c>
      <c r="C1770" t="inlineStr">
        <is>
          <t>中部</t>
        </is>
      </c>
      <c r="D1770" t="inlineStr">
        <is>
          <t>Google広告</t>
        </is>
      </c>
      <c r="E1770" t="inlineStr">
        <is>
          <t>P003</t>
        </is>
      </c>
      <c r="F1770">
        <f>_xlfn.XLOOKUP(tbl_売上[[#This Row],[商品コード]],tbl_商品[商品コード],tbl_商品[商品名],"未登録")</f>
        <v/>
      </c>
      <c r="G1770">
        <f>_xlfn.XLOOKUP(tbl_売上[[#This Row],[商品コード]],tbl_商品[商品コード],tbl_商品[カテゴリ],"未登録")</f>
        <v/>
      </c>
      <c r="H1770" s="4" t="n">
        <v>3</v>
      </c>
      <c r="I1770" s="5" t="n">
        <v>19800</v>
      </c>
      <c r="J1770" s="5">
        <f>tbl_売上[[#This Row],[数量]]*tbl_売上[[#This Row],[単価]]</f>
        <v/>
      </c>
    </row>
    <row r="1771">
      <c r="A1771" s="3" t="n">
        <v>45651</v>
      </c>
      <c r="B1771" t="inlineStr">
        <is>
          <t>高橋</t>
        </is>
      </c>
      <c r="C1771" t="inlineStr">
        <is>
          <t>関西</t>
        </is>
      </c>
      <c r="D1771" t="inlineStr">
        <is>
          <t>Google広告</t>
        </is>
      </c>
      <c r="E1771" t="inlineStr">
        <is>
          <t>P005</t>
        </is>
      </c>
      <c r="F1771">
        <f>_xlfn.XLOOKUP(tbl_売上[[#This Row],[商品コード]],tbl_商品[商品コード],tbl_商品[商品名],"未登録")</f>
        <v/>
      </c>
      <c r="G1771">
        <f>_xlfn.XLOOKUP(tbl_売上[[#This Row],[商品コード]],tbl_商品[商品コード],tbl_商品[カテゴリ],"未登録")</f>
        <v/>
      </c>
      <c r="H1771" s="4" t="n">
        <v>3</v>
      </c>
      <c r="I1771" s="5" t="n">
        <v>6980</v>
      </c>
      <c r="J1771" s="5">
        <f>tbl_売上[[#This Row],[数量]]*tbl_売上[[#This Row],[単価]]</f>
        <v/>
      </c>
    </row>
    <row r="1772">
      <c r="A1772" s="3" t="n">
        <v>45652</v>
      </c>
      <c r="B1772" t="inlineStr">
        <is>
          <t>佐藤</t>
        </is>
      </c>
      <c r="C1772" t="inlineStr">
        <is>
          <t>関東</t>
        </is>
      </c>
      <c r="D1772" t="inlineStr">
        <is>
          <t>Meta広告</t>
        </is>
      </c>
      <c r="E1772" t="inlineStr">
        <is>
          <t>P002</t>
        </is>
      </c>
      <c r="F1772">
        <f>_xlfn.XLOOKUP(tbl_売上[[#This Row],[商品コード]],tbl_商品[商品コード],tbl_商品[商品名],"未登録")</f>
        <v/>
      </c>
      <c r="G1772">
        <f>_xlfn.XLOOKUP(tbl_売上[[#This Row],[商品コード]],tbl_商品[商品コード],tbl_商品[カテゴリ],"未登録")</f>
        <v/>
      </c>
      <c r="H1772" s="4" t="n">
        <v>3</v>
      </c>
      <c r="I1772" s="5" t="n">
        <v>3980</v>
      </c>
      <c r="J1772" s="5">
        <f>tbl_売上[[#This Row],[数量]]*tbl_売上[[#This Row],[単価]]</f>
        <v/>
      </c>
    </row>
    <row r="1773">
      <c r="A1773" s="3" t="n">
        <v>45652</v>
      </c>
      <c r="B1773" t="inlineStr">
        <is>
          <t>田中</t>
        </is>
      </c>
      <c r="C1773" t="inlineStr">
        <is>
          <t>関西</t>
        </is>
      </c>
      <c r="D1773" t="inlineStr">
        <is>
          <t>Meta広告</t>
        </is>
      </c>
      <c r="E1773" t="inlineStr">
        <is>
          <t>P002</t>
        </is>
      </c>
      <c r="F1773">
        <f>_xlfn.XLOOKUP(tbl_売上[[#This Row],[商品コード]],tbl_商品[商品コード],tbl_商品[商品名],"未登録")</f>
        <v/>
      </c>
      <c r="G1773">
        <f>_xlfn.XLOOKUP(tbl_売上[[#This Row],[商品コード]],tbl_商品[商品コード],tbl_商品[カテゴリ],"未登録")</f>
        <v/>
      </c>
      <c r="H1773" s="4" t="n">
        <v>3</v>
      </c>
      <c r="I1773" s="5" t="n">
        <v>3980</v>
      </c>
      <c r="J1773" s="5">
        <f>tbl_売上[[#This Row],[数量]]*tbl_売上[[#This Row],[単価]]</f>
        <v/>
      </c>
    </row>
    <row r="1774">
      <c r="A1774" s="3" t="n">
        <v>45652</v>
      </c>
      <c r="B1774" t="inlineStr">
        <is>
          <t>渡辺</t>
        </is>
      </c>
      <c r="C1774" t="inlineStr">
        <is>
          <t>九州</t>
        </is>
      </c>
      <c r="D1774" t="inlineStr">
        <is>
          <t>Google広告</t>
        </is>
      </c>
      <c r="E1774" t="inlineStr">
        <is>
          <t>P008</t>
        </is>
      </c>
      <c r="F1774">
        <f>_xlfn.XLOOKUP(tbl_売上[[#This Row],[商品コード]],tbl_商品[商品コード],tbl_商品[商品名],"未登録")</f>
        <v/>
      </c>
      <c r="G1774">
        <f>_xlfn.XLOOKUP(tbl_売上[[#This Row],[商品コード]],tbl_商品[商品コード],tbl_商品[カテゴリ],"未登録")</f>
        <v/>
      </c>
      <c r="H1774" s="4" t="n">
        <v>1</v>
      </c>
      <c r="I1774" s="5" t="n">
        <v>2700</v>
      </c>
      <c r="J1774" s="5">
        <f>tbl_売上[[#This Row],[数量]]*tbl_売上[[#This Row],[単価]]</f>
        <v/>
      </c>
    </row>
    <row r="1775">
      <c r="A1775" s="3" t="n">
        <v>45652</v>
      </c>
      <c r="B1775" t="inlineStr">
        <is>
          <t>鈴木</t>
        </is>
      </c>
      <c r="C1775" t="inlineStr">
        <is>
          <t>関東</t>
        </is>
      </c>
      <c r="D1775" t="inlineStr">
        <is>
          <t>Meta広告</t>
        </is>
      </c>
      <c r="E1775" t="inlineStr">
        <is>
          <t>P004</t>
        </is>
      </c>
      <c r="F1775">
        <f>_xlfn.XLOOKUP(tbl_売上[[#This Row],[商品コード]],tbl_商品[商品コード],tbl_商品[商品名],"未登録")</f>
        <v/>
      </c>
      <c r="G1775">
        <f>_xlfn.XLOOKUP(tbl_売上[[#This Row],[商品コード]],tbl_商品[商品コード],tbl_商品[カテゴリ],"未登録")</f>
        <v/>
      </c>
      <c r="H1775" s="4" t="n">
        <v>3</v>
      </c>
      <c r="I1775" s="5" t="n">
        <v>2480</v>
      </c>
      <c r="J1775" s="5">
        <f>tbl_売上[[#This Row],[数量]]*tbl_売上[[#This Row],[単価]]</f>
        <v/>
      </c>
    </row>
    <row r="1776">
      <c r="A1776" s="3" t="n">
        <v>45652</v>
      </c>
      <c r="B1776" t="inlineStr">
        <is>
          <t>渡辺</t>
        </is>
      </c>
      <c r="C1776" t="inlineStr">
        <is>
          <t>九州</t>
        </is>
      </c>
      <c r="D1776" t="inlineStr">
        <is>
          <t>Google広告</t>
        </is>
      </c>
      <c r="E1776" t="inlineStr">
        <is>
          <t>P004</t>
        </is>
      </c>
      <c r="F1776">
        <f>_xlfn.XLOOKUP(tbl_売上[[#This Row],[商品コード]],tbl_商品[商品コード],tbl_商品[商品名],"未登録")</f>
        <v/>
      </c>
      <c r="G1776">
        <f>_xlfn.XLOOKUP(tbl_売上[[#This Row],[商品コード]],tbl_商品[商品コード],tbl_商品[カテゴリ],"未登録")</f>
        <v/>
      </c>
      <c r="H1776" s="4" t="n">
        <v>2</v>
      </c>
      <c r="I1776" s="5" t="n">
        <v>2480</v>
      </c>
      <c r="J1776" s="5">
        <f>tbl_売上[[#This Row],[数量]]*tbl_売上[[#This Row],[単価]]</f>
        <v/>
      </c>
    </row>
    <row r="1777">
      <c r="A1777" s="3" t="n">
        <v>45652</v>
      </c>
      <c r="B1777" t="inlineStr">
        <is>
          <t>渡辺</t>
        </is>
      </c>
      <c r="C1777" t="inlineStr">
        <is>
          <t>九州</t>
        </is>
      </c>
      <c r="D1777" t="inlineStr">
        <is>
          <t>Meta広告</t>
        </is>
      </c>
      <c r="E1777" t="inlineStr">
        <is>
          <t>P007</t>
        </is>
      </c>
      <c r="F1777">
        <f>_xlfn.XLOOKUP(tbl_売上[[#This Row],[商品コード]],tbl_商品[商品コード],tbl_商品[商品名],"未登録")</f>
        <v/>
      </c>
      <c r="G1777">
        <f>_xlfn.XLOOKUP(tbl_売上[[#This Row],[商品コード]],tbl_商品[商品コード],tbl_商品[カテゴリ],"未登録")</f>
        <v/>
      </c>
      <c r="H1777" s="4" t="n">
        <v>1</v>
      </c>
      <c r="I1777" s="5" t="n">
        <v>3240</v>
      </c>
      <c r="J1777" s="5">
        <f>tbl_売上[[#This Row],[数量]]*tbl_売上[[#This Row],[単価]]</f>
        <v/>
      </c>
    </row>
    <row r="1778">
      <c r="A1778" s="3" t="n">
        <v>45652</v>
      </c>
      <c r="B1778" t="inlineStr">
        <is>
          <t>渡辺</t>
        </is>
      </c>
      <c r="C1778" t="inlineStr">
        <is>
          <t>九州</t>
        </is>
      </c>
      <c r="D1778" t="inlineStr">
        <is>
          <t>Meta広告</t>
        </is>
      </c>
      <c r="E1778" t="inlineStr">
        <is>
          <t>P004</t>
        </is>
      </c>
      <c r="F1778">
        <f>_xlfn.XLOOKUP(tbl_売上[[#This Row],[商品コード]],tbl_商品[商品コード],tbl_商品[商品名],"未登録")</f>
        <v/>
      </c>
      <c r="G1778">
        <f>_xlfn.XLOOKUP(tbl_売上[[#This Row],[商品コード]],tbl_商品[商品コード],tbl_商品[カテゴリ],"未登録")</f>
        <v/>
      </c>
      <c r="H1778" s="4" t="n">
        <v>1</v>
      </c>
      <c r="I1778" s="5" t="n">
        <v>2480</v>
      </c>
      <c r="J1778" s="5">
        <f>tbl_売上[[#This Row],[数量]]*tbl_売上[[#This Row],[単価]]</f>
        <v/>
      </c>
    </row>
    <row r="1779">
      <c r="A1779" s="3" t="n">
        <v>45652</v>
      </c>
      <c r="B1779" t="inlineStr">
        <is>
          <t>渡辺</t>
        </is>
      </c>
      <c r="C1779" t="inlineStr">
        <is>
          <t>九州</t>
        </is>
      </c>
      <c r="D1779" t="inlineStr">
        <is>
          <t>Google広告</t>
        </is>
      </c>
      <c r="E1779" t="inlineStr">
        <is>
          <t>P003</t>
        </is>
      </c>
      <c r="F1779">
        <f>_xlfn.XLOOKUP(tbl_売上[[#This Row],[商品コード]],tbl_商品[商品コード],tbl_商品[商品名],"未登録")</f>
        <v/>
      </c>
      <c r="G1779">
        <f>_xlfn.XLOOKUP(tbl_売上[[#This Row],[商品コード]],tbl_商品[商品コード],tbl_商品[カテゴリ],"未登録")</f>
        <v/>
      </c>
      <c r="H1779" s="4" t="n">
        <v>2</v>
      </c>
      <c r="I1779" s="5" t="n">
        <v>19800</v>
      </c>
      <c r="J1779" s="5">
        <f>tbl_売上[[#This Row],[数量]]*tbl_売上[[#This Row],[単価]]</f>
        <v/>
      </c>
    </row>
    <row r="1780">
      <c r="A1780" s="3" t="n">
        <v>45652</v>
      </c>
      <c r="B1780" t="inlineStr">
        <is>
          <t>伊藤</t>
        </is>
      </c>
      <c r="C1780" t="inlineStr">
        <is>
          <t>中部</t>
        </is>
      </c>
      <c r="D1780" t="inlineStr">
        <is>
          <t>Yahoo!広告</t>
        </is>
      </c>
      <c r="E1780" t="inlineStr">
        <is>
          <t>P007</t>
        </is>
      </c>
      <c r="F1780">
        <f>_xlfn.XLOOKUP(tbl_売上[[#This Row],[商品コード]],tbl_商品[商品コード],tbl_商品[商品名],"未登録")</f>
        <v/>
      </c>
      <c r="G1780">
        <f>_xlfn.XLOOKUP(tbl_売上[[#This Row],[商品コード]],tbl_商品[商品コード],tbl_商品[カテゴリ],"未登録")</f>
        <v/>
      </c>
      <c r="H1780" s="4" t="n">
        <v>2</v>
      </c>
      <c r="I1780" s="5" t="n">
        <v>3240</v>
      </c>
      <c r="J1780" s="5">
        <f>tbl_売上[[#This Row],[数量]]*tbl_売上[[#This Row],[単価]]</f>
        <v/>
      </c>
    </row>
    <row r="1781">
      <c r="A1781" s="3" t="n">
        <v>45653</v>
      </c>
      <c r="B1781" t="inlineStr">
        <is>
          <t>渡辺</t>
        </is>
      </c>
      <c r="C1781" t="inlineStr">
        <is>
          <t>九州</t>
        </is>
      </c>
      <c r="D1781" t="inlineStr">
        <is>
          <t>Google広告</t>
        </is>
      </c>
      <c r="E1781" t="inlineStr">
        <is>
          <t>P009</t>
        </is>
      </c>
      <c r="F1781">
        <f>_xlfn.XLOOKUP(tbl_売上[[#This Row],[商品コード]],tbl_商品[商品コード],tbl_商品[商品名],"未登録")</f>
        <v/>
      </c>
      <c r="G1781">
        <f>_xlfn.XLOOKUP(tbl_売上[[#This Row],[商品コード]],tbl_商品[商品コード],tbl_商品[カテゴリ],"未登録")</f>
        <v/>
      </c>
      <c r="H1781" s="4" t="n">
        <v>2</v>
      </c>
      <c r="I1781" s="5" t="n">
        <v>3600</v>
      </c>
      <c r="J1781" s="5">
        <f>tbl_売上[[#This Row],[数量]]*tbl_売上[[#This Row],[単価]]</f>
        <v/>
      </c>
    </row>
    <row r="1782">
      <c r="A1782" s="3" t="n">
        <v>45653</v>
      </c>
      <c r="B1782" t="inlineStr">
        <is>
          <t>佐藤</t>
        </is>
      </c>
      <c r="C1782" t="inlineStr">
        <is>
          <t>関東</t>
        </is>
      </c>
      <c r="D1782" t="inlineStr">
        <is>
          <t>Meta広告</t>
        </is>
      </c>
      <c r="E1782" t="inlineStr">
        <is>
          <t>P009</t>
        </is>
      </c>
      <c r="F1782">
        <f>_xlfn.XLOOKUP(tbl_売上[[#This Row],[商品コード]],tbl_商品[商品コード],tbl_商品[商品名],"未登録")</f>
        <v/>
      </c>
      <c r="G1782">
        <f>_xlfn.XLOOKUP(tbl_売上[[#This Row],[商品コード]],tbl_商品[商品コード],tbl_商品[カテゴリ],"未登録")</f>
        <v/>
      </c>
      <c r="H1782" s="4" t="n">
        <v>3</v>
      </c>
      <c r="I1782" s="5" t="n">
        <v>3600</v>
      </c>
      <c r="J1782" s="5">
        <f>tbl_売上[[#This Row],[数量]]*tbl_売上[[#This Row],[単価]]</f>
        <v/>
      </c>
    </row>
    <row r="1783">
      <c r="A1783" s="3" t="n">
        <v>45653</v>
      </c>
      <c r="B1783" t="inlineStr">
        <is>
          <t>渡辺</t>
        </is>
      </c>
      <c r="C1783" t="inlineStr">
        <is>
          <t>九州</t>
        </is>
      </c>
      <c r="D1783" t="inlineStr">
        <is>
          <t>Yahoo!広告</t>
        </is>
      </c>
      <c r="E1783" t="inlineStr">
        <is>
          <t>P001</t>
        </is>
      </c>
      <c r="F1783">
        <f>_xlfn.XLOOKUP(tbl_売上[[#This Row],[商品コード]],tbl_商品[商品コード],tbl_商品[商品名],"未登録")</f>
        <v/>
      </c>
      <c r="G1783">
        <f>_xlfn.XLOOKUP(tbl_売上[[#This Row],[商品コード]],tbl_商品[商品コード],tbl_商品[カテゴリ],"未登録")</f>
        <v/>
      </c>
      <c r="H1783" s="4" t="n">
        <v>2</v>
      </c>
      <c r="I1783" s="5" t="n">
        <v>8800</v>
      </c>
      <c r="J1783" s="5">
        <f>tbl_売上[[#This Row],[数量]]*tbl_売上[[#This Row],[単価]]</f>
        <v/>
      </c>
    </row>
    <row r="1784">
      <c r="A1784" s="3" t="n">
        <v>45653</v>
      </c>
      <c r="B1784" t="inlineStr">
        <is>
          <t>伊藤</t>
        </is>
      </c>
      <c r="C1784" t="inlineStr">
        <is>
          <t>中部</t>
        </is>
      </c>
      <c r="D1784" t="inlineStr">
        <is>
          <t>Meta広告</t>
        </is>
      </c>
      <c r="E1784" t="inlineStr">
        <is>
          <t>P004</t>
        </is>
      </c>
      <c r="F1784">
        <f>_xlfn.XLOOKUP(tbl_売上[[#This Row],[商品コード]],tbl_商品[商品コード],tbl_商品[商品名],"未登録")</f>
        <v/>
      </c>
      <c r="G1784">
        <f>_xlfn.XLOOKUP(tbl_売上[[#This Row],[商品コード]],tbl_商品[商品コード],tbl_商品[カテゴリ],"未登録")</f>
        <v/>
      </c>
      <c r="H1784" s="4" t="n">
        <v>2</v>
      </c>
      <c r="I1784" s="5" t="n">
        <v>2480</v>
      </c>
      <c r="J1784" s="5">
        <f>tbl_売上[[#This Row],[数量]]*tbl_売上[[#This Row],[単価]]</f>
        <v/>
      </c>
    </row>
    <row r="1785">
      <c r="A1785" s="3" t="n">
        <v>45653</v>
      </c>
      <c r="B1785" t="inlineStr">
        <is>
          <t>伊藤</t>
        </is>
      </c>
      <c r="C1785" t="inlineStr">
        <is>
          <t>中部</t>
        </is>
      </c>
      <c r="D1785" t="inlineStr">
        <is>
          <t>Yahoo!広告</t>
        </is>
      </c>
      <c r="E1785" t="inlineStr">
        <is>
          <t>P001</t>
        </is>
      </c>
      <c r="F1785">
        <f>_xlfn.XLOOKUP(tbl_売上[[#This Row],[商品コード]],tbl_商品[商品コード],tbl_商品[商品名],"未登録")</f>
        <v/>
      </c>
      <c r="G1785">
        <f>_xlfn.XLOOKUP(tbl_売上[[#This Row],[商品コード]],tbl_商品[商品コード],tbl_商品[カテゴリ],"未登録")</f>
        <v/>
      </c>
      <c r="H1785" s="4" t="n">
        <v>3</v>
      </c>
      <c r="I1785" s="5" t="n">
        <v>8800</v>
      </c>
      <c r="J1785" s="5">
        <f>tbl_売上[[#This Row],[数量]]*tbl_売上[[#This Row],[単価]]</f>
        <v/>
      </c>
    </row>
    <row r="1786">
      <c r="A1786" s="3" t="n">
        <v>45653</v>
      </c>
      <c r="B1786" t="inlineStr">
        <is>
          <t>田中</t>
        </is>
      </c>
      <c r="C1786" t="inlineStr">
        <is>
          <t>関西</t>
        </is>
      </c>
      <c r="D1786" t="inlineStr">
        <is>
          <t>Google広告</t>
        </is>
      </c>
      <c r="E1786" t="inlineStr">
        <is>
          <t>P007</t>
        </is>
      </c>
      <c r="F1786">
        <f>_xlfn.XLOOKUP(tbl_売上[[#This Row],[商品コード]],tbl_商品[商品コード],tbl_商品[商品名],"未登録")</f>
        <v/>
      </c>
      <c r="G1786">
        <f>_xlfn.XLOOKUP(tbl_売上[[#This Row],[商品コード]],tbl_商品[商品コード],tbl_商品[カテゴリ],"未登録")</f>
        <v/>
      </c>
      <c r="H1786" s="4" t="n">
        <v>2</v>
      </c>
      <c r="I1786" s="5" t="n">
        <v>3240</v>
      </c>
      <c r="J1786" s="5">
        <f>tbl_売上[[#This Row],[数量]]*tbl_売上[[#This Row],[単価]]</f>
        <v/>
      </c>
    </row>
    <row r="1787">
      <c r="A1787" s="3" t="n">
        <v>45654</v>
      </c>
      <c r="B1787" t="inlineStr">
        <is>
          <t>伊藤</t>
        </is>
      </c>
      <c r="C1787" t="inlineStr">
        <is>
          <t>中部</t>
        </is>
      </c>
      <c r="D1787" t="inlineStr">
        <is>
          <t>Google広告</t>
        </is>
      </c>
      <c r="E1787" t="inlineStr">
        <is>
          <t>P006</t>
        </is>
      </c>
      <c r="F1787">
        <f>_xlfn.XLOOKUP(tbl_売上[[#This Row],[商品コード]],tbl_商品[商品コード],tbl_商品[商品名],"未登録")</f>
        <v/>
      </c>
      <c r="G1787">
        <f>_xlfn.XLOOKUP(tbl_売上[[#This Row],[商品コード]],tbl_商品[商品コード],tbl_商品[カテゴリ],"未登録")</f>
        <v/>
      </c>
      <c r="H1787" s="4" t="n">
        <v>3</v>
      </c>
      <c r="I1787" s="5" t="n">
        <v>3300</v>
      </c>
      <c r="J1787" s="5">
        <f>tbl_売上[[#This Row],[数量]]*tbl_売上[[#This Row],[単価]]</f>
        <v/>
      </c>
    </row>
    <row r="1788">
      <c r="A1788" s="3" t="n">
        <v>45654</v>
      </c>
      <c r="B1788" t="inlineStr">
        <is>
          <t>鈴木</t>
        </is>
      </c>
      <c r="C1788" t="inlineStr">
        <is>
          <t>関東</t>
        </is>
      </c>
      <c r="D1788" t="inlineStr">
        <is>
          <t>Yahoo!広告</t>
        </is>
      </c>
      <c r="E1788" t="inlineStr">
        <is>
          <t>P007</t>
        </is>
      </c>
      <c r="F1788">
        <f>_xlfn.XLOOKUP(tbl_売上[[#This Row],[商品コード]],tbl_商品[商品コード],tbl_商品[商品名],"未登録")</f>
        <v/>
      </c>
      <c r="G1788">
        <f>_xlfn.XLOOKUP(tbl_売上[[#This Row],[商品コード]],tbl_商品[商品コード],tbl_商品[カテゴリ],"未登録")</f>
        <v/>
      </c>
      <c r="H1788" s="4" t="n">
        <v>2</v>
      </c>
      <c r="I1788" s="5" t="n">
        <v>3240</v>
      </c>
      <c r="J1788" s="5">
        <f>tbl_売上[[#This Row],[数量]]*tbl_売上[[#This Row],[単価]]</f>
        <v/>
      </c>
    </row>
    <row r="1789">
      <c r="A1789" s="3" t="n">
        <v>45654</v>
      </c>
      <c r="B1789" t="inlineStr">
        <is>
          <t>鈴木</t>
        </is>
      </c>
      <c r="C1789" t="inlineStr">
        <is>
          <t>関東</t>
        </is>
      </c>
      <c r="D1789" t="inlineStr">
        <is>
          <t>Google広告</t>
        </is>
      </c>
      <c r="E1789" t="inlineStr">
        <is>
          <t>P003</t>
        </is>
      </c>
      <c r="F1789">
        <f>_xlfn.XLOOKUP(tbl_売上[[#This Row],[商品コード]],tbl_商品[商品コード],tbl_商品[商品名],"未登録")</f>
        <v/>
      </c>
      <c r="G1789">
        <f>_xlfn.XLOOKUP(tbl_売上[[#This Row],[商品コード]],tbl_商品[商品コード],tbl_商品[カテゴリ],"未登録")</f>
        <v/>
      </c>
      <c r="H1789" s="4" t="n">
        <v>1</v>
      </c>
      <c r="I1789" s="5" t="n">
        <v>19800</v>
      </c>
      <c r="J1789" s="5">
        <f>tbl_売上[[#This Row],[数量]]*tbl_売上[[#This Row],[単価]]</f>
        <v/>
      </c>
    </row>
    <row r="1790">
      <c r="A1790" s="3" t="n">
        <v>45654</v>
      </c>
      <c r="B1790" t="inlineStr">
        <is>
          <t>伊藤</t>
        </is>
      </c>
      <c r="C1790" t="inlineStr">
        <is>
          <t>中部</t>
        </is>
      </c>
      <c r="D1790" t="inlineStr">
        <is>
          <t>Google広告</t>
        </is>
      </c>
      <c r="E1790" t="inlineStr">
        <is>
          <t>P001</t>
        </is>
      </c>
      <c r="F1790">
        <f>_xlfn.XLOOKUP(tbl_売上[[#This Row],[商品コード]],tbl_商品[商品コード],tbl_商品[商品名],"未登録")</f>
        <v/>
      </c>
      <c r="G1790">
        <f>_xlfn.XLOOKUP(tbl_売上[[#This Row],[商品コード]],tbl_商品[商品コード],tbl_商品[カテゴリ],"未登録")</f>
        <v/>
      </c>
      <c r="H1790" s="4" t="n">
        <v>3</v>
      </c>
      <c r="I1790" s="5" t="n">
        <v>8800</v>
      </c>
      <c r="J1790" s="5">
        <f>tbl_売上[[#This Row],[数量]]*tbl_売上[[#This Row],[単価]]</f>
        <v/>
      </c>
    </row>
    <row r="1791">
      <c r="A1791" s="3" t="n">
        <v>45654</v>
      </c>
      <c r="B1791" t="inlineStr">
        <is>
          <t>田中</t>
        </is>
      </c>
      <c r="C1791" t="inlineStr">
        <is>
          <t>関西</t>
        </is>
      </c>
      <c r="D1791" t="inlineStr">
        <is>
          <t>Google広告</t>
        </is>
      </c>
      <c r="E1791" t="inlineStr">
        <is>
          <t>P008</t>
        </is>
      </c>
      <c r="F1791">
        <f>_xlfn.XLOOKUP(tbl_売上[[#This Row],[商品コード]],tbl_商品[商品コード],tbl_商品[商品名],"未登録")</f>
        <v/>
      </c>
      <c r="G1791">
        <f>_xlfn.XLOOKUP(tbl_売上[[#This Row],[商品コード]],tbl_商品[商品コード],tbl_商品[カテゴリ],"未登録")</f>
        <v/>
      </c>
      <c r="H1791" s="4" t="n">
        <v>2</v>
      </c>
      <c r="I1791" s="5" t="n">
        <v>2700</v>
      </c>
      <c r="J1791" s="5">
        <f>tbl_売上[[#This Row],[数量]]*tbl_売上[[#This Row],[単価]]</f>
        <v/>
      </c>
    </row>
    <row r="1792">
      <c r="A1792" s="3" t="n">
        <v>45655</v>
      </c>
      <c r="B1792" t="inlineStr">
        <is>
          <t>渡辺</t>
        </is>
      </c>
      <c r="C1792" t="inlineStr">
        <is>
          <t>九州</t>
        </is>
      </c>
      <c r="D1792" t="inlineStr">
        <is>
          <t>Meta広告</t>
        </is>
      </c>
      <c r="E1792" t="inlineStr">
        <is>
          <t>P007</t>
        </is>
      </c>
      <c r="F1792">
        <f>_xlfn.XLOOKUP(tbl_売上[[#This Row],[商品コード]],tbl_商品[商品コード],tbl_商品[商品名],"未登録")</f>
        <v/>
      </c>
      <c r="G1792">
        <f>_xlfn.XLOOKUP(tbl_売上[[#This Row],[商品コード]],tbl_商品[商品コード],tbl_商品[カテゴリ],"未登録")</f>
        <v/>
      </c>
      <c r="H1792" s="4" t="n">
        <v>1</v>
      </c>
      <c r="I1792" s="5" t="n">
        <v>3240</v>
      </c>
      <c r="J1792" s="5">
        <f>tbl_売上[[#This Row],[数量]]*tbl_売上[[#This Row],[単価]]</f>
        <v/>
      </c>
    </row>
    <row r="1793">
      <c r="A1793" s="3" t="n">
        <v>45655</v>
      </c>
      <c r="B1793" t="inlineStr">
        <is>
          <t>高橋</t>
        </is>
      </c>
      <c r="C1793" t="inlineStr">
        <is>
          <t>関西</t>
        </is>
      </c>
      <c r="D1793" t="inlineStr">
        <is>
          <t>Google広告</t>
        </is>
      </c>
      <c r="E1793" t="inlineStr">
        <is>
          <t>P009</t>
        </is>
      </c>
      <c r="F1793">
        <f>_xlfn.XLOOKUP(tbl_売上[[#This Row],[商品コード]],tbl_商品[商品コード],tbl_商品[商品名],"未登録")</f>
        <v/>
      </c>
      <c r="G1793">
        <f>_xlfn.XLOOKUP(tbl_売上[[#This Row],[商品コード]],tbl_商品[商品コード],tbl_商品[カテゴリ],"未登録")</f>
        <v/>
      </c>
      <c r="H1793" s="4" t="n">
        <v>3</v>
      </c>
      <c r="I1793" s="5" t="n">
        <v>3600</v>
      </c>
      <c r="J1793" s="5">
        <f>tbl_売上[[#This Row],[数量]]*tbl_売上[[#This Row],[単価]]</f>
        <v/>
      </c>
    </row>
    <row r="1794">
      <c r="A1794" s="3" t="n">
        <v>45655</v>
      </c>
      <c r="B1794" t="inlineStr">
        <is>
          <t>伊藤</t>
        </is>
      </c>
      <c r="C1794" t="inlineStr">
        <is>
          <t>中部</t>
        </is>
      </c>
      <c r="D1794" t="inlineStr">
        <is>
          <t>Meta広告</t>
        </is>
      </c>
      <c r="E1794" t="inlineStr">
        <is>
          <t>P003</t>
        </is>
      </c>
      <c r="F1794">
        <f>_xlfn.XLOOKUP(tbl_売上[[#This Row],[商品コード]],tbl_商品[商品コード],tbl_商品[商品名],"未登録")</f>
        <v/>
      </c>
      <c r="G1794">
        <f>_xlfn.XLOOKUP(tbl_売上[[#This Row],[商品コード]],tbl_商品[商品コード],tbl_商品[カテゴリ],"未登録")</f>
        <v/>
      </c>
      <c r="H1794" s="4" t="n">
        <v>1</v>
      </c>
      <c r="I1794" s="5" t="n">
        <v>19800</v>
      </c>
      <c r="J1794" s="5">
        <f>tbl_売上[[#This Row],[数量]]*tbl_売上[[#This Row],[単価]]</f>
        <v/>
      </c>
    </row>
    <row r="1795">
      <c r="A1795" s="3" t="n">
        <v>45655</v>
      </c>
      <c r="B1795" t="inlineStr">
        <is>
          <t>渡辺</t>
        </is>
      </c>
      <c r="C1795" t="inlineStr">
        <is>
          <t>九州</t>
        </is>
      </c>
      <c r="D1795" t="inlineStr">
        <is>
          <t>Google広告</t>
        </is>
      </c>
      <c r="E1795" t="inlineStr">
        <is>
          <t>P005</t>
        </is>
      </c>
      <c r="F1795">
        <f>_xlfn.XLOOKUP(tbl_売上[[#This Row],[商品コード]],tbl_商品[商品コード],tbl_商品[商品名],"未登録")</f>
        <v/>
      </c>
      <c r="G1795">
        <f>_xlfn.XLOOKUP(tbl_売上[[#This Row],[商品コード]],tbl_商品[商品コード],tbl_商品[カテゴリ],"未登録")</f>
        <v/>
      </c>
      <c r="H1795" s="4" t="n">
        <v>1</v>
      </c>
      <c r="I1795" s="5" t="n">
        <v>6980</v>
      </c>
      <c r="J1795" s="5">
        <f>tbl_売上[[#This Row],[数量]]*tbl_売上[[#This Row],[単価]]</f>
        <v/>
      </c>
    </row>
    <row r="1796">
      <c r="A1796" s="3" t="n">
        <v>45655</v>
      </c>
      <c r="B1796" t="inlineStr">
        <is>
          <t>鈴木</t>
        </is>
      </c>
      <c r="C1796" t="inlineStr">
        <is>
          <t>関東</t>
        </is>
      </c>
      <c r="D1796" t="inlineStr">
        <is>
          <t>Meta広告</t>
        </is>
      </c>
      <c r="E1796" t="inlineStr">
        <is>
          <t>P002</t>
        </is>
      </c>
      <c r="F1796">
        <f>_xlfn.XLOOKUP(tbl_売上[[#This Row],[商品コード]],tbl_商品[商品コード],tbl_商品[商品名],"未登録")</f>
        <v/>
      </c>
      <c r="G1796">
        <f>_xlfn.XLOOKUP(tbl_売上[[#This Row],[商品コード]],tbl_商品[商品コード],tbl_商品[カテゴリ],"未登録")</f>
        <v/>
      </c>
      <c r="H1796" s="4" t="n">
        <v>1</v>
      </c>
      <c r="I1796" s="5" t="n">
        <v>3980</v>
      </c>
      <c r="J1796" s="5">
        <f>tbl_売上[[#This Row],[数量]]*tbl_売上[[#This Row],[単価]]</f>
        <v/>
      </c>
    </row>
    <row r="1797">
      <c r="A1797" s="3" t="n">
        <v>45655</v>
      </c>
      <c r="B1797" t="inlineStr">
        <is>
          <t>鈴木</t>
        </is>
      </c>
      <c r="C1797" t="inlineStr">
        <is>
          <t>関東</t>
        </is>
      </c>
      <c r="D1797" t="inlineStr">
        <is>
          <t>Yahoo!広告</t>
        </is>
      </c>
      <c r="E1797" t="inlineStr">
        <is>
          <t>P001</t>
        </is>
      </c>
      <c r="F1797">
        <f>_xlfn.XLOOKUP(tbl_売上[[#This Row],[商品コード]],tbl_商品[商品コード],tbl_商品[商品名],"未登録")</f>
        <v/>
      </c>
      <c r="G1797">
        <f>_xlfn.XLOOKUP(tbl_売上[[#This Row],[商品コード]],tbl_商品[商品コード],tbl_商品[カテゴリ],"未登録")</f>
        <v/>
      </c>
      <c r="H1797" s="4" t="n">
        <v>2</v>
      </c>
      <c r="I1797" s="5" t="n">
        <v>8800</v>
      </c>
      <c r="J1797" s="5">
        <f>tbl_売上[[#This Row],[数量]]*tbl_売上[[#This Row],[単価]]</f>
        <v/>
      </c>
    </row>
    <row r="1798">
      <c r="A1798" s="3" t="n">
        <v>45655</v>
      </c>
      <c r="B1798" t="inlineStr">
        <is>
          <t>高橋</t>
        </is>
      </c>
      <c r="C1798" t="inlineStr">
        <is>
          <t>関西</t>
        </is>
      </c>
      <c r="D1798" t="inlineStr">
        <is>
          <t>Yahoo!広告</t>
        </is>
      </c>
      <c r="E1798" t="inlineStr">
        <is>
          <t>P004</t>
        </is>
      </c>
      <c r="F1798">
        <f>_xlfn.XLOOKUP(tbl_売上[[#This Row],[商品コード]],tbl_商品[商品コード],tbl_商品[商品名],"未登録")</f>
        <v/>
      </c>
      <c r="G1798">
        <f>_xlfn.XLOOKUP(tbl_売上[[#This Row],[商品コード]],tbl_商品[商品コード],tbl_商品[カテゴリ],"未登録")</f>
        <v/>
      </c>
      <c r="H1798" s="4" t="n">
        <v>2</v>
      </c>
      <c r="I1798" s="5" t="n">
        <v>2480</v>
      </c>
      <c r="J1798" s="5">
        <f>tbl_売上[[#This Row],[数量]]*tbl_売上[[#This Row],[単価]]</f>
        <v/>
      </c>
    </row>
    <row r="1799">
      <c r="A1799" s="3" t="n">
        <v>45655</v>
      </c>
      <c r="B1799" t="inlineStr">
        <is>
          <t>渡辺</t>
        </is>
      </c>
      <c r="C1799" t="inlineStr">
        <is>
          <t>九州</t>
        </is>
      </c>
      <c r="D1799" t="inlineStr">
        <is>
          <t>Meta広告</t>
        </is>
      </c>
      <c r="E1799" t="inlineStr">
        <is>
          <t>P006</t>
        </is>
      </c>
      <c r="F1799">
        <f>_xlfn.XLOOKUP(tbl_売上[[#This Row],[商品コード]],tbl_商品[商品コード],tbl_商品[商品名],"未登録")</f>
        <v/>
      </c>
      <c r="G1799">
        <f>_xlfn.XLOOKUP(tbl_売上[[#This Row],[商品コード]],tbl_商品[商品コード],tbl_商品[カテゴリ],"未登録")</f>
        <v/>
      </c>
      <c r="H1799" s="4" t="n">
        <v>1</v>
      </c>
      <c r="I1799" s="5" t="n">
        <v>3300</v>
      </c>
      <c r="J1799" s="5">
        <f>tbl_売上[[#This Row],[数量]]*tbl_売上[[#This Row],[単価]]</f>
        <v/>
      </c>
    </row>
    <row r="1800">
      <c r="A1800" s="3" t="n">
        <v>45656</v>
      </c>
      <c r="B1800" t="inlineStr">
        <is>
          <t>田中</t>
        </is>
      </c>
      <c r="C1800" t="inlineStr">
        <is>
          <t>関西</t>
        </is>
      </c>
      <c r="D1800" t="inlineStr">
        <is>
          <t>Meta広告</t>
        </is>
      </c>
      <c r="E1800" t="inlineStr">
        <is>
          <t>P003</t>
        </is>
      </c>
      <c r="F1800">
        <f>_xlfn.XLOOKUP(tbl_売上[[#This Row],[商品コード]],tbl_商品[商品コード],tbl_商品[商品名],"未登録")</f>
        <v/>
      </c>
      <c r="G1800">
        <f>_xlfn.XLOOKUP(tbl_売上[[#This Row],[商品コード]],tbl_商品[商品コード],tbl_商品[カテゴリ],"未登録")</f>
        <v/>
      </c>
      <c r="H1800" s="4" t="n">
        <v>1</v>
      </c>
      <c r="I1800" s="5" t="n">
        <v>19800</v>
      </c>
      <c r="J1800" s="5">
        <f>tbl_売上[[#This Row],[数量]]*tbl_売上[[#This Row],[単価]]</f>
        <v/>
      </c>
    </row>
    <row r="1801">
      <c r="A1801" s="3" t="n">
        <v>45656</v>
      </c>
      <c r="B1801" t="inlineStr">
        <is>
          <t>鈴木</t>
        </is>
      </c>
      <c r="C1801" t="inlineStr">
        <is>
          <t>関東</t>
        </is>
      </c>
      <c r="D1801" t="inlineStr">
        <is>
          <t>Meta広告</t>
        </is>
      </c>
      <c r="E1801" t="inlineStr">
        <is>
          <t>P008</t>
        </is>
      </c>
      <c r="F1801">
        <f>_xlfn.XLOOKUP(tbl_売上[[#This Row],[商品コード]],tbl_商品[商品コード],tbl_商品[商品名],"未登録")</f>
        <v/>
      </c>
      <c r="G1801">
        <f>_xlfn.XLOOKUP(tbl_売上[[#This Row],[商品コード]],tbl_商品[商品コード],tbl_商品[カテゴリ],"未登録")</f>
        <v/>
      </c>
      <c r="H1801" s="4" t="n">
        <v>1</v>
      </c>
      <c r="I1801" s="5" t="n">
        <v>2700</v>
      </c>
      <c r="J1801" s="5">
        <f>tbl_売上[[#This Row],[数量]]*tbl_売上[[#This Row],[単価]]</f>
        <v/>
      </c>
    </row>
    <row r="1802">
      <c r="A1802" s="3" t="n">
        <v>45656</v>
      </c>
      <c r="B1802" t="inlineStr">
        <is>
          <t>渡辺</t>
        </is>
      </c>
      <c r="C1802" t="inlineStr">
        <is>
          <t>九州</t>
        </is>
      </c>
      <c r="D1802" t="inlineStr">
        <is>
          <t>Google広告</t>
        </is>
      </c>
      <c r="E1802" t="inlineStr">
        <is>
          <t>P004</t>
        </is>
      </c>
      <c r="F1802">
        <f>_xlfn.XLOOKUP(tbl_売上[[#This Row],[商品コード]],tbl_商品[商品コード],tbl_商品[商品名],"未登録")</f>
        <v/>
      </c>
      <c r="G1802">
        <f>_xlfn.XLOOKUP(tbl_売上[[#This Row],[商品コード]],tbl_商品[商品コード],tbl_商品[カテゴリ],"未登録")</f>
        <v/>
      </c>
      <c r="H1802" s="4" t="n">
        <v>1</v>
      </c>
      <c r="I1802" s="5" t="n">
        <v>2480</v>
      </c>
      <c r="J1802" s="5">
        <f>tbl_売上[[#This Row],[数量]]*tbl_売上[[#This Row],[単価]]</f>
        <v/>
      </c>
    </row>
    <row r="1803">
      <c r="A1803" s="3" t="n">
        <v>45656</v>
      </c>
      <c r="B1803" t="inlineStr">
        <is>
          <t>佐藤</t>
        </is>
      </c>
      <c r="C1803" t="inlineStr">
        <is>
          <t>関東</t>
        </is>
      </c>
      <c r="D1803" t="inlineStr">
        <is>
          <t>Meta広告</t>
        </is>
      </c>
      <c r="E1803" t="inlineStr">
        <is>
          <t>P005</t>
        </is>
      </c>
      <c r="F1803">
        <f>_xlfn.XLOOKUP(tbl_売上[[#This Row],[商品コード]],tbl_商品[商品コード],tbl_商品[商品名],"未登録")</f>
        <v/>
      </c>
      <c r="G1803">
        <f>_xlfn.XLOOKUP(tbl_売上[[#This Row],[商品コード]],tbl_商品[商品コード],tbl_商品[カテゴリ],"未登録")</f>
        <v/>
      </c>
      <c r="H1803" s="4" t="n">
        <v>2</v>
      </c>
      <c r="I1803" s="5" t="n">
        <v>6980</v>
      </c>
      <c r="J1803" s="5">
        <f>tbl_売上[[#This Row],[数量]]*tbl_売上[[#This Row],[単価]]</f>
        <v/>
      </c>
    </row>
    <row r="1804">
      <c r="A1804" s="3" t="n">
        <v>45656</v>
      </c>
      <c r="B1804" t="inlineStr">
        <is>
          <t>渡辺</t>
        </is>
      </c>
      <c r="C1804" t="inlineStr">
        <is>
          <t>九州</t>
        </is>
      </c>
      <c r="D1804" t="inlineStr">
        <is>
          <t>Google広告</t>
        </is>
      </c>
      <c r="E1804" t="inlineStr">
        <is>
          <t>P002</t>
        </is>
      </c>
      <c r="F1804">
        <f>_xlfn.XLOOKUP(tbl_売上[[#This Row],[商品コード]],tbl_商品[商品コード],tbl_商品[商品名],"未登録")</f>
        <v/>
      </c>
      <c r="G1804">
        <f>_xlfn.XLOOKUP(tbl_売上[[#This Row],[商品コード]],tbl_商品[商品コード],tbl_商品[カテゴリ],"未登録")</f>
        <v/>
      </c>
      <c r="H1804" s="4" t="n">
        <v>1</v>
      </c>
      <c r="I1804" s="5" t="n">
        <v>3980</v>
      </c>
      <c r="J1804" s="5">
        <f>tbl_売上[[#This Row],[数量]]*tbl_売上[[#This Row],[単価]]</f>
        <v/>
      </c>
    </row>
    <row r="1805">
      <c r="A1805" s="3" t="n">
        <v>45657</v>
      </c>
      <c r="B1805" t="inlineStr">
        <is>
          <t>鈴木</t>
        </is>
      </c>
      <c r="C1805" t="inlineStr">
        <is>
          <t>関東</t>
        </is>
      </c>
      <c r="D1805" t="inlineStr">
        <is>
          <t>Google広告</t>
        </is>
      </c>
      <c r="E1805" t="inlineStr">
        <is>
          <t>P005</t>
        </is>
      </c>
      <c r="F1805">
        <f>_xlfn.XLOOKUP(tbl_売上[[#This Row],[商品コード]],tbl_商品[商品コード],tbl_商品[商品名],"未登録")</f>
        <v/>
      </c>
      <c r="G1805">
        <f>_xlfn.XLOOKUP(tbl_売上[[#This Row],[商品コード]],tbl_商品[商品コード],tbl_商品[カテゴリ],"未登録")</f>
        <v/>
      </c>
      <c r="H1805" s="4" t="n">
        <v>1</v>
      </c>
      <c r="I1805" s="5" t="n">
        <v>6980</v>
      </c>
      <c r="J1805" s="5">
        <f>tbl_売上[[#This Row],[数量]]*tbl_売上[[#This Row],[単価]]</f>
        <v/>
      </c>
    </row>
    <row r="1806">
      <c r="A1806" s="3" t="n">
        <v>45657</v>
      </c>
      <c r="B1806" t="inlineStr">
        <is>
          <t>佐藤</t>
        </is>
      </c>
      <c r="C1806" t="inlineStr">
        <is>
          <t>関東</t>
        </is>
      </c>
      <c r="D1806" t="inlineStr">
        <is>
          <t>Google広告</t>
        </is>
      </c>
      <c r="E1806" t="inlineStr">
        <is>
          <t>P007</t>
        </is>
      </c>
      <c r="F1806">
        <f>_xlfn.XLOOKUP(tbl_売上[[#This Row],[商品コード]],tbl_商品[商品コード],tbl_商品[商品名],"未登録")</f>
        <v/>
      </c>
      <c r="G1806">
        <f>_xlfn.XLOOKUP(tbl_売上[[#This Row],[商品コード]],tbl_商品[商品コード],tbl_商品[カテゴリ],"未登録")</f>
        <v/>
      </c>
      <c r="H1806" s="4" t="n">
        <v>2</v>
      </c>
      <c r="I1806" s="5" t="n">
        <v>3240</v>
      </c>
      <c r="J1806" s="5">
        <f>tbl_売上[[#This Row],[数量]]*tbl_売上[[#This Row],[単価]]</f>
        <v/>
      </c>
    </row>
    <row r="1807">
      <c r="A1807" s="3" t="n">
        <v>45657</v>
      </c>
      <c r="B1807" t="inlineStr">
        <is>
          <t>佐藤</t>
        </is>
      </c>
      <c r="C1807" t="inlineStr">
        <is>
          <t>関東</t>
        </is>
      </c>
      <c r="D1807" t="inlineStr">
        <is>
          <t>Google広告</t>
        </is>
      </c>
      <c r="E1807" t="inlineStr">
        <is>
          <t>P006</t>
        </is>
      </c>
      <c r="F1807">
        <f>_xlfn.XLOOKUP(tbl_売上[[#This Row],[商品コード]],tbl_商品[商品コード],tbl_商品[商品名],"未登録")</f>
        <v/>
      </c>
      <c r="G1807">
        <f>_xlfn.XLOOKUP(tbl_売上[[#This Row],[商品コード]],tbl_商品[商品コード],tbl_商品[カテゴリ],"未登録")</f>
        <v/>
      </c>
      <c r="H1807" s="4" t="n">
        <v>1</v>
      </c>
      <c r="I1807" s="5" t="n">
        <v>3300</v>
      </c>
      <c r="J1807" s="5">
        <f>tbl_売上[[#This Row],[数量]]*tbl_売上[[#This Row],[単価]]</f>
        <v/>
      </c>
    </row>
    <row r="1808">
      <c r="A1808" s="3" t="n">
        <v>45657</v>
      </c>
      <c r="B1808" t="inlineStr">
        <is>
          <t>佐藤</t>
        </is>
      </c>
      <c r="C1808" t="inlineStr">
        <is>
          <t>関東</t>
        </is>
      </c>
      <c r="D1808" t="inlineStr">
        <is>
          <t>Meta広告</t>
        </is>
      </c>
      <c r="E1808" t="inlineStr">
        <is>
          <t>P009</t>
        </is>
      </c>
      <c r="F1808">
        <f>_xlfn.XLOOKUP(tbl_売上[[#This Row],[商品コード]],tbl_商品[商品コード],tbl_商品[商品名],"未登録")</f>
        <v/>
      </c>
      <c r="G1808">
        <f>_xlfn.XLOOKUP(tbl_売上[[#This Row],[商品コード]],tbl_商品[商品コード],tbl_商品[カテゴリ],"未登録")</f>
        <v/>
      </c>
      <c r="H1808" s="4" t="n">
        <v>1</v>
      </c>
      <c r="I1808" s="5" t="n">
        <v>3600</v>
      </c>
      <c r="J1808" s="5">
        <f>tbl_売上[[#This Row],[数量]]*tbl_売上[[#This Row],[単価]]</f>
        <v/>
      </c>
    </row>
    <row r="1809">
      <c r="A1809" s="3" t="n">
        <v>45657</v>
      </c>
      <c r="B1809" t="inlineStr">
        <is>
          <t>鈴木</t>
        </is>
      </c>
      <c r="C1809" t="inlineStr">
        <is>
          <t>関東</t>
        </is>
      </c>
      <c r="D1809" t="inlineStr">
        <is>
          <t>Meta広告</t>
        </is>
      </c>
      <c r="E1809" t="inlineStr">
        <is>
          <t>P008</t>
        </is>
      </c>
      <c r="F1809">
        <f>_xlfn.XLOOKUP(tbl_売上[[#This Row],[商品コード]],tbl_商品[商品コード],tbl_商品[商品名],"未登録")</f>
        <v/>
      </c>
      <c r="G1809">
        <f>_xlfn.XLOOKUP(tbl_売上[[#This Row],[商品コード]],tbl_商品[商品コード],tbl_商品[カテゴリ],"未登録")</f>
        <v/>
      </c>
      <c r="H1809" s="4" t="n">
        <v>1</v>
      </c>
      <c r="I1809" s="5" t="n">
        <v>2700</v>
      </c>
      <c r="J1809" s="5">
        <f>tbl_売上[[#This Row],[数量]]*tbl_売上[[#This Row],[単価]]</f>
        <v/>
      </c>
    </row>
    <row r="1810">
      <c r="A1810" s="3" t="n">
        <v>45657</v>
      </c>
      <c r="B1810" t="inlineStr">
        <is>
          <t>佐藤</t>
        </is>
      </c>
      <c r="C1810" t="inlineStr">
        <is>
          <t>関東</t>
        </is>
      </c>
      <c r="D1810" t="inlineStr">
        <is>
          <t>Meta広告</t>
        </is>
      </c>
      <c r="E1810" t="inlineStr">
        <is>
          <t>P008</t>
        </is>
      </c>
      <c r="F1810">
        <f>_xlfn.XLOOKUP(tbl_売上[[#This Row],[商品コード]],tbl_商品[商品コード],tbl_商品[商品名],"未登録")</f>
        <v/>
      </c>
      <c r="G1810">
        <f>_xlfn.XLOOKUP(tbl_売上[[#This Row],[商品コード]],tbl_商品[商品コード],tbl_商品[カテゴリ],"未登録")</f>
        <v/>
      </c>
      <c r="H1810" s="4" t="n">
        <v>1</v>
      </c>
      <c r="I1810" s="5" t="n">
        <v>2700</v>
      </c>
      <c r="J1810" s="5">
        <f>tbl_売上[[#This Row],[数量]]*tbl_売上[[#This Row],[単価]]</f>
        <v/>
      </c>
    </row>
    <row r="1811">
      <c r="A1811" s="3" t="n">
        <v>45657</v>
      </c>
      <c r="B1811" t="inlineStr">
        <is>
          <t>渡辺</t>
        </is>
      </c>
      <c r="C1811" t="inlineStr">
        <is>
          <t>九州</t>
        </is>
      </c>
      <c r="D1811" t="inlineStr">
        <is>
          <t>Yahoo!広告</t>
        </is>
      </c>
      <c r="E1811" t="inlineStr">
        <is>
          <t>P002</t>
        </is>
      </c>
      <c r="F1811">
        <f>_xlfn.XLOOKUP(tbl_売上[[#This Row],[商品コード]],tbl_商品[商品コード],tbl_商品[商品名],"未登録")</f>
        <v/>
      </c>
      <c r="G1811">
        <f>_xlfn.XLOOKUP(tbl_売上[[#This Row],[商品コード]],tbl_商品[商品コード],tbl_商品[カテゴリ],"未登録")</f>
        <v/>
      </c>
      <c r="H1811" s="4" t="n">
        <v>2</v>
      </c>
      <c r="I1811" s="5" t="n">
        <v>3980</v>
      </c>
      <c r="J1811" s="5">
        <f>tbl_売上[[#This Row],[数量]]*tbl_売上[[#This Row],[単価]]</f>
        <v/>
      </c>
    </row>
    <row r="1812">
      <c r="A1812" s="3" t="n">
        <v>45657</v>
      </c>
      <c r="B1812" t="inlineStr">
        <is>
          <t>佐藤</t>
        </is>
      </c>
      <c r="C1812" t="inlineStr">
        <is>
          <t>関東</t>
        </is>
      </c>
      <c r="D1812" t="inlineStr">
        <is>
          <t>Meta広告</t>
        </is>
      </c>
      <c r="E1812" t="inlineStr">
        <is>
          <t>P002</t>
        </is>
      </c>
      <c r="F1812">
        <f>_xlfn.XLOOKUP(tbl_売上[[#This Row],[商品コード]],tbl_商品[商品コード],tbl_商品[商品名],"未登録")</f>
        <v/>
      </c>
      <c r="G1812">
        <f>_xlfn.XLOOKUP(tbl_売上[[#This Row],[商品コード]],tbl_商品[商品コード],tbl_商品[カテゴリ],"未登録")</f>
        <v/>
      </c>
      <c r="H1812" s="4" t="n">
        <v>5</v>
      </c>
      <c r="I1812" s="5" t="n">
        <v>3980</v>
      </c>
      <c r="J1812" s="5">
        <f>tbl_売上[[#This Row],[数量]]*tbl_売上[[#This Row],[単価]]</f>
        <v/>
      </c>
    </row>
    <row r="1813">
      <c r="A1813" s="3" t="n">
        <v>45657</v>
      </c>
      <c r="B1813" t="inlineStr">
        <is>
          <t>伊藤</t>
        </is>
      </c>
      <c r="C1813" t="inlineStr">
        <is>
          <t>中部</t>
        </is>
      </c>
      <c r="D1813" t="inlineStr">
        <is>
          <t>Meta広告</t>
        </is>
      </c>
      <c r="E1813" t="inlineStr">
        <is>
          <t>P004</t>
        </is>
      </c>
      <c r="F1813">
        <f>_xlfn.XLOOKUP(tbl_売上[[#This Row],[商品コード]],tbl_商品[商品コード],tbl_商品[商品名],"未登録")</f>
        <v/>
      </c>
      <c r="G1813">
        <f>_xlfn.XLOOKUP(tbl_売上[[#This Row],[商品コード]],tbl_商品[商品コード],tbl_商品[カテゴリ],"未登録")</f>
        <v/>
      </c>
      <c r="H1813" s="4" t="n">
        <v>1</v>
      </c>
      <c r="I1813" s="5" t="n">
        <v>2480</v>
      </c>
      <c r="J1813" s="5">
        <f>tbl_売上[[#This Row],[数量]]*tbl_売上[[#This Row],[単価]]</f>
        <v/>
      </c>
    </row>
    <row r="1814">
      <c r="A1814" s="3" t="n">
        <v>45657</v>
      </c>
      <c r="B1814" t="inlineStr">
        <is>
          <t>佐藤</t>
        </is>
      </c>
      <c r="C1814" t="inlineStr">
        <is>
          <t>関東</t>
        </is>
      </c>
      <c r="D1814" t="inlineStr">
        <is>
          <t>Meta広告</t>
        </is>
      </c>
      <c r="E1814" t="inlineStr">
        <is>
          <t>P004</t>
        </is>
      </c>
      <c r="F1814">
        <f>_xlfn.XLOOKUP(tbl_売上[[#This Row],[商品コード]],tbl_商品[商品コード],tbl_商品[商品名],"未登録")</f>
        <v/>
      </c>
      <c r="G1814">
        <f>_xlfn.XLOOKUP(tbl_売上[[#This Row],[商品コード]],tbl_商品[商品コード],tbl_商品[カテゴリ],"未登録")</f>
        <v/>
      </c>
      <c r="H1814" s="4" t="n">
        <v>1</v>
      </c>
      <c r="I1814" s="5" t="n">
        <v>2480</v>
      </c>
      <c r="J1814" s="5">
        <f>tbl_売上[[#This Row],[数量]]*tbl_売上[[#This Row],[単価]]</f>
        <v/>
      </c>
    </row>
    <row r="1815">
      <c r="A1815" s="3" t="n">
        <v>45658</v>
      </c>
      <c r="B1815" t="inlineStr">
        <is>
          <t>高橋</t>
        </is>
      </c>
      <c r="C1815" t="inlineStr">
        <is>
          <t>関西</t>
        </is>
      </c>
      <c r="D1815" t="inlineStr">
        <is>
          <t>Google広告</t>
        </is>
      </c>
      <c r="E1815" t="inlineStr">
        <is>
          <t>P002</t>
        </is>
      </c>
      <c r="F1815">
        <f>_xlfn.XLOOKUP(tbl_売上[[#This Row],[商品コード]],tbl_商品[商品コード],tbl_商品[商品名],"未登録")</f>
        <v/>
      </c>
      <c r="G1815">
        <f>_xlfn.XLOOKUP(tbl_売上[[#This Row],[商品コード]],tbl_商品[商品コード],tbl_商品[カテゴリ],"未登録")</f>
        <v/>
      </c>
      <c r="H1815" s="4" t="n">
        <v>1</v>
      </c>
      <c r="I1815" s="5" t="n">
        <v>3980</v>
      </c>
      <c r="J1815" s="5">
        <f>tbl_売上[[#This Row],[数量]]*tbl_売上[[#This Row],[単価]]</f>
        <v/>
      </c>
    </row>
    <row r="1816">
      <c r="A1816" s="3" t="n">
        <v>45658</v>
      </c>
      <c r="B1816" t="inlineStr">
        <is>
          <t>佐藤</t>
        </is>
      </c>
      <c r="C1816" t="inlineStr">
        <is>
          <t>関東</t>
        </is>
      </c>
      <c r="D1816" t="inlineStr">
        <is>
          <t>Meta広告</t>
        </is>
      </c>
      <c r="E1816" t="inlineStr">
        <is>
          <t>P006</t>
        </is>
      </c>
      <c r="F1816">
        <f>_xlfn.XLOOKUP(tbl_売上[[#This Row],[商品コード]],tbl_商品[商品コード],tbl_商品[商品名],"未登録")</f>
        <v/>
      </c>
      <c r="G1816">
        <f>_xlfn.XLOOKUP(tbl_売上[[#This Row],[商品コード]],tbl_商品[商品コード],tbl_商品[カテゴリ],"未登録")</f>
        <v/>
      </c>
      <c r="H1816" s="4" t="n">
        <v>1</v>
      </c>
      <c r="I1816" s="5" t="n">
        <v>3300</v>
      </c>
      <c r="J1816" s="5">
        <f>tbl_売上[[#This Row],[数量]]*tbl_売上[[#This Row],[単価]]</f>
        <v/>
      </c>
    </row>
    <row r="1817">
      <c r="A1817" s="3" t="n">
        <v>45658</v>
      </c>
      <c r="B1817" t="inlineStr">
        <is>
          <t>田中</t>
        </is>
      </c>
      <c r="C1817" t="inlineStr">
        <is>
          <t>関西</t>
        </is>
      </c>
      <c r="D1817" t="inlineStr">
        <is>
          <t>Meta広告</t>
        </is>
      </c>
      <c r="E1817" t="inlineStr">
        <is>
          <t>P007</t>
        </is>
      </c>
      <c r="F1817">
        <f>_xlfn.XLOOKUP(tbl_売上[[#This Row],[商品コード]],tbl_商品[商品コード],tbl_商品[商品名],"未登録")</f>
        <v/>
      </c>
      <c r="G1817">
        <f>_xlfn.XLOOKUP(tbl_売上[[#This Row],[商品コード]],tbl_商品[商品コード],tbl_商品[カテゴリ],"未登録")</f>
        <v/>
      </c>
      <c r="H1817" s="4" t="n">
        <v>2</v>
      </c>
      <c r="I1817" s="5" t="n">
        <v>3240</v>
      </c>
      <c r="J1817" s="5">
        <f>tbl_売上[[#This Row],[数量]]*tbl_売上[[#This Row],[単価]]</f>
        <v/>
      </c>
    </row>
    <row r="1818">
      <c r="A1818" s="3" t="n">
        <v>45658</v>
      </c>
      <c r="B1818" t="inlineStr">
        <is>
          <t>渡辺</t>
        </is>
      </c>
      <c r="C1818" t="inlineStr">
        <is>
          <t>九州</t>
        </is>
      </c>
      <c r="D1818" t="inlineStr">
        <is>
          <t>Yahoo!広告</t>
        </is>
      </c>
      <c r="E1818" t="inlineStr">
        <is>
          <t>P009</t>
        </is>
      </c>
      <c r="F1818">
        <f>_xlfn.XLOOKUP(tbl_売上[[#This Row],[商品コード]],tbl_商品[商品コード],tbl_商品[商品名],"未登録")</f>
        <v/>
      </c>
      <c r="G1818">
        <f>_xlfn.XLOOKUP(tbl_売上[[#This Row],[商品コード]],tbl_商品[商品コード],tbl_商品[カテゴリ],"未登録")</f>
        <v/>
      </c>
      <c r="H1818" s="4" t="n">
        <v>2</v>
      </c>
      <c r="I1818" s="5" t="n">
        <v>3600</v>
      </c>
      <c r="J1818" s="5">
        <f>tbl_売上[[#This Row],[数量]]*tbl_売上[[#This Row],[単価]]</f>
        <v/>
      </c>
    </row>
    <row r="1819">
      <c r="A1819" s="3" t="n">
        <v>45659</v>
      </c>
      <c r="B1819" t="inlineStr">
        <is>
          <t>鈴木</t>
        </is>
      </c>
      <c r="C1819" t="inlineStr">
        <is>
          <t>関東</t>
        </is>
      </c>
      <c r="D1819" t="inlineStr">
        <is>
          <t>Meta広告</t>
        </is>
      </c>
      <c r="E1819" t="inlineStr">
        <is>
          <t>P004</t>
        </is>
      </c>
      <c r="F1819">
        <f>_xlfn.XLOOKUP(tbl_売上[[#This Row],[商品コード]],tbl_商品[商品コード],tbl_商品[商品名],"未登録")</f>
        <v/>
      </c>
      <c r="G1819">
        <f>_xlfn.XLOOKUP(tbl_売上[[#This Row],[商品コード]],tbl_商品[商品コード],tbl_商品[カテゴリ],"未登録")</f>
        <v/>
      </c>
      <c r="H1819" s="4" t="n">
        <v>1</v>
      </c>
      <c r="I1819" s="5" t="n">
        <v>2480</v>
      </c>
      <c r="J1819" s="5">
        <f>tbl_売上[[#This Row],[数量]]*tbl_売上[[#This Row],[単価]]</f>
        <v/>
      </c>
    </row>
    <row r="1820">
      <c r="A1820" s="3" t="n">
        <v>45659</v>
      </c>
      <c r="B1820" t="inlineStr">
        <is>
          <t>高橋</t>
        </is>
      </c>
      <c r="C1820" t="inlineStr">
        <is>
          <t>関西</t>
        </is>
      </c>
      <c r="D1820" t="inlineStr">
        <is>
          <t>Google広告</t>
        </is>
      </c>
      <c r="E1820" t="inlineStr">
        <is>
          <t>P007</t>
        </is>
      </c>
      <c r="F1820">
        <f>_xlfn.XLOOKUP(tbl_売上[[#This Row],[商品コード]],tbl_商品[商品コード],tbl_商品[商品名],"未登録")</f>
        <v/>
      </c>
      <c r="G1820">
        <f>_xlfn.XLOOKUP(tbl_売上[[#This Row],[商品コード]],tbl_商品[商品コード],tbl_商品[カテゴリ],"未登録")</f>
        <v/>
      </c>
      <c r="H1820" s="4" t="n">
        <v>1</v>
      </c>
      <c r="I1820" s="5" t="n">
        <v>3240</v>
      </c>
      <c r="J1820" s="5">
        <f>tbl_売上[[#This Row],[数量]]*tbl_売上[[#This Row],[単価]]</f>
        <v/>
      </c>
    </row>
    <row r="1821">
      <c r="A1821" s="3" t="n">
        <v>45659</v>
      </c>
      <c r="B1821" t="inlineStr">
        <is>
          <t>伊藤</t>
        </is>
      </c>
      <c r="C1821" t="inlineStr">
        <is>
          <t>中部</t>
        </is>
      </c>
      <c r="D1821" t="inlineStr">
        <is>
          <t>Google広告</t>
        </is>
      </c>
      <c r="E1821" t="inlineStr">
        <is>
          <t>P003</t>
        </is>
      </c>
      <c r="F1821">
        <f>_xlfn.XLOOKUP(tbl_売上[[#This Row],[商品コード]],tbl_商品[商品コード],tbl_商品[商品名],"未登録")</f>
        <v/>
      </c>
      <c r="G1821">
        <f>_xlfn.XLOOKUP(tbl_売上[[#This Row],[商品コード]],tbl_商品[商品コード],tbl_商品[カテゴリ],"未登録")</f>
        <v/>
      </c>
      <c r="H1821" s="4" t="n">
        <v>1</v>
      </c>
      <c r="I1821" s="5" t="n">
        <v>19800</v>
      </c>
      <c r="J1821" s="5">
        <f>tbl_売上[[#This Row],[数量]]*tbl_売上[[#This Row],[単価]]</f>
        <v/>
      </c>
    </row>
    <row r="1822">
      <c r="A1822" s="3" t="n">
        <v>45660</v>
      </c>
      <c r="B1822" t="inlineStr">
        <is>
          <t>佐藤</t>
        </is>
      </c>
      <c r="C1822" t="inlineStr">
        <is>
          <t>関東</t>
        </is>
      </c>
      <c r="D1822" t="inlineStr">
        <is>
          <t>Yahoo!広告</t>
        </is>
      </c>
      <c r="E1822" t="inlineStr">
        <is>
          <t>P001</t>
        </is>
      </c>
      <c r="F1822">
        <f>_xlfn.XLOOKUP(tbl_売上[[#This Row],[商品コード]],tbl_商品[商品コード],tbl_商品[商品名],"未登録")</f>
        <v/>
      </c>
      <c r="G1822">
        <f>_xlfn.XLOOKUP(tbl_売上[[#This Row],[商品コード]],tbl_商品[商品コード],tbl_商品[カテゴリ],"未登録")</f>
        <v/>
      </c>
      <c r="H1822" s="4" t="n">
        <v>3</v>
      </c>
      <c r="I1822" s="5" t="n">
        <v>8800</v>
      </c>
      <c r="J1822" s="5">
        <f>tbl_売上[[#This Row],[数量]]*tbl_売上[[#This Row],[単価]]</f>
        <v/>
      </c>
    </row>
    <row r="1823">
      <c r="A1823" s="3" t="n">
        <v>45660</v>
      </c>
      <c r="B1823" t="inlineStr">
        <is>
          <t>高橋</t>
        </is>
      </c>
      <c r="C1823" t="inlineStr">
        <is>
          <t>関西</t>
        </is>
      </c>
      <c r="D1823" t="inlineStr">
        <is>
          <t>Meta広告</t>
        </is>
      </c>
      <c r="E1823" t="inlineStr">
        <is>
          <t>P008</t>
        </is>
      </c>
      <c r="F1823">
        <f>_xlfn.XLOOKUP(tbl_売上[[#This Row],[商品コード]],tbl_商品[商品コード],tbl_商品[商品名],"未登録")</f>
        <v/>
      </c>
      <c r="G1823">
        <f>_xlfn.XLOOKUP(tbl_売上[[#This Row],[商品コード]],tbl_商品[商品コード],tbl_商品[カテゴリ],"未登録")</f>
        <v/>
      </c>
      <c r="H1823" s="4" t="n">
        <v>1</v>
      </c>
      <c r="I1823" s="5" t="n">
        <v>2700</v>
      </c>
      <c r="J1823" s="5">
        <f>tbl_売上[[#This Row],[数量]]*tbl_売上[[#This Row],[単価]]</f>
        <v/>
      </c>
    </row>
    <row r="1824">
      <c r="A1824" s="3" t="n">
        <v>45660</v>
      </c>
      <c r="B1824" t="inlineStr">
        <is>
          <t>高橋</t>
        </is>
      </c>
      <c r="C1824" t="inlineStr">
        <is>
          <t>関西</t>
        </is>
      </c>
      <c r="D1824" t="inlineStr">
        <is>
          <t>Google広告</t>
        </is>
      </c>
      <c r="E1824" t="inlineStr">
        <is>
          <t>P002</t>
        </is>
      </c>
      <c r="F1824">
        <f>_xlfn.XLOOKUP(tbl_売上[[#This Row],[商品コード]],tbl_商品[商品コード],tbl_商品[商品名],"未登録")</f>
        <v/>
      </c>
      <c r="G1824">
        <f>_xlfn.XLOOKUP(tbl_売上[[#This Row],[商品コード]],tbl_商品[商品コード],tbl_商品[カテゴリ],"未登録")</f>
        <v/>
      </c>
      <c r="H1824" s="4" t="n">
        <v>3</v>
      </c>
      <c r="I1824" s="5" t="n">
        <v>3980</v>
      </c>
      <c r="J1824" s="5">
        <f>tbl_売上[[#This Row],[数量]]*tbl_売上[[#This Row],[単価]]</f>
        <v/>
      </c>
    </row>
    <row r="1825">
      <c r="A1825" s="3" t="n">
        <v>45660</v>
      </c>
      <c r="B1825" t="inlineStr">
        <is>
          <t>鈴木</t>
        </is>
      </c>
      <c r="C1825" t="inlineStr">
        <is>
          <t>関東</t>
        </is>
      </c>
      <c r="D1825" t="inlineStr">
        <is>
          <t>Google広告</t>
        </is>
      </c>
      <c r="E1825" t="inlineStr">
        <is>
          <t>P006</t>
        </is>
      </c>
      <c r="F1825">
        <f>_xlfn.XLOOKUP(tbl_売上[[#This Row],[商品コード]],tbl_商品[商品コード],tbl_商品[商品名],"未登録")</f>
        <v/>
      </c>
      <c r="G1825">
        <f>_xlfn.XLOOKUP(tbl_売上[[#This Row],[商品コード]],tbl_商品[商品コード],tbl_商品[カテゴリ],"未登録")</f>
        <v/>
      </c>
      <c r="H1825" s="4" t="n">
        <v>2</v>
      </c>
      <c r="I1825" s="5" t="n">
        <v>3300</v>
      </c>
      <c r="J1825" s="5">
        <f>tbl_売上[[#This Row],[数量]]*tbl_売上[[#This Row],[単価]]</f>
        <v/>
      </c>
    </row>
    <row r="1826">
      <c r="A1826" s="3" t="n">
        <v>45660</v>
      </c>
      <c r="B1826" t="inlineStr">
        <is>
          <t>佐藤</t>
        </is>
      </c>
      <c r="C1826" t="inlineStr">
        <is>
          <t>関東</t>
        </is>
      </c>
      <c r="D1826" t="inlineStr">
        <is>
          <t>Google広告</t>
        </is>
      </c>
      <c r="E1826" t="inlineStr">
        <is>
          <t>P009</t>
        </is>
      </c>
      <c r="F1826">
        <f>_xlfn.XLOOKUP(tbl_売上[[#This Row],[商品コード]],tbl_商品[商品コード],tbl_商品[商品名],"未登録")</f>
        <v/>
      </c>
      <c r="G1826">
        <f>_xlfn.XLOOKUP(tbl_売上[[#This Row],[商品コード]],tbl_商品[商品コード],tbl_商品[カテゴリ],"未登録")</f>
        <v/>
      </c>
      <c r="H1826" s="4" t="n">
        <v>1</v>
      </c>
      <c r="I1826" s="5" t="n">
        <v>3600</v>
      </c>
      <c r="J1826" s="5">
        <f>tbl_売上[[#This Row],[数量]]*tbl_売上[[#This Row],[単価]]</f>
        <v/>
      </c>
    </row>
    <row r="1827">
      <c r="A1827" s="3" t="n">
        <v>45660</v>
      </c>
      <c r="B1827" t="inlineStr">
        <is>
          <t>鈴木</t>
        </is>
      </c>
      <c r="C1827" t="inlineStr">
        <is>
          <t>関東</t>
        </is>
      </c>
      <c r="D1827" t="inlineStr">
        <is>
          <t>Meta広告</t>
        </is>
      </c>
      <c r="E1827" t="inlineStr">
        <is>
          <t>P006</t>
        </is>
      </c>
      <c r="F1827">
        <f>_xlfn.XLOOKUP(tbl_売上[[#This Row],[商品コード]],tbl_商品[商品コード],tbl_商品[商品名],"未登録")</f>
        <v/>
      </c>
      <c r="G1827">
        <f>_xlfn.XLOOKUP(tbl_売上[[#This Row],[商品コード]],tbl_商品[商品コード],tbl_商品[カテゴリ],"未登録")</f>
        <v/>
      </c>
      <c r="H1827" s="4" t="n">
        <v>1</v>
      </c>
      <c r="I1827" s="5" t="n">
        <v>3300</v>
      </c>
      <c r="J1827" s="5">
        <f>tbl_売上[[#This Row],[数量]]*tbl_売上[[#This Row],[単価]]</f>
        <v/>
      </c>
    </row>
    <row r="1828">
      <c r="A1828" s="3" t="n">
        <v>45661</v>
      </c>
      <c r="B1828" t="inlineStr">
        <is>
          <t>佐藤</t>
        </is>
      </c>
      <c r="C1828" t="inlineStr">
        <is>
          <t>関東</t>
        </is>
      </c>
      <c r="D1828" t="inlineStr">
        <is>
          <t>Google広告</t>
        </is>
      </c>
      <c r="E1828" t="inlineStr">
        <is>
          <t>P007</t>
        </is>
      </c>
      <c r="F1828">
        <f>_xlfn.XLOOKUP(tbl_売上[[#This Row],[商品コード]],tbl_商品[商品コード],tbl_商品[商品名],"未登録")</f>
        <v/>
      </c>
      <c r="G1828">
        <f>_xlfn.XLOOKUP(tbl_売上[[#This Row],[商品コード]],tbl_商品[商品コード],tbl_商品[カテゴリ],"未登録")</f>
        <v/>
      </c>
      <c r="H1828" s="4" t="n">
        <v>2</v>
      </c>
      <c r="I1828" s="5" t="n">
        <v>3240</v>
      </c>
      <c r="J1828" s="5">
        <f>tbl_売上[[#This Row],[数量]]*tbl_売上[[#This Row],[単価]]</f>
        <v/>
      </c>
    </row>
    <row r="1829">
      <c r="A1829" s="3" t="n">
        <v>45661</v>
      </c>
      <c r="B1829" t="inlineStr">
        <is>
          <t>渡辺</t>
        </is>
      </c>
      <c r="C1829" t="inlineStr">
        <is>
          <t>九州</t>
        </is>
      </c>
      <c r="D1829" t="inlineStr">
        <is>
          <t>Google広告</t>
        </is>
      </c>
      <c r="E1829" t="inlineStr">
        <is>
          <t>P008</t>
        </is>
      </c>
      <c r="F1829">
        <f>_xlfn.XLOOKUP(tbl_売上[[#This Row],[商品コード]],tbl_商品[商品コード],tbl_商品[商品名],"未登録")</f>
        <v/>
      </c>
      <c r="G1829">
        <f>_xlfn.XLOOKUP(tbl_売上[[#This Row],[商品コード]],tbl_商品[商品コード],tbl_商品[カテゴリ],"未登録")</f>
        <v/>
      </c>
      <c r="H1829" s="4" t="n">
        <v>2</v>
      </c>
      <c r="I1829" s="5" t="n">
        <v>2700</v>
      </c>
      <c r="J1829" s="5">
        <f>tbl_売上[[#This Row],[数量]]*tbl_売上[[#This Row],[単価]]</f>
        <v/>
      </c>
    </row>
    <row r="1830">
      <c r="A1830" s="3" t="n">
        <v>45661</v>
      </c>
      <c r="B1830" t="inlineStr">
        <is>
          <t>佐藤</t>
        </is>
      </c>
      <c r="C1830" t="inlineStr">
        <is>
          <t>関東</t>
        </is>
      </c>
      <c r="D1830" t="inlineStr">
        <is>
          <t>Meta広告</t>
        </is>
      </c>
      <c r="E1830" t="inlineStr">
        <is>
          <t>P002</t>
        </is>
      </c>
      <c r="F1830">
        <f>_xlfn.XLOOKUP(tbl_売上[[#This Row],[商品コード]],tbl_商品[商品コード],tbl_商品[商品名],"未登録")</f>
        <v/>
      </c>
      <c r="G1830">
        <f>_xlfn.XLOOKUP(tbl_売上[[#This Row],[商品コード]],tbl_商品[商品コード],tbl_商品[カテゴリ],"未登録")</f>
        <v/>
      </c>
      <c r="H1830" s="4" t="n">
        <v>1</v>
      </c>
      <c r="I1830" s="5" t="n">
        <v>3980</v>
      </c>
      <c r="J1830" s="5">
        <f>tbl_売上[[#This Row],[数量]]*tbl_売上[[#This Row],[単価]]</f>
        <v/>
      </c>
    </row>
    <row r="1831">
      <c r="A1831" s="3" t="n">
        <v>45661</v>
      </c>
      <c r="B1831" t="inlineStr">
        <is>
          <t>渡辺</t>
        </is>
      </c>
      <c r="C1831" t="inlineStr">
        <is>
          <t>九州</t>
        </is>
      </c>
      <c r="D1831" t="inlineStr">
        <is>
          <t>Meta広告</t>
        </is>
      </c>
      <c r="E1831" t="inlineStr">
        <is>
          <t>P009</t>
        </is>
      </c>
      <c r="F1831">
        <f>_xlfn.XLOOKUP(tbl_売上[[#This Row],[商品コード]],tbl_商品[商品コード],tbl_商品[商品名],"未登録")</f>
        <v/>
      </c>
      <c r="G1831">
        <f>_xlfn.XLOOKUP(tbl_売上[[#This Row],[商品コード]],tbl_商品[商品コード],tbl_商品[カテゴリ],"未登録")</f>
        <v/>
      </c>
      <c r="H1831" s="4" t="n">
        <v>1</v>
      </c>
      <c r="I1831" s="5" t="n">
        <v>3600</v>
      </c>
      <c r="J1831" s="5">
        <f>tbl_売上[[#This Row],[数量]]*tbl_売上[[#This Row],[単価]]</f>
        <v/>
      </c>
    </row>
    <row r="1832">
      <c r="A1832" s="3" t="n">
        <v>45661</v>
      </c>
      <c r="B1832" t="inlineStr">
        <is>
          <t>鈴木</t>
        </is>
      </c>
      <c r="C1832" t="inlineStr">
        <is>
          <t>関東</t>
        </is>
      </c>
      <c r="D1832" t="inlineStr">
        <is>
          <t>Meta広告</t>
        </is>
      </c>
      <c r="E1832" t="inlineStr">
        <is>
          <t>P002</t>
        </is>
      </c>
      <c r="F1832">
        <f>_xlfn.XLOOKUP(tbl_売上[[#This Row],[商品コード]],tbl_商品[商品コード],tbl_商品[商品名],"未登録")</f>
        <v/>
      </c>
      <c r="G1832">
        <f>_xlfn.XLOOKUP(tbl_売上[[#This Row],[商品コード]],tbl_商品[商品コード],tbl_商品[カテゴリ],"未登録")</f>
        <v/>
      </c>
      <c r="H1832" s="4" t="n">
        <v>1</v>
      </c>
      <c r="I1832" s="5" t="n">
        <v>3980</v>
      </c>
      <c r="J1832" s="5">
        <f>tbl_売上[[#This Row],[数量]]*tbl_売上[[#This Row],[単価]]</f>
        <v/>
      </c>
    </row>
    <row r="1833">
      <c r="A1833" s="3" t="n">
        <v>45662</v>
      </c>
      <c r="B1833" t="inlineStr">
        <is>
          <t>佐藤</t>
        </is>
      </c>
      <c r="C1833" t="inlineStr">
        <is>
          <t>関東</t>
        </is>
      </c>
      <c r="D1833" t="inlineStr">
        <is>
          <t>Meta広告</t>
        </is>
      </c>
      <c r="E1833" t="inlineStr">
        <is>
          <t>P001</t>
        </is>
      </c>
      <c r="F1833">
        <f>_xlfn.XLOOKUP(tbl_売上[[#This Row],[商品コード]],tbl_商品[商品コード],tbl_商品[商品名],"未登録")</f>
        <v/>
      </c>
      <c r="G1833">
        <f>_xlfn.XLOOKUP(tbl_売上[[#This Row],[商品コード]],tbl_商品[商品コード],tbl_商品[カテゴリ],"未登録")</f>
        <v/>
      </c>
      <c r="H1833" s="4" t="n">
        <v>1</v>
      </c>
      <c r="I1833" s="5" t="n">
        <v>8800</v>
      </c>
      <c r="J1833" s="5">
        <f>tbl_売上[[#This Row],[数量]]*tbl_売上[[#This Row],[単価]]</f>
        <v/>
      </c>
    </row>
    <row r="1834">
      <c r="A1834" s="3" t="n">
        <v>45662</v>
      </c>
      <c r="B1834" t="inlineStr">
        <is>
          <t>鈴木</t>
        </is>
      </c>
      <c r="C1834" t="inlineStr">
        <is>
          <t>関東</t>
        </is>
      </c>
      <c r="D1834" t="inlineStr">
        <is>
          <t>Meta広告</t>
        </is>
      </c>
      <c r="E1834" t="inlineStr">
        <is>
          <t>P001</t>
        </is>
      </c>
      <c r="F1834">
        <f>_xlfn.XLOOKUP(tbl_売上[[#This Row],[商品コード]],tbl_商品[商品コード],tbl_商品[商品名],"未登録")</f>
        <v/>
      </c>
      <c r="G1834">
        <f>_xlfn.XLOOKUP(tbl_売上[[#This Row],[商品コード]],tbl_商品[商品コード],tbl_商品[カテゴリ],"未登録")</f>
        <v/>
      </c>
      <c r="H1834" s="4" t="n">
        <v>1</v>
      </c>
      <c r="I1834" s="5" t="n">
        <v>8800</v>
      </c>
      <c r="J1834" s="5">
        <f>tbl_売上[[#This Row],[数量]]*tbl_売上[[#This Row],[単価]]</f>
        <v/>
      </c>
    </row>
    <row r="1835">
      <c r="A1835" s="3" t="n">
        <v>45662</v>
      </c>
      <c r="B1835" t="inlineStr">
        <is>
          <t>佐藤</t>
        </is>
      </c>
      <c r="C1835" t="inlineStr">
        <is>
          <t>関東</t>
        </is>
      </c>
      <c r="D1835" t="inlineStr">
        <is>
          <t>Meta広告</t>
        </is>
      </c>
      <c r="E1835" t="inlineStr">
        <is>
          <t>P009</t>
        </is>
      </c>
      <c r="F1835">
        <f>_xlfn.XLOOKUP(tbl_売上[[#This Row],[商品コード]],tbl_商品[商品コード],tbl_商品[商品名],"未登録")</f>
        <v/>
      </c>
      <c r="G1835">
        <f>_xlfn.XLOOKUP(tbl_売上[[#This Row],[商品コード]],tbl_商品[商品コード],tbl_商品[カテゴリ],"未登録")</f>
        <v/>
      </c>
      <c r="H1835" s="4" t="n">
        <v>2</v>
      </c>
      <c r="I1835" s="5" t="n">
        <v>3600</v>
      </c>
      <c r="J1835" s="5">
        <f>tbl_売上[[#This Row],[数量]]*tbl_売上[[#This Row],[単価]]</f>
        <v/>
      </c>
    </row>
    <row r="1836">
      <c r="A1836" s="3" t="n">
        <v>45663</v>
      </c>
      <c r="B1836" t="inlineStr">
        <is>
          <t>田中</t>
        </is>
      </c>
      <c r="C1836" t="inlineStr">
        <is>
          <t>関西</t>
        </is>
      </c>
      <c r="D1836" t="inlineStr">
        <is>
          <t>Google広告</t>
        </is>
      </c>
      <c r="E1836" t="inlineStr">
        <is>
          <t>P006</t>
        </is>
      </c>
      <c r="F1836">
        <f>_xlfn.XLOOKUP(tbl_売上[[#This Row],[商品コード]],tbl_商品[商品コード],tbl_商品[商品名],"未登録")</f>
        <v/>
      </c>
      <c r="G1836">
        <f>_xlfn.XLOOKUP(tbl_売上[[#This Row],[商品コード]],tbl_商品[商品コード],tbl_商品[カテゴリ],"未登録")</f>
        <v/>
      </c>
      <c r="H1836" s="4" t="n">
        <v>1</v>
      </c>
      <c r="I1836" s="5" t="n">
        <v>3300</v>
      </c>
      <c r="J1836" s="5">
        <f>tbl_売上[[#This Row],[数量]]*tbl_売上[[#This Row],[単価]]</f>
        <v/>
      </c>
    </row>
    <row r="1837">
      <c r="A1837" s="3" t="n">
        <v>45663</v>
      </c>
      <c r="B1837" t="inlineStr">
        <is>
          <t>伊藤</t>
        </is>
      </c>
      <c r="C1837" t="inlineStr">
        <is>
          <t>中部</t>
        </is>
      </c>
      <c r="D1837" t="inlineStr">
        <is>
          <t>Yahoo!広告</t>
        </is>
      </c>
      <c r="E1837" t="inlineStr">
        <is>
          <t>P002</t>
        </is>
      </c>
      <c r="F1837">
        <f>_xlfn.XLOOKUP(tbl_売上[[#This Row],[商品コード]],tbl_商品[商品コード],tbl_商品[商品名],"未登録")</f>
        <v/>
      </c>
      <c r="G1837">
        <f>_xlfn.XLOOKUP(tbl_売上[[#This Row],[商品コード]],tbl_商品[商品コード],tbl_商品[カテゴリ],"未登録")</f>
        <v/>
      </c>
      <c r="H1837" s="4" t="n">
        <v>1</v>
      </c>
      <c r="I1837" s="5" t="n">
        <v>3980</v>
      </c>
      <c r="J1837" s="5">
        <f>tbl_売上[[#This Row],[数量]]*tbl_売上[[#This Row],[単価]]</f>
        <v/>
      </c>
    </row>
    <row r="1838">
      <c r="A1838" s="3" t="n">
        <v>45663</v>
      </c>
      <c r="B1838" t="inlineStr">
        <is>
          <t>渡辺</t>
        </is>
      </c>
      <c r="C1838" t="inlineStr">
        <is>
          <t>九州</t>
        </is>
      </c>
      <c r="D1838" t="inlineStr">
        <is>
          <t>Yahoo!広告</t>
        </is>
      </c>
      <c r="E1838" t="inlineStr">
        <is>
          <t>P001</t>
        </is>
      </c>
      <c r="F1838">
        <f>_xlfn.XLOOKUP(tbl_売上[[#This Row],[商品コード]],tbl_商品[商品コード],tbl_商品[商品名],"未登録")</f>
        <v/>
      </c>
      <c r="G1838">
        <f>_xlfn.XLOOKUP(tbl_売上[[#This Row],[商品コード]],tbl_商品[商品コード],tbl_商品[カテゴリ],"未登録")</f>
        <v/>
      </c>
      <c r="H1838" s="4" t="n">
        <v>1</v>
      </c>
      <c r="I1838" s="5" t="n">
        <v>8800</v>
      </c>
      <c r="J1838" s="5">
        <f>tbl_売上[[#This Row],[数量]]*tbl_売上[[#This Row],[単価]]</f>
        <v/>
      </c>
    </row>
    <row r="1839">
      <c r="A1839" s="3" t="n">
        <v>45663</v>
      </c>
      <c r="B1839" t="inlineStr">
        <is>
          <t>佐藤</t>
        </is>
      </c>
      <c r="C1839" t="inlineStr">
        <is>
          <t>関東</t>
        </is>
      </c>
      <c r="D1839" t="inlineStr">
        <is>
          <t>Meta広告</t>
        </is>
      </c>
      <c r="E1839" t="inlineStr">
        <is>
          <t>P001</t>
        </is>
      </c>
      <c r="F1839">
        <f>_xlfn.XLOOKUP(tbl_売上[[#This Row],[商品コード]],tbl_商品[商品コード],tbl_商品[商品名],"未登録")</f>
        <v/>
      </c>
      <c r="G1839">
        <f>_xlfn.XLOOKUP(tbl_売上[[#This Row],[商品コード]],tbl_商品[商品コード],tbl_商品[カテゴリ],"未登録")</f>
        <v/>
      </c>
      <c r="H1839" s="4" t="n">
        <v>3</v>
      </c>
      <c r="I1839" s="5" t="n">
        <v>8800</v>
      </c>
      <c r="J1839" s="5">
        <f>tbl_売上[[#This Row],[数量]]*tbl_売上[[#This Row],[単価]]</f>
        <v/>
      </c>
    </row>
    <row r="1840">
      <c r="A1840" s="3" t="n">
        <v>45664</v>
      </c>
      <c r="B1840" t="inlineStr">
        <is>
          <t>鈴木</t>
        </is>
      </c>
      <c r="C1840" t="inlineStr">
        <is>
          <t>関東</t>
        </is>
      </c>
      <c r="D1840" t="inlineStr">
        <is>
          <t>Google広告</t>
        </is>
      </c>
      <c r="E1840" t="inlineStr">
        <is>
          <t>P009</t>
        </is>
      </c>
      <c r="F1840">
        <f>_xlfn.XLOOKUP(tbl_売上[[#This Row],[商品コード]],tbl_商品[商品コード],tbl_商品[商品名],"未登録")</f>
        <v/>
      </c>
      <c r="G1840">
        <f>_xlfn.XLOOKUP(tbl_売上[[#This Row],[商品コード]],tbl_商品[商品コード],tbl_商品[カテゴリ],"未登録")</f>
        <v/>
      </c>
      <c r="H1840" s="4" t="n">
        <v>1</v>
      </c>
      <c r="I1840" s="5" t="n">
        <v>3600</v>
      </c>
      <c r="J1840" s="5">
        <f>tbl_売上[[#This Row],[数量]]*tbl_売上[[#This Row],[単価]]</f>
        <v/>
      </c>
    </row>
    <row r="1841">
      <c r="A1841" s="3" t="n">
        <v>45664</v>
      </c>
      <c r="B1841" t="inlineStr">
        <is>
          <t>伊藤</t>
        </is>
      </c>
      <c r="C1841" t="inlineStr">
        <is>
          <t>中部</t>
        </is>
      </c>
      <c r="D1841" t="inlineStr">
        <is>
          <t>Google広告</t>
        </is>
      </c>
      <c r="E1841" t="inlineStr">
        <is>
          <t>P002</t>
        </is>
      </c>
      <c r="F1841">
        <f>_xlfn.XLOOKUP(tbl_売上[[#This Row],[商品コード]],tbl_商品[商品コード],tbl_商品[商品名],"未登録")</f>
        <v/>
      </c>
      <c r="G1841">
        <f>_xlfn.XLOOKUP(tbl_売上[[#This Row],[商品コード]],tbl_商品[商品コード],tbl_商品[カテゴリ],"未登録")</f>
        <v/>
      </c>
      <c r="H1841" s="4" t="n">
        <v>1</v>
      </c>
      <c r="I1841" s="5" t="n">
        <v>3980</v>
      </c>
      <c r="J1841" s="5">
        <f>tbl_売上[[#This Row],[数量]]*tbl_売上[[#This Row],[単価]]</f>
        <v/>
      </c>
    </row>
    <row r="1842">
      <c r="A1842" s="3" t="n">
        <v>45664</v>
      </c>
      <c r="B1842" t="inlineStr">
        <is>
          <t>鈴木</t>
        </is>
      </c>
      <c r="C1842" t="inlineStr">
        <is>
          <t>関東</t>
        </is>
      </c>
      <c r="D1842" t="inlineStr">
        <is>
          <t>Meta広告</t>
        </is>
      </c>
      <c r="E1842" t="inlineStr">
        <is>
          <t>P007</t>
        </is>
      </c>
      <c r="F1842">
        <f>_xlfn.XLOOKUP(tbl_売上[[#This Row],[商品コード]],tbl_商品[商品コード],tbl_商品[商品名],"未登録")</f>
        <v/>
      </c>
      <c r="G1842">
        <f>_xlfn.XLOOKUP(tbl_売上[[#This Row],[商品コード]],tbl_商品[商品コード],tbl_商品[カテゴリ],"未登録")</f>
        <v/>
      </c>
      <c r="H1842" s="4" t="n">
        <v>3</v>
      </c>
      <c r="I1842" s="5" t="n">
        <v>3240</v>
      </c>
      <c r="J1842" s="5">
        <f>tbl_売上[[#This Row],[数量]]*tbl_売上[[#This Row],[単価]]</f>
        <v/>
      </c>
    </row>
    <row r="1843">
      <c r="A1843" s="3" t="n">
        <v>45664</v>
      </c>
      <c r="B1843" t="inlineStr">
        <is>
          <t>伊藤</t>
        </is>
      </c>
      <c r="C1843" t="inlineStr">
        <is>
          <t>中部</t>
        </is>
      </c>
      <c r="D1843" t="inlineStr">
        <is>
          <t>Google広告</t>
        </is>
      </c>
      <c r="E1843" t="inlineStr">
        <is>
          <t>P003</t>
        </is>
      </c>
      <c r="F1843">
        <f>_xlfn.XLOOKUP(tbl_売上[[#This Row],[商品コード]],tbl_商品[商品コード],tbl_商品[商品名],"未登録")</f>
        <v/>
      </c>
      <c r="G1843">
        <f>_xlfn.XLOOKUP(tbl_売上[[#This Row],[商品コード]],tbl_商品[商品コード],tbl_商品[カテゴリ],"未登録")</f>
        <v/>
      </c>
      <c r="H1843" s="4" t="n">
        <v>3</v>
      </c>
      <c r="I1843" s="5" t="n">
        <v>19800</v>
      </c>
      <c r="J1843" s="5">
        <f>tbl_売上[[#This Row],[数量]]*tbl_売上[[#This Row],[単価]]</f>
        <v/>
      </c>
    </row>
    <row r="1844">
      <c r="A1844" s="3" t="n">
        <v>45664</v>
      </c>
      <c r="B1844" t="inlineStr">
        <is>
          <t>伊藤</t>
        </is>
      </c>
      <c r="C1844" t="inlineStr">
        <is>
          <t>中部</t>
        </is>
      </c>
      <c r="D1844" t="inlineStr">
        <is>
          <t>Google広告</t>
        </is>
      </c>
      <c r="E1844" t="inlineStr">
        <is>
          <t>P008</t>
        </is>
      </c>
      <c r="F1844">
        <f>_xlfn.XLOOKUP(tbl_売上[[#This Row],[商品コード]],tbl_商品[商品コード],tbl_商品[商品名],"未登録")</f>
        <v/>
      </c>
      <c r="G1844">
        <f>_xlfn.XLOOKUP(tbl_売上[[#This Row],[商品コード]],tbl_商品[商品コード],tbl_商品[カテゴリ],"未登録")</f>
        <v/>
      </c>
      <c r="H1844" s="4" t="n">
        <v>2</v>
      </c>
      <c r="I1844" s="5" t="n">
        <v>2700</v>
      </c>
      <c r="J1844" s="5">
        <f>tbl_売上[[#This Row],[数量]]*tbl_売上[[#This Row],[単価]]</f>
        <v/>
      </c>
    </row>
    <row r="1845">
      <c r="A1845" s="3" t="n">
        <v>45664</v>
      </c>
      <c r="B1845" t="inlineStr">
        <is>
          <t>佐藤</t>
        </is>
      </c>
      <c r="C1845" t="inlineStr">
        <is>
          <t>関東</t>
        </is>
      </c>
      <c r="D1845" t="inlineStr">
        <is>
          <t>Meta広告</t>
        </is>
      </c>
      <c r="E1845" t="inlineStr">
        <is>
          <t>P007</t>
        </is>
      </c>
      <c r="F1845">
        <f>_xlfn.XLOOKUP(tbl_売上[[#This Row],[商品コード]],tbl_商品[商品コード],tbl_商品[商品名],"未登録")</f>
        <v/>
      </c>
      <c r="G1845">
        <f>_xlfn.XLOOKUP(tbl_売上[[#This Row],[商品コード]],tbl_商品[商品コード],tbl_商品[カテゴリ],"未登録")</f>
        <v/>
      </c>
      <c r="H1845" s="4" t="n">
        <v>1</v>
      </c>
      <c r="I1845" s="5" t="n">
        <v>3240</v>
      </c>
      <c r="J1845" s="5">
        <f>tbl_売上[[#This Row],[数量]]*tbl_売上[[#This Row],[単価]]</f>
        <v/>
      </c>
    </row>
    <row r="1846">
      <c r="A1846" s="3" t="n">
        <v>45665</v>
      </c>
      <c r="B1846" t="inlineStr">
        <is>
          <t>佐藤</t>
        </is>
      </c>
      <c r="C1846" t="inlineStr">
        <is>
          <t>関東</t>
        </is>
      </c>
      <c r="D1846" t="inlineStr">
        <is>
          <t>Google広告</t>
        </is>
      </c>
      <c r="E1846" t="inlineStr">
        <is>
          <t>P002</t>
        </is>
      </c>
      <c r="F1846">
        <f>_xlfn.XLOOKUP(tbl_売上[[#This Row],[商品コード]],tbl_商品[商品コード],tbl_商品[商品名],"未登録")</f>
        <v/>
      </c>
      <c r="G1846">
        <f>_xlfn.XLOOKUP(tbl_売上[[#This Row],[商品コード]],tbl_商品[商品コード],tbl_商品[カテゴリ],"未登録")</f>
        <v/>
      </c>
      <c r="H1846" s="4" t="n">
        <v>1</v>
      </c>
      <c r="I1846" s="5" t="n">
        <v>3980</v>
      </c>
      <c r="J1846" s="5">
        <f>tbl_売上[[#This Row],[数量]]*tbl_売上[[#This Row],[単価]]</f>
        <v/>
      </c>
    </row>
    <row r="1847">
      <c r="A1847" s="3" t="n">
        <v>45665</v>
      </c>
      <c r="B1847" t="inlineStr">
        <is>
          <t>鈴木</t>
        </is>
      </c>
      <c r="C1847" t="inlineStr">
        <is>
          <t>関東</t>
        </is>
      </c>
      <c r="D1847" t="inlineStr">
        <is>
          <t>Google広告</t>
        </is>
      </c>
      <c r="E1847" t="inlineStr">
        <is>
          <t>P009</t>
        </is>
      </c>
      <c r="F1847">
        <f>_xlfn.XLOOKUP(tbl_売上[[#This Row],[商品コード]],tbl_商品[商品コード],tbl_商品[商品名],"未登録")</f>
        <v/>
      </c>
      <c r="G1847">
        <f>_xlfn.XLOOKUP(tbl_売上[[#This Row],[商品コード]],tbl_商品[商品コード],tbl_商品[カテゴリ],"未登録")</f>
        <v/>
      </c>
      <c r="H1847" s="4" t="n">
        <v>1</v>
      </c>
      <c r="I1847" s="5" t="n">
        <v>3600</v>
      </c>
      <c r="J1847" s="5">
        <f>tbl_売上[[#This Row],[数量]]*tbl_売上[[#This Row],[単価]]</f>
        <v/>
      </c>
    </row>
    <row r="1848">
      <c r="A1848" s="3" t="n">
        <v>45665</v>
      </c>
      <c r="B1848" t="inlineStr">
        <is>
          <t>鈴木</t>
        </is>
      </c>
      <c r="C1848" t="inlineStr">
        <is>
          <t>関東</t>
        </is>
      </c>
      <c r="D1848" t="inlineStr">
        <is>
          <t>Meta広告</t>
        </is>
      </c>
      <c r="E1848" t="inlineStr">
        <is>
          <t>P003</t>
        </is>
      </c>
      <c r="F1848">
        <f>_xlfn.XLOOKUP(tbl_売上[[#This Row],[商品コード]],tbl_商品[商品コード],tbl_商品[商品名],"未登録")</f>
        <v/>
      </c>
      <c r="G1848">
        <f>_xlfn.XLOOKUP(tbl_売上[[#This Row],[商品コード]],tbl_商品[商品コード],tbl_商品[カテゴリ],"未登録")</f>
        <v/>
      </c>
      <c r="H1848" s="4" t="n">
        <v>2</v>
      </c>
      <c r="I1848" s="5" t="n">
        <v>19800</v>
      </c>
      <c r="J1848" s="5">
        <f>tbl_売上[[#This Row],[数量]]*tbl_売上[[#This Row],[単価]]</f>
        <v/>
      </c>
    </row>
    <row r="1849">
      <c r="A1849" s="3" t="n">
        <v>45665</v>
      </c>
      <c r="B1849" t="inlineStr">
        <is>
          <t>鈴木</t>
        </is>
      </c>
      <c r="C1849" t="inlineStr">
        <is>
          <t>関東</t>
        </is>
      </c>
      <c r="D1849" t="inlineStr">
        <is>
          <t>Google広告</t>
        </is>
      </c>
      <c r="E1849" t="inlineStr">
        <is>
          <t>P002</t>
        </is>
      </c>
      <c r="F1849">
        <f>_xlfn.XLOOKUP(tbl_売上[[#This Row],[商品コード]],tbl_商品[商品コード],tbl_商品[商品名],"未登録")</f>
        <v/>
      </c>
      <c r="G1849">
        <f>_xlfn.XLOOKUP(tbl_売上[[#This Row],[商品コード]],tbl_商品[商品コード],tbl_商品[カテゴリ],"未登録")</f>
        <v/>
      </c>
      <c r="H1849" s="4" t="n">
        <v>3</v>
      </c>
      <c r="I1849" s="5" t="n">
        <v>3980</v>
      </c>
      <c r="J1849" s="5">
        <f>tbl_売上[[#This Row],[数量]]*tbl_売上[[#This Row],[単価]]</f>
        <v/>
      </c>
    </row>
    <row r="1850">
      <c r="A1850" s="3" t="n">
        <v>45665</v>
      </c>
      <c r="B1850" t="inlineStr">
        <is>
          <t>佐藤</t>
        </is>
      </c>
      <c r="C1850" t="inlineStr">
        <is>
          <t>関東</t>
        </is>
      </c>
      <c r="D1850" t="inlineStr">
        <is>
          <t>Yahoo!広告</t>
        </is>
      </c>
      <c r="E1850" t="inlineStr">
        <is>
          <t>P002</t>
        </is>
      </c>
      <c r="F1850">
        <f>_xlfn.XLOOKUP(tbl_売上[[#This Row],[商品コード]],tbl_商品[商品コード],tbl_商品[商品名],"未登録")</f>
        <v/>
      </c>
      <c r="G1850">
        <f>_xlfn.XLOOKUP(tbl_売上[[#This Row],[商品コード]],tbl_商品[商品コード],tbl_商品[カテゴリ],"未登録")</f>
        <v/>
      </c>
      <c r="H1850" s="4" t="n">
        <v>3</v>
      </c>
      <c r="I1850" s="5" t="n">
        <v>3980</v>
      </c>
      <c r="J1850" s="5">
        <f>tbl_売上[[#This Row],[数量]]*tbl_売上[[#This Row],[単価]]</f>
        <v/>
      </c>
    </row>
    <row r="1851">
      <c r="A1851" s="3" t="n">
        <v>45665</v>
      </c>
      <c r="B1851" t="inlineStr">
        <is>
          <t>鈴木</t>
        </is>
      </c>
      <c r="C1851" t="inlineStr">
        <is>
          <t>関東</t>
        </is>
      </c>
      <c r="D1851" t="inlineStr">
        <is>
          <t>Google広告</t>
        </is>
      </c>
      <c r="E1851" t="inlineStr">
        <is>
          <t>P009</t>
        </is>
      </c>
      <c r="F1851">
        <f>_xlfn.XLOOKUP(tbl_売上[[#This Row],[商品コード]],tbl_商品[商品コード],tbl_商品[商品名],"未登録")</f>
        <v/>
      </c>
      <c r="G1851">
        <f>_xlfn.XLOOKUP(tbl_売上[[#This Row],[商品コード]],tbl_商品[商品コード],tbl_商品[カテゴリ],"未登録")</f>
        <v/>
      </c>
      <c r="H1851" s="4" t="n">
        <v>2</v>
      </c>
      <c r="I1851" s="5" t="n">
        <v>3600</v>
      </c>
      <c r="J1851" s="5">
        <f>tbl_売上[[#This Row],[数量]]*tbl_売上[[#This Row],[単価]]</f>
        <v/>
      </c>
    </row>
    <row r="1852">
      <c r="A1852" s="3" t="n">
        <v>45666</v>
      </c>
      <c r="B1852" t="inlineStr">
        <is>
          <t>田中</t>
        </is>
      </c>
      <c r="C1852" t="inlineStr">
        <is>
          <t>関西</t>
        </is>
      </c>
      <c r="D1852" t="inlineStr">
        <is>
          <t>Meta広告</t>
        </is>
      </c>
      <c r="E1852" t="inlineStr">
        <is>
          <t>P003</t>
        </is>
      </c>
      <c r="F1852">
        <f>_xlfn.XLOOKUP(tbl_売上[[#This Row],[商品コード]],tbl_商品[商品コード],tbl_商品[商品名],"未登録")</f>
        <v/>
      </c>
      <c r="G1852">
        <f>_xlfn.XLOOKUP(tbl_売上[[#This Row],[商品コード]],tbl_商品[商品コード],tbl_商品[カテゴリ],"未登録")</f>
        <v/>
      </c>
      <c r="H1852" s="4" t="n">
        <v>2</v>
      </c>
      <c r="I1852" s="5" t="n">
        <v>19800</v>
      </c>
      <c r="J1852" s="5">
        <f>tbl_売上[[#This Row],[数量]]*tbl_売上[[#This Row],[単価]]</f>
        <v/>
      </c>
    </row>
    <row r="1853">
      <c r="A1853" s="3" t="n">
        <v>45666</v>
      </c>
      <c r="B1853" t="inlineStr">
        <is>
          <t>鈴木</t>
        </is>
      </c>
      <c r="C1853" t="inlineStr">
        <is>
          <t>関東</t>
        </is>
      </c>
      <c r="D1853" t="inlineStr">
        <is>
          <t>Meta広告</t>
        </is>
      </c>
      <c r="E1853" t="inlineStr">
        <is>
          <t>P008</t>
        </is>
      </c>
      <c r="F1853">
        <f>_xlfn.XLOOKUP(tbl_売上[[#This Row],[商品コード]],tbl_商品[商品コード],tbl_商品[商品名],"未登録")</f>
        <v/>
      </c>
      <c r="G1853">
        <f>_xlfn.XLOOKUP(tbl_売上[[#This Row],[商品コード]],tbl_商品[商品コード],tbl_商品[カテゴリ],"未登録")</f>
        <v/>
      </c>
      <c r="H1853" s="4" t="n">
        <v>3</v>
      </c>
      <c r="I1853" s="5" t="n">
        <v>2700</v>
      </c>
      <c r="J1853" s="5">
        <f>tbl_売上[[#This Row],[数量]]*tbl_売上[[#This Row],[単価]]</f>
        <v/>
      </c>
    </row>
    <row r="1854">
      <c r="A1854" s="3" t="n">
        <v>45666</v>
      </c>
      <c r="B1854" t="inlineStr">
        <is>
          <t>鈴木</t>
        </is>
      </c>
      <c r="C1854" t="inlineStr">
        <is>
          <t>関東</t>
        </is>
      </c>
      <c r="D1854" t="inlineStr">
        <is>
          <t>Meta広告</t>
        </is>
      </c>
      <c r="E1854" t="inlineStr">
        <is>
          <t>P005</t>
        </is>
      </c>
      <c r="F1854">
        <f>_xlfn.XLOOKUP(tbl_売上[[#This Row],[商品コード]],tbl_商品[商品コード],tbl_商品[商品名],"未登録")</f>
        <v/>
      </c>
      <c r="G1854">
        <f>_xlfn.XLOOKUP(tbl_売上[[#This Row],[商品コード]],tbl_商品[商品コード],tbl_商品[カテゴリ],"未登録")</f>
        <v/>
      </c>
      <c r="H1854" s="4" t="n">
        <v>2</v>
      </c>
      <c r="I1854" s="5" t="n">
        <v>6980</v>
      </c>
      <c r="J1854" s="5">
        <f>tbl_売上[[#This Row],[数量]]*tbl_売上[[#This Row],[単価]]</f>
        <v/>
      </c>
    </row>
    <row r="1855">
      <c r="A1855" s="3" t="n">
        <v>45666</v>
      </c>
      <c r="B1855" t="inlineStr">
        <is>
          <t>高橋</t>
        </is>
      </c>
      <c r="C1855" t="inlineStr">
        <is>
          <t>関西</t>
        </is>
      </c>
      <c r="D1855" t="inlineStr">
        <is>
          <t>Google広告</t>
        </is>
      </c>
      <c r="E1855" t="inlineStr">
        <is>
          <t>P002</t>
        </is>
      </c>
      <c r="F1855">
        <f>_xlfn.XLOOKUP(tbl_売上[[#This Row],[商品コード]],tbl_商品[商品コード],tbl_商品[商品名],"未登録")</f>
        <v/>
      </c>
      <c r="G1855">
        <f>_xlfn.XLOOKUP(tbl_売上[[#This Row],[商品コード]],tbl_商品[商品コード],tbl_商品[カテゴリ],"未登録")</f>
        <v/>
      </c>
      <c r="H1855" s="4" t="n">
        <v>1</v>
      </c>
      <c r="I1855" s="5" t="n">
        <v>3980</v>
      </c>
      <c r="J1855" s="5">
        <f>tbl_売上[[#This Row],[数量]]*tbl_売上[[#This Row],[単価]]</f>
        <v/>
      </c>
    </row>
    <row r="1856">
      <c r="A1856" s="3" t="n">
        <v>45666</v>
      </c>
      <c r="B1856" t="inlineStr">
        <is>
          <t>鈴木</t>
        </is>
      </c>
      <c r="C1856" t="inlineStr">
        <is>
          <t>関東</t>
        </is>
      </c>
      <c r="D1856" t="inlineStr">
        <is>
          <t>Meta広告</t>
        </is>
      </c>
      <c r="E1856" t="inlineStr">
        <is>
          <t>P001</t>
        </is>
      </c>
      <c r="F1856">
        <f>_xlfn.XLOOKUP(tbl_売上[[#This Row],[商品コード]],tbl_商品[商品コード],tbl_商品[商品名],"未登録")</f>
        <v/>
      </c>
      <c r="G1856">
        <f>_xlfn.XLOOKUP(tbl_売上[[#This Row],[商品コード]],tbl_商品[商品コード],tbl_商品[カテゴリ],"未登録")</f>
        <v/>
      </c>
      <c r="H1856" s="4" t="n">
        <v>5</v>
      </c>
      <c r="I1856" s="5" t="n">
        <v>8800</v>
      </c>
      <c r="J1856" s="5">
        <f>tbl_売上[[#This Row],[数量]]*tbl_売上[[#This Row],[単価]]</f>
        <v/>
      </c>
    </row>
    <row r="1857">
      <c r="A1857" s="3" t="n">
        <v>45667</v>
      </c>
      <c r="B1857" t="inlineStr">
        <is>
          <t>佐藤</t>
        </is>
      </c>
      <c r="C1857" t="inlineStr">
        <is>
          <t>関東</t>
        </is>
      </c>
      <c r="D1857" t="inlineStr">
        <is>
          <t>Yahoo!広告</t>
        </is>
      </c>
      <c r="E1857" t="inlineStr">
        <is>
          <t>P001</t>
        </is>
      </c>
      <c r="F1857">
        <f>_xlfn.XLOOKUP(tbl_売上[[#This Row],[商品コード]],tbl_商品[商品コード],tbl_商品[商品名],"未登録")</f>
        <v/>
      </c>
      <c r="G1857">
        <f>_xlfn.XLOOKUP(tbl_売上[[#This Row],[商品コード]],tbl_商品[商品コード],tbl_商品[カテゴリ],"未登録")</f>
        <v/>
      </c>
      <c r="H1857" s="4" t="n">
        <v>2</v>
      </c>
      <c r="I1857" s="5" t="n">
        <v>8800</v>
      </c>
      <c r="J1857" s="5">
        <f>tbl_売上[[#This Row],[数量]]*tbl_売上[[#This Row],[単価]]</f>
        <v/>
      </c>
    </row>
    <row r="1858">
      <c r="A1858" s="3" t="n">
        <v>45667</v>
      </c>
      <c r="B1858" t="inlineStr">
        <is>
          <t>田中</t>
        </is>
      </c>
      <c r="C1858" t="inlineStr">
        <is>
          <t>関西</t>
        </is>
      </c>
      <c r="D1858" t="inlineStr">
        <is>
          <t>Google広告</t>
        </is>
      </c>
      <c r="E1858" t="inlineStr">
        <is>
          <t>P006</t>
        </is>
      </c>
      <c r="F1858">
        <f>_xlfn.XLOOKUP(tbl_売上[[#This Row],[商品コード]],tbl_商品[商品コード],tbl_商品[商品名],"未登録")</f>
        <v/>
      </c>
      <c r="G1858">
        <f>_xlfn.XLOOKUP(tbl_売上[[#This Row],[商品コード]],tbl_商品[商品コード],tbl_商品[カテゴリ],"未登録")</f>
        <v/>
      </c>
      <c r="H1858" s="4" t="n">
        <v>2</v>
      </c>
      <c r="I1858" s="5" t="n">
        <v>3300</v>
      </c>
      <c r="J1858" s="5">
        <f>tbl_売上[[#This Row],[数量]]*tbl_売上[[#This Row],[単価]]</f>
        <v/>
      </c>
    </row>
    <row r="1859">
      <c r="A1859" s="3" t="n">
        <v>45667</v>
      </c>
      <c r="B1859" t="inlineStr">
        <is>
          <t>渡辺</t>
        </is>
      </c>
      <c r="C1859" t="inlineStr">
        <is>
          <t>九州</t>
        </is>
      </c>
      <c r="D1859" t="inlineStr">
        <is>
          <t>Meta広告</t>
        </is>
      </c>
      <c r="E1859" t="inlineStr">
        <is>
          <t>P002</t>
        </is>
      </c>
      <c r="F1859">
        <f>_xlfn.XLOOKUP(tbl_売上[[#This Row],[商品コード]],tbl_商品[商品コード],tbl_商品[商品名],"未登録")</f>
        <v/>
      </c>
      <c r="G1859">
        <f>_xlfn.XLOOKUP(tbl_売上[[#This Row],[商品コード]],tbl_商品[商品コード],tbl_商品[カテゴリ],"未登録")</f>
        <v/>
      </c>
      <c r="H1859" s="4" t="n">
        <v>1</v>
      </c>
      <c r="I1859" s="5" t="n">
        <v>3980</v>
      </c>
      <c r="J1859" s="5">
        <f>tbl_売上[[#This Row],[数量]]*tbl_売上[[#This Row],[単価]]</f>
        <v/>
      </c>
    </row>
    <row r="1860">
      <c r="A1860" s="3" t="n">
        <v>45667</v>
      </c>
      <c r="B1860" t="inlineStr">
        <is>
          <t>鈴木</t>
        </is>
      </c>
      <c r="C1860" t="inlineStr">
        <is>
          <t>関東</t>
        </is>
      </c>
      <c r="D1860" t="inlineStr">
        <is>
          <t>Meta広告</t>
        </is>
      </c>
      <c r="E1860" t="inlineStr">
        <is>
          <t>P009</t>
        </is>
      </c>
      <c r="F1860">
        <f>_xlfn.XLOOKUP(tbl_売上[[#This Row],[商品コード]],tbl_商品[商品コード],tbl_商品[商品名],"未登録")</f>
        <v/>
      </c>
      <c r="G1860">
        <f>_xlfn.XLOOKUP(tbl_売上[[#This Row],[商品コード]],tbl_商品[商品コード],tbl_商品[カテゴリ],"未登録")</f>
        <v/>
      </c>
      <c r="H1860" s="4" t="n">
        <v>3</v>
      </c>
      <c r="I1860" s="5" t="n">
        <v>3600</v>
      </c>
      <c r="J1860" s="5">
        <f>tbl_売上[[#This Row],[数量]]*tbl_売上[[#This Row],[単価]]</f>
        <v/>
      </c>
    </row>
    <row r="1861">
      <c r="A1861" s="3" t="n">
        <v>45667</v>
      </c>
      <c r="B1861" t="inlineStr">
        <is>
          <t>田中</t>
        </is>
      </c>
      <c r="C1861" t="inlineStr">
        <is>
          <t>関西</t>
        </is>
      </c>
      <c r="D1861" t="inlineStr">
        <is>
          <t>Google広告</t>
        </is>
      </c>
      <c r="E1861" t="inlineStr">
        <is>
          <t>P006</t>
        </is>
      </c>
      <c r="F1861">
        <f>_xlfn.XLOOKUP(tbl_売上[[#This Row],[商品コード]],tbl_商品[商品コード],tbl_商品[商品名],"未登録")</f>
        <v/>
      </c>
      <c r="G1861">
        <f>_xlfn.XLOOKUP(tbl_売上[[#This Row],[商品コード]],tbl_商品[商品コード],tbl_商品[カテゴリ],"未登録")</f>
        <v/>
      </c>
      <c r="H1861" s="4" t="n">
        <v>1</v>
      </c>
      <c r="I1861" s="5" t="n">
        <v>3300</v>
      </c>
      <c r="J1861" s="5">
        <f>tbl_売上[[#This Row],[数量]]*tbl_売上[[#This Row],[単価]]</f>
        <v/>
      </c>
    </row>
    <row r="1862">
      <c r="A1862" s="3" t="n">
        <v>45667</v>
      </c>
      <c r="B1862" t="inlineStr">
        <is>
          <t>渡辺</t>
        </is>
      </c>
      <c r="C1862" t="inlineStr">
        <is>
          <t>九州</t>
        </is>
      </c>
      <c r="D1862" t="inlineStr">
        <is>
          <t>Google広告</t>
        </is>
      </c>
      <c r="E1862" t="inlineStr">
        <is>
          <t>P002</t>
        </is>
      </c>
      <c r="F1862">
        <f>_xlfn.XLOOKUP(tbl_売上[[#This Row],[商品コード]],tbl_商品[商品コード],tbl_商品[商品名],"未登録")</f>
        <v/>
      </c>
      <c r="G1862">
        <f>_xlfn.XLOOKUP(tbl_売上[[#This Row],[商品コード]],tbl_商品[商品コード],tbl_商品[カテゴリ],"未登録")</f>
        <v/>
      </c>
      <c r="H1862" s="4" t="n">
        <v>2</v>
      </c>
      <c r="I1862" s="5" t="n">
        <v>3980</v>
      </c>
      <c r="J1862" s="5">
        <f>tbl_売上[[#This Row],[数量]]*tbl_売上[[#This Row],[単価]]</f>
        <v/>
      </c>
    </row>
    <row r="1863">
      <c r="A1863" s="3" t="n">
        <v>45668</v>
      </c>
      <c r="B1863" t="inlineStr">
        <is>
          <t>伊藤</t>
        </is>
      </c>
      <c r="C1863" t="inlineStr">
        <is>
          <t>中部</t>
        </is>
      </c>
      <c r="D1863" t="inlineStr">
        <is>
          <t>Yahoo!広告</t>
        </is>
      </c>
      <c r="E1863" t="inlineStr">
        <is>
          <t>P002</t>
        </is>
      </c>
      <c r="F1863">
        <f>_xlfn.XLOOKUP(tbl_売上[[#This Row],[商品コード]],tbl_商品[商品コード],tbl_商品[商品名],"未登録")</f>
        <v/>
      </c>
      <c r="G1863">
        <f>_xlfn.XLOOKUP(tbl_売上[[#This Row],[商品コード]],tbl_商品[商品コード],tbl_商品[カテゴリ],"未登録")</f>
        <v/>
      </c>
      <c r="H1863" s="4" t="n">
        <v>3</v>
      </c>
      <c r="I1863" s="5" t="n">
        <v>3980</v>
      </c>
      <c r="J1863" s="5">
        <f>tbl_売上[[#This Row],[数量]]*tbl_売上[[#This Row],[単価]]</f>
        <v/>
      </c>
    </row>
    <row r="1864">
      <c r="A1864" s="3" t="n">
        <v>45668</v>
      </c>
      <c r="B1864" t="inlineStr">
        <is>
          <t>鈴木</t>
        </is>
      </c>
      <c r="C1864" t="inlineStr">
        <is>
          <t>関東</t>
        </is>
      </c>
      <c r="D1864" t="inlineStr">
        <is>
          <t>Google広告</t>
        </is>
      </c>
      <c r="E1864" t="inlineStr">
        <is>
          <t>P007</t>
        </is>
      </c>
      <c r="F1864">
        <f>_xlfn.XLOOKUP(tbl_売上[[#This Row],[商品コード]],tbl_商品[商品コード],tbl_商品[商品名],"未登録")</f>
        <v/>
      </c>
      <c r="G1864">
        <f>_xlfn.XLOOKUP(tbl_売上[[#This Row],[商品コード]],tbl_商品[商品コード],tbl_商品[カテゴリ],"未登録")</f>
        <v/>
      </c>
      <c r="H1864" s="4" t="n">
        <v>3</v>
      </c>
      <c r="I1864" s="5" t="n">
        <v>3240</v>
      </c>
      <c r="J1864" s="5">
        <f>tbl_売上[[#This Row],[数量]]*tbl_売上[[#This Row],[単価]]</f>
        <v/>
      </c>
    </row>
    <row r="1865">
      <c r="A1865" s="3" t="n">
        <v>45668</v>
      </c>
      <c r="B1865" t="inlineStr">
        <is>
          <t>鈴木</t>
        </is>
      </c>
      <c r="C1865" t="inlineStr">
        <is>
          <t>関東</t>
        </is>
      </c>
      <c r="D1865" t="inlineStr">
        <is>
          <t>Google広告</t>
        </is>
      </c>
      <c r="E1865" t="inlineStr">
        <is>
          <t>P002</t>
        </is>
      </c>
      <c r="F1865">
        <f>_xlfn.XLOOKUP(tbl_売上[[#This Row],[商品コード]],tbl_商品[商品コード],tbl_商品[商品名],"未登録")</f>
        <v/>
      </c>
      <c r="G1865">
        <f>_xlfn.XLOOKUP(tbl_売上[[#This Row],[商品コード]],tbl_商品[商品コード],tbl_商品[カテゴリ],"未登録")</f>
        <v/>
      </c>
      <c r="H1865" s="4" t="n">
        <v>3</v>
      </c>
      <c r="I1865" s="5" t="n">
        <v>3980</v>
      </c>
      <c r="J1865" s="5">
        <f>tbl_売上[[#This Row],[数量]]*tbl_売上[[#This Row],[単価]]</f>
        <v/>
      </c>
    </row>
    <row r="1866">
      <c r="A1866" s="3" t="n">
        <v>45669</v>
      </c>
      <c r="B1866" t="inlineStr">
        <is>
          <t>田中</t>
        </is>
      </c>
      <c r="C1866" t="inlineStr">
        <is>
          <t>関西</t>
        </is>
      </c>
      <c r="D1866" t="inlineStr">
        <is>
          <t>Meta広告</t>
        </is>
      </c>
      <c r="E1866" t="inlineStr">
        <is>
          <t>P002</t>
        </is>
      </c>
      <c r="F1866">
        <f>_xlfn.XLOOKUP(tbl_売上[[#This Row],[商品コード]],tbl_商品[商品コード],tbl_商品[商品名],"未登録")</f>
        <v/>
      </c>
      <c r="G1866">
        <f>_xlfn.XLOOKUP(tbl_売上[[#This Row],[商品コード]],tbl_商品[商品コード],tbl_商品[カテゴリ],"未登録")</f>
        <v/>
      </c>
      <c r="H1866" s="4" t="n">
        <v>1</v>
      </c>
      <c r="I1866" s="5" t="n">
        <v>3980</v>
      </c>
      <c r="J1866" s="5">
        <f>tbl_売上[[#This Row],[数量]]*tbl_売上[[#This Row],[単価]]</f>
        <v/>
      </c>
    </row>
    <row r="1867">
      <c r="A1867" s="3" t="n">
        <v>45669</v>
      </c>
      <c r="B1867" t="inlineStr">
        <is>
          <t>渡辺</t>
        </is>
      </c>
      <c r="C1867" t="inlineStr">
        <is>
          <t>九州</t>
        </is>
      </c>
      <c r="D1867" t="inlineStr">
        <is>
          <t>Meta広告</t>
        </is>
      </c>
      <c r="E1867" t="inlineStr">
        <is>
          <t>P002</t>
        </is>
      </c>
      <c r="F1867">
        <f>_xlfn.XLOOKUP(tbl_売上[[#This Row],[商品コード]],tbl_商品[商品コード],tbl_商品[商品名],"未登録")</f>
        <v/>
      </c>
      <c r="G1867">
        <f>_xlfn.XLOOKUP(tbl_売上[[#This Row],[商品コード]],tbl_商品[商品コード],tbl_商品[カテゴリ],"未登録")</f>
        <v/>
      </c>
      <c r="H1867" s="4" t="n">
        <v>1</v>
      </c>
      <c r="I1867" s="5" t="n">
        <v>3980</v>
      </c>
      <c r="J1867" s="5">
        <f>tbl_売上[[#This Row],[数量]]*tbl_売上[[#This Row],[単価]]</f>
        <v/>
      </c>
    </row>
    <row r="1868">
      <c r="A1868" s="3" t="n">
        <v>45669</v>
      </c>
      <c r="B1868" t="inlineStr">
        <is>
          <t>鈴木</t>
        </is>
      </c>
      <c r="C1868" t="inlineStr">
        <is>
          <t>関東</t>
        </is>
      </c>
      <c r="D1868" t="inlineStr">
        <is>
          <t>Meta広告</t>
        </is>
      </c>
      <c r="E1868" t="inlineStr">
        <is>
          <t>P008</t>
        </is>
      </c>
      <c r="F1868">
        <f>_xlfn.XLOOKUP(tbl_売上[[#This Row],[商品コード]],tbl_商品[商品コード],tbl_商品[商品名],"未登録")</f>
        <v/>
      </c>
      <c r="G1868">
        <f>_xlfn.XLOOKUP(tbl_売上[[#This Row],[商品コード]],tbl_商品[商品コード],tbl_商品[カテゴリ],"未登録")</f>
        <v/>
      </c>
      <c r="H1868" s="4" t="n">
        <v>1</v>
      </c>
      <c r="I1868" s="5" t="n">
        <v>2700</v>
      </c>
      <c r="J1868" s="5">
        <f>tbl_売上[[#This Row],[数量]]*tbl_売上[[#This Row],[単価]]</f>
        <v/>
      </c>
    </row>
    <row r="1869">
      <c r="A1869" s="3" t="n">
        <v>45669</v>
      </c>
      <c r="B1869" t="inlineStr">
        <is>
          <t>伊藤</t>
        </is>
      </c>
      <c r="C1869" t="inlineStr">
        <is>
          <t>中部</t>
        </is>
      </c>
      <c r="D1869" t="inlineStr">
        <is>
          <t>Google広告</t>
        </is>
      </c>
      <c r="E1869" t="inlineStr">
        <is>
          <t>P004</t>
        </is>
      </c>
      <c r="F1869">
        <f>_xlfn.XLOOKUP(tbl_売上[[#This Row],[商品コード]],tbl_商品[商品コード],tbl_商品[商品名],"未登録")</f>
        <v/>
      </c>
      <c r="G1869">
        <f>_xlfn.XLOOKUP(tbl_売上[[#This Row],[商品コード]],tbl_商品[商品コード],tbl_商品[カテゴリ],"未登録")</f>
        <v/>
      </c>
      <c r="H1869" s="4" t="n">
        <v>1</v>
      </c>
      <c r="I1869" s="5" t="n">
        <v>2480</v>
      </c>
      <c r="J1869" s="5">
        <f>tbl_売上[[#This Row],[数量]]*tbl_売上[[#This Row],[単価]]</f>
        <v/>
      </c>
    </row>
    <row r="1870">
      <c r="A1870" s="3" t="n">
        <v>45669</v>
      </c>
      <c r="B1870" t="inlineStr">
        <is>
          <t>渡辺</t>
        </is>
      </c>
      <c r="C1870" t="inlineStr">
        <is>
          <t>九州</t>
        </is>
      </c>
      <c r="D1870" t="inlineStr">
        <is>
          <t>Google広告</t>
        </is>
      </c>
      <c r="E1870" t="inlineStr">
        <is>
          <t>P007</t>
        </is>
      </c>
      <c r="F1870">
        <f>_xlfn.XLOOKUP(tbl_売上[[#This Row],[商品コード]],tbl_商品[商品コード],tbl_商品[商品名],"未登録")</f>
        <v/>
      </c>
      <c r="G1870">
        <f>_xlfn.XLOOKUP(tbl_売上[[#This Row],[商品コード]],tbl_商品[商品コード],tbl_商品[カテゴリ],"未登録")</f>
        <v/>
      </c>
      <c r="H1870" s="4" t="n">
        <v>3</v>
      </c>
      <c r="I1870" s="5" t="n">
        <v>3240</v>
      </c>
      <c r="J1870" s="5">
        <f>tbl_売上[[#This Row],[数量]]*tbl_売上[[#This Row],[単価]]</f>
        <v/>
      </c>
    </row>
    <row r="1871">
      <c r="A1871" s="3" t="n">
        <v>45669</v>
      </c>
      <c r="B1871" t="inlineStr">
        <is>
          <t>田中</t>
        </is>
      </c>
      <c r="C1871" t="inlineStr">
        <is>
          <t>関西</t>
        </is>
      </c>
      <c r="D1871" t="inlineStr">
        <is>
          <t>Google広告</t>
        </is>
      </c>
      <c r="E1871" t="inlineStr">
        <is>
          <t>P006</t>
        </is>
      </c>
      <c r="F1871">
        <f>_xlfn.XLOOKUP(tbl_売上[[#This Row],[商品コード]],tbl_商品[商品コード],tbl_商品[商品名],"未登録")</f>
        <v/>
      </c>
      <c r="G1871">
        <f>_xlfn.XLOOKUP(tbl_売上[[#This Row],[商品コード]],tbl_商品[商品コード],tbl_商品[カテゴリ],"未登録")</f>
        <v/>
      </c>
      <c r="H1871" s="4" t="n">
        <v>1</v>
      </c>
      <c r="I1871" s="5" t="n">
        <v>3300</v>
      </c>
      <c r="J1871" s="5">
        <f>tbl_売上[[#This Row],[数量]]*tbl_売上[[#This Row],[単価]]</f>
        <v/>
      </c>
    </row>
    <row r="1872">
      <c r="A1872" s="3" t="n">
        <v>45670</v>
      </c>
      <c r="B1872" t="inlineStr">
        <is>
          <t>高橋</t>
        </is>
      </c>
      <c r="C1872" t="inlineStr">
        <is>
          <t>関西</t>
        </is>
      </c>
      <c r="D1872" t="inlineStr">
        <is>
          <t>Meta広告</t>
        </is>
      </c>
      <c r="E1872" t="inlineStr">
        <is>
          <t>P004</t>
        </is>
      </c>
      <c r="F1872">
        <f>_xlfn.XLOOKUP(tbl_売上[[#This Row],[商品コード]],tbl_商品[商品コード],tbl_商品[商品名],"未登録")</f>
        <v/>
      </c>
      <c r="G1872">
        <f>_xlfn.XLOOKUP(tbl_売上[[#This Row],[商品コード]],tbl_商品[商品コード],tbl_商品[カテゴリ],"未登録")</f>
        <v/>
      </c>
      <c r="H1872" s="4" t="n">
        <v>1</v>
      </c>
      <c r="I1872" s="5" t="n">
        <v>2480</v>
      </c>
      <c r="J1872" s="5">
        <f>tbl_売上[[#This Row],[数量]]*tbl_売上[[#This Row],[単価]]</f>
        <v/>
      </c>
    </row>
    <row r="1873">
      <c r="A1873" s="3" t="n">
        <v>45670</v>
      </c>
      <c r="B1873" t="inlineStr">
        <is>
          <t>佐藤</t>
        </is>
      </c>
      <c r="C1873" t="inlineStr">
        <is>
          <t>関東</t>
        </is>
      </c>
      <c r="D1873" t="inlineStr">
        <is>
          <t>Meta広告</t>
        </is>
      </c>
      <c r="E1873" t="inlineStr">
        <is>
          <t>P007</t>
        </is>
      </c>
      <c r="F1873">
        <f>_xlfn.XLOOKUP(tbl_売上[[#This Row],[商品コード]],tbl_商品[商品コード],tbl_商品[商品名],"未登録")</f>
        <v/>
      </c>
      <c r="G1873">
        <f>_xlfn.XLOOKUP(tbl_売上[[#This Row],[商品コード]],tbl_商品[商品コード],tbl_商品[カテゴリ],"未登録")</f>
        <v/>
      </c>
      <c r="H1873" s="4" t="n">
        <v>2</v>
      </c>
      <c r="I1873" s="5" t="n">
        <v>3240</v>
      </c>
      <c r="J1873" s="5">
        <f>tbl_売上[[#This Row],[数量]]*tbl_売上[[#This Row],[単価]]</f>
        <v/>
      </c>
    </row>
    <row r="1874">
      <c r="A1874" s="3" t="n">
        <v>45670</v>
      </c>
      <c r="B1874" t="inlineStr">
        <is>
          <t>佐藤</t>
        </is>
      </c>
      <c r="C1874" t="inlineStr">
        <is>
          <t>関東</t>
        </is>
      </c>
      <c r="D1874" t="inlineStr">
        <is>
          <t>Meta広告</t>
        </is>
      </c>
      <c r="E1874" t="inlineStr">
        <is>
          <t>P004</t>
        </is>
      </c>
      <c r="F1874">
        <f>_xlfn.XLOOKUP(tbl_売上[[#This Row],[商品コード]],tbl_商品[商品コード],tbl_商品[商品名],"未登録")</f>
        <v/>
      </c>
      <c r="G1874">
        <f>_xlfn.XLOOKUP(tbl_売上[[#This Row],[商品コード]],tbl_商品[商品コード],tbl_商品[カテゴリ],"未登録")</f>
        <v/>
      </c>
      <c r="H1874" s="4" t="n">
        <v>2</v>
      </c>
      <c r="I1874" s="5" t="n">
        <v>2480</v>
      </c>
      <c r="J1874" s="5">
        <f>tbl_売上[[#This Row],[数量]]*tbl_売上[[#This Row],[単価]]</f>
        <v/>
      </c>
    </row>
    <row r="1875">
      <c r="A1875" s="3" t="n">
        <v>45671</v>
      </c>
      <c r="B1875" t="inlineStr">
        <is>
          <t>佐藤</t>
        </is>
      </c>
      <c r="C1875" t="inlineStr">
        <is>
          <t>関東</t>
        </is>
      </c>
      <c r="D1875" t="inlineStr">
        <is>
          <t>Meta広告</t>
        </is>
      </c>
      <c r="E1875" t="inlineStr">
        <is>
          <t>P007</t>
        </is>
      </c>
      <c r="F1875">
        <f>_xlfn.XLOOKUP(tbl_売上[[#This Row],[商品コード]],tbl_商品[商品コード],tbl_商品[商品名],"未登録")</f>
        <v/>
      </c>
      <c r="G1875">
        <f>_xlfn.XLOOKUP(tbl_売上[[#This Row],[商品コード]],tbl_商品[商品コード],tbl_商品[カテゴリ],"未登録")</f>
        <v/>
      </c>
      <c r="H1875" s="4" t="n">
        <v>3</v>
      </c>
      <c r="I1875" s="5" t="n">
        <v>3240</v>
      </c>
      <c r="J1875" s="5">
        <f>tbl_売上[[#This Row],[数量]]*tbl_売上[[#This Row],[単価]]</f>
        <v/>
      </c>
    </row>
    <row r="1876">
      <c r="A1876" s="3" t="n">
        <v>45671</v>
      </c>
      <c r="B1876" t="inlineStr">
        <is>
          <t>高橋</t>
        </is>
      </c>
      <c r="C1876" t="inlineStr">
        <is>
          <t>関西</t>
        </is>
      </c>
      <c r="D1876" t="inlineStr">
        <is>
          <t>Google広告</t>
        </is>
      </c>
      <c r="E1876" t="inlineStr">
        <is>
          <t>P005</t>
        </is>
      </c>
      <c r="F1876">
        <f>_xlfn.XLOOKUP(tbl_売上[[#This Row],[商品コード]],tbl_商品[商品コード],tbl_商品[商品名],"未登録")</f>
        <v/>
      </c>
      <c r="G1876">
        <f>_xlfn.XLOOKUP(tbl_売上[[#This Row],[商品コード]],tbl_商品[商品コード],tbl_商品[カテゴリ],"未登録")</f>
        <v/>
      </c>
      <c r="H1876" s="4" t="n">
        <v>2</v>
      </c>
      <c r="I1876" s="5" t="n">
        <v>6980</v>
      </c>
      <c r="J1876" s="5">
        <f>tbl_売上[[#This Row],[数量]]*tbl_売上[[#This Row],[単価]]</f>
        <v/>
      </c>
    </row>
    <row r="1877">
      <c r="A1877" s="3" t="n">
        <v>45671</v>
      </c>
      <c r="B1877" t="inlineStr">
        <is>
          <t>田中</t>
        </is>
      </c>
      <c r="C1877" t="inlineStr">
        <is>
          <t>関西</t>
        </is>
      </c>
      <c r="D1877" t="inlineStr">
        <is>
          <t>Google広告</t>
        </is>
      </c>
      <c r="E1877" t="inlineStr">
        <is>
          <t>P007</t>
        </is>
      </c>
      <c r="F1877">
        <f>_xlfn.XLOOKUP(tbl_売上[[#This Row],[商品コード]],tbl_商品[商品コード],tbl_商品[商品名],"未登録")</f>
        <v/>
      </c>
      <c r="G1877">
        <f>_xlfn.XLOOKUP(tbl_売上[[#This Row],[商品コード]],tbl_商品[商品コード],tbl_商品[カテゴリ],"未登録")</f>
        <v/>
      </c>
      <c r="H1877" s="4" t="n">
        <v>2</v>
      </c>
      <c r="I1877" s="5" t="n">
        <v>3240</v>
      </c>
      <c r="J1877" s="5">
        <f>tbl_売上[[#This Row],[数量]]*tbl_売上[[#This Row],[単価]]</f>
        <v/>
      </c>
    </row>
    <row r="1878">
      <c r="A1878" s="3" t="n">
        <v>45671</v>
      </c>
      <c r="B1878" t="inlineStr">
        <is>
          <t>伊藤</t>
        </is>
      </c>
      <c r="C1878" t="inlineStr">
        <is>
          <t>中部</t>
        </is>
      </c>
      <c r="D1878" t="inlineStr">
        <is>
          <t>Meta広告</t>
        </is>
      </c>
      <c r="E1878" t="inlineStr">
        <is>
          <t>P001</t>
        </is>
      </c>
      <c r="F1878">
        <f>_xlfn.XLOOKUP(tbl_売上[[#This Row],[商品コード]],tbl_商品[商品コード],tbl_商品[商品名],"未登録")</f>
        <v/>
      </c>
      <c r="G1878">
        <f>_xlfn.XLOOKUP(tbl_売上[[#This Row],[商品コード]],tbl_商品[商品コード],tbl_商品[カテゴリ],"未登録")</f>
        <v/>
      </c>
      <c r="H1878" s="4" t="n">
        <v>1</v>
      </c>
      <c r="I1878" s="5" t="n">
        <v>8800</v>
      </c>
      <c r="J1878" s="5">
        <f>tbl_売上[[#This Row],[数量]]*tbl_売上[[#This Row],[単価]]</f>
        <v/>
      </c>
    </row>
    <row r="1879">
      <c r="A1879" s="3" t="n">
        <v>45671</v>
      </c>
      <c r="B1879" t="inlineStr">
        <is>
          <t>鈴木</t>
        </is>
      </c>
      <c r="C1879" t="inlineStr">
        <is>
          <t>関東</t>
        </is>
      </c>
      <c r="D1879" t="inlineStr">
        <is>
          <t>Meta広告</t>
        </is>
      </c>
      <c r="E1879" t="inlineStr">
        <is>
          <t>P009</t>
        </is>
      </c>
      <c r="F1879">
        <f>_xlfn.XLOOKUP(tbl_売上[[#This Row],[商品コード]],tbl_商品[商品コード],tbl_商品[商品名],"未登録")</f>
        <v/>
      </c>
      <c r="G1879">
        <f>_xlfn.XLOOKUP(tbl_売上[[#This Row],[商品コード]],tbl_商品[商品コード],tbl_商品[カテゴリ],"未登録")</f>
        <v/>
      </c>
      <c r="H1879" s="4" t="n">
        <v>1</v>
      </c>
      <c r="I1879" s="5" t="n">
        <v>3600</v>
      </c>
      <c r="J1879" s="5">
        <f>tbl_売上[[#This Row],[数量]]*tbl_売上[[#This Row],[単価]]</f>
        <v/>
      </c>
    </row>
    <row r="1880">
      <c r="A1880" s="3" t="n">
        <v>45672</v>
      </c>
      <c r="B1880" t="inlineStr">
        <is>
          <t>鈴木</t>
        </is>
      </c>
      <c r="C1880" t="inlineStr">
        <is>
          <t>関東</t>
        </is>
      </c>
      <c r="D1880" t="inlineStr">
        <is>
          <t>Meta広告</t>
        </is>
      </c>
      <c r="E1880" t="inlineStr">
        <is>
          <t>P007</t>
        </is>
      </c>
      <c r="F1880">
        <f>_xlfn.XLOOKUP(tbl_売上[[#This Row],[商品コード]],tbl_商品[商品コード],tbl_商品[商品名],"未登録")</f>
        <v/>
      </c>
      <c r="G1880">
        <f>_xlfn.XLOOKUP(tbl_売上[[#This Row],[商品コード]],tbl_商品[商品コード],tbl_商品[カテゴリ],"未登録")</f>
        <v/>
      </c>
      <c r="H1880" s="4" t="n">
        <v>2</v>
      </c>
      <c r="I1880" s="5" t="n">
        <v>3240</v>
      </c>
      <c r="J1880" s="5">
        <f>tbl_売上[[#This Row],[数量]]*tbl_売上[[#This Row],[単価]]</f>
        <v/>
      </c>
    </row>
    <row r="1881">
      <c r="A1881" s="3" t="n">
        <v>45672</v>
      </c>
      <c r="B1881" t="inlineStr">
        <is>
          <t>渡辺</t>
        </is>
      </c>
      <c r="C1881" t="inlineStr">
        <is>
          <t>九州</t>
        </is>
      </c>
      <c r="D1881" t="inlineStr">
        <is>
          <t>Yahoo!広告</t>
        </is>
      </c>
      <c r="E1881" t="inlineStr">
        <is>
          <t>P003</t>
        </is>
      </c>
      <c r="F1881">
        <f>_xlfn.XLOOKUP(tbl_売上[[#This Row],[商品コード]],tbl_商品[商品コード],tbl_商品[商品名],"未登録")</f>
        <v/>
      </c>
      <c r="G1881">
        <f>_xlfn.XLOOKUP(tbl_売上[[#This Row],[商品コード]],tbl_商品[商品コード],tbl_商品[カテゴリ],"未登録")</f>
        <v/>
      </c>
      <c r="H1881" s="4" t="n">
        <v>2</v>
      </c>
      <c r="I1881" s="5" t="n">
        <v>19800</v>
      </c>
      <c r="J1881" s="5">
        <f>tbl_売上[[#This Row],[数量]]*tbl_売上[[#This Row],[単価]]</f>
        <v/>
      </c>
    </row>
    <row r="1882">
      <c r="A1882" s="3" t="n">
        <v>45672</v>
      </c>
      <c r="B1882" t="inlineStr">
        <is>
          <t>渡辺</t>
        </is>
      </c>
      <c r="C1882" t="inlineStr">
        <is>
          <t>九州</t>
        </is>
      </c>
      <c r="D1882" t="inlineStr">
        <is>
          <t>Meta広告</t>
        </is>
      </c>
      <c r="E1882" t="inlineStr">
        <is>
          <t>P006</t>
        </is>
      </c>
      <c r="F1882">
        <f>_xlfn.XLOOKUP(tbl_売上[[#This Row],[商品コード]],tbl_商品[商品コード],tbl_商品[商品名],"未登録")</f>
        <v/>
      </c>
      <c r="G1882">
        <f>_xlfn.XLOOKUP(tbl_売上[[#This Row],[商品コード]],tbl_商品[商品コード],tbl_商品[カテゴリ],"未登録")</f>
        <v/>
      </c>
      <c r="H1882" s="4" t="n">
        <v>1</v>
      </c>
      <c r="I1882" s="5" t="n">
        <v>3300</v>
      </c>
      <c r="J1882" s="5">
        <f>tbl_売上[[#This Row],[数量]]*tbl_売上[[#This Row],[単価]]</f>
        <v/>
      </c>
    </row>
    <row r="1883">
      <c r="A1883" s="3" t="n">
        <v>45672</v>
      </c>
      <c r="B1883" t="inlineStr">
        <is>
          <t>渡辺</t>
        </is>
      </c>
      <c r="C1883" t="inlineStr">
        <is>
          <t>九州</t>
        </is>
      </c>
      <c r="D1883" t="inlineStr">
        <is>
          <t>Google広告</t>
        </is>
      </c>
      <c r="E1883" t="inlineStr">
        <is>
          <t>P007</t>
        </is>
      </c>
      <c r="F1883">
        <f>_xlfn.XLOOKUP(tbl_売上[[#This Row],[商品コード]],tbl_商品[商品コード],tbl_商品[商品名],"未登録")</f>
        <v/>
      </c>
      <c r="G1883">
        <f>_xlfn.XLOOKUP(tbl_売上[[#This Row],[商品コード]],tbl_商品[商品コード],tbl_商品[カテゴリ],"未登録")</f>
        <v/>
      </c>
      <c r="H1883" s="4" t="n">
        <v>1</v>
      </c>
      <c r="I1883" s="5" t="n">
        <v>3240</v>
      </c>
      <c r="J1883" s="5">
        <f>tbl_売上[[#This Row],[数量]]*tbl_売上[[#This Row],[単価]]</f>
        <v/>
      </c>
    </row>
    <row r="1884">
      <c r="A1884" s="3" t="n">
        <v>45673</v>
      </c>
      <c r="B1884" t="inlineStr">
        <is>
          <t>高橋</t>
        </is>
      </c>
      <c r="C1884" t="inlineStr">
        <is>
          <t>関西</t>
        </is>
      </c>
      <c r="D1884" t="inlineStr">
        <is>
          <t>Google広告</t>
        </is>
      </c>
      <c r="E1884" t="inlineStr">
        <is>
          <t>P006</t>
        </is>
      </c>
      <c r="F1884">
        <f>_xlfn.XLOOKUP(tbl_売上[[#This Row],[商品コード]],tbl_商品[商品コード],tbl_商品[商品名],"未登録")</f>
        <v/>
      </c>
      <c r="G1884">
        <f>_xlfn.XLOOKUP(tbl_売上[[#This Row],[商品コード]],tbl_商品[商品コード],tbl_商品[カテゴリ],"未登録")</f>
        <v/>
      </c>
      <c r="H1884" s="4" t="n">
        <v>1</v>
      </c>
      <c r="I1884" s="5" t="n">
        <v>3300</v>
      </c>
      <c r="J1884" s="5">
        <f>tbl_売上[[#This Row],[数量]]*tbl_売上[[#This Row],[単価]]</f>
        <v/>
      </c>
    </row>
    <row r="1885">
      <c r="A1885" s="3" t="n">
        <v>45673</v>
      </c>
      <c r="B1885" t="inlineStr">
        <is>
          <t>鈴木</t>
        </is>
      </c>
      <c r="C1885" t="inlineStr">
        <is>
          <t>関東</t>
        </is>
      </c>
      <c r="D1885" t="inlineStr">
        <is>
          <t>Yahoo!広告</t>
        </is>
      </c>
      <c r="E1885" t="inlineStr">
        <is>
          <t>P009</t>
        </is>
      </c>
      <c r="F1885">
        <f>_xlfn.XLOOKUP(tbl_売上[[#This Row],[商品コード]],tbl_商品[商品コード],tbl_商品[商品名],"未登録")</f>
        <v/>
      </c>
      <c r="G1885">
        <f>_xlfn.XLOOKUP(tbl_売上[[#This Row],[商品コード]],tbl_商品[商品コード],tbl_商品[カテゴリ],"未登録")</f>
        <v/>
      </c>
      <c r="H1885" s="4" t="n">
        <v>2</v>
      </c>
      <c r="I1885" s="5" t="n">
        <v>3600</v>
      </c>
      <c r="J1885" s="5">
        <f>tbl_売上[[#This Row],[数量]]*tbl_売上[[#This Row],[単価]]</f>
        <v/>
      </c>
    </row>
    <row r="1886">
      <c r="A1886" s="3" t="n">
        <v>45673</v>
      </c>
      <c r="B1886" t="inlineStr">
        <is>
          <t>佐藤</t>
        </is>
      </c>
      <c r="C1886" t="inlineStr">
        <is>
          <t>関東</t>
        </is>
      </c>
      <c r="D1886" t="inlineStr">
        <is>
          <t>Meta広告</t>
        </is>
      </c>
      <c r="E1886" t="inlineStr">
        <is>
          <t>P001</t>
        </is>
      </c>
      <c r="F1886">
        <f>_xlfn.XLOOKUP(tbl_売上[[#This Row],[商品コード]],tbl_商品[商品コード],tbl_商品[商品名],"未登録")</f>
        <v/>
      </c>
      <c r="G1886">
        <f>_xlfn.XLOOKUP(tbl_売上[[#This Row],[商品コード]],tbl_商品[商品コード],tbl_商品[カテゴリ],"未登録")</f>
        <v/>
      </c>
      <c r="H1886" s="4" t="n">
        <v>1</v>
      </c>
      <c r="I1886" s="5" t="n">
        <v>8800</v>
      </c>
      <c r="J1886" s="5">
        <f>tbl_売上[[#This Row],[数量]]*tbl_売上[[#This Row],[単価]]</f>
        <v/>
      </c>
    </row>
    <row r="1887">
      <c r="A1887" s="3" t="n">
        <v>45673</v>
      </c>
      <c r="B1887" t="inlineStr">
        <is>
          <t>伊藤</t>
        </is>
      </c>
      <c r="C1887" t="inlineStr">
        <is>
          <t>中部</t>
        </is>
      </c>
      <c r="D1887" t="inlineStr">
        <is>
          <t>Google広告</t>
        </is>
      </c>
      <c r="E1887" t="inlineStr">
        <is>
          <t>P009</t>
        </is>
      </c>
      <c r="F1887">
        <f>_xlfn.XLOOKUP(tbl_売上[[#This Row],[商品コード]],tbl_商品[商品コード],tbl_商品[商品名],"未登録")</f>
        <v/>
      </c>
      <c r="G1887">
        <f>_xlfn.XLOOKUP(tbl_売上[[#This Row],[商品コード]],tbl_商品[商品コード],tbl_商品[カテゴリ],"未登録")</f>
        <v/>
      </c>
      <c r="H1887" s="4" t="n">
        <v>1</v>
      </c>
      <c r="I1887" s="5" t="n">
        <v>3600</v>
      </c>
      <c r="J1887" s="5">
        <f>tbl_売上[[#This Row],[数量]]*tbl_売上[[#This Row],[単価]]</f>
        <v/>
      </c>
    </row>
    <row r="1888">
      <c r="A1888" s="3" t="n">
        <v>45673</v>
      </c>
      <c r="B1888" t="inlineStr">
        <is>
          <t>伊藤</t>
        </is>
      </c>
      <c r="C1888" t="inlineStr">
        <is>
          <t>中部</t>
        </is>
      </c>
      <c r="D1888" t="inlineStr">
        <is>
          <t>Google広告</t>
        </is>
      </c>
      <c r="E1888" t="inlineStr">
        <is>
          <t>P008</t>
        </is>
      </c>
      <c r="F1888">
        <f>_xlfn.XLOOKUP(tbl_売上[[#This Row],[商品コード]],tbl_商品[商品コード],tbl_商品[商品名],"未登録")</f>
        <v/>
      </c>
      <c r="G1888">
        <f>_xlfn.XLOOKUP(tbl_売上[[#This Row],[商品コード]],tbl_商品[商品コード],tbl_商品[カテゴリ],"未登録")</f>
        <v/>
      </c>
      <c r="H1888" s="4" t="n">
        <v>3</v>
      </c>
      <c r="I1888" s="5" t="n">
        <v>2700</v>
      </c>
      <c r="J1888" s="5">
        <f>tbl_売上[[#This Row],[数量]]*tbl_売上[[#This Row],[単価]]</f>
        <v/>
      </c>
    </row>
    <row r="1889">
      <c r="A1889" s="3" t="n">
        <v>45673</v>
      </c>
      <c r="B1889" t="inlineStr">
        <is>
          <t>鈴木</t>
        </is>
      </c>
      <c r="C1889" t="inlineStr">
        <is>
          <t>関東</t>
        </is>
      </c>
      <c r="D1889" t="inlineStr">
        <is>
          <t>Google広告</t>
        </is>
      </c>
      <c r="E1889" t="inlineStr">
        <is>
          <t>P002</t>
        </is>
      </c>
      <c r="F1889">
        <f>_xlfn.XLOOKUP(tbl_売上[[#This Row],[商品コード]],tbl_商品[商品コード],tbl_商品[商品名],"未登録")</f>
        <v/>
      </c>
      <c r="G1889">
        <f>_xlfn.XLOOKUP(tbl_売上[[#This Row],[商品コード]],tbl_商品[商品コード],tbl_商品[カテゴリ],"未登録")</f>
        <v/>
      </c>
      <c r="H1889" s="4" t="n">
        <v>1</v>
      </c>
      <c r="I1889" s="5" t="n">
        <v>3980</v>
      </c>
      <c r="J1889" s="5">
        <f>tbl_売上[[#This Row],[数量]]*tbl_売上[[#This Row],[単価]]</f>
        <v/>
      </c>
    </row>
    <row r="1890">
      <c r="A1890" s="3" t="n">
        <v>45674</v>
      </c>
      <c r="B1890" t="inlineStr">
        <is>
          <t>伊藤</t>
        </is>
      </c>
      <c r="C1890" t="inlineStr">
        <is>
          <t>中部</t>
        </is>
      </c>
      <c r="D1890" t="inlineStr">
        <is>
          <t>Google広告</t>
        </is>
      </c>
      <c r="E1890" t="inlineStr">
        <is>
          <t>P002</t>
        </is>
      </c>
      <c r="F1890">
        <f>_xlfn.XLOOKUP(tbl_売上[[#This Row],[商品コード]],tbl_商品[商品コード],tbl_商品[商品名],"未登録")</f>
        <v/>
      </c>
      <c r="G1890">
        <f>_xlfn.XLOOKUP(tbl_売上[[#This Row],[商品コード]],tbl_商品[商品コード],tbl_商品[カテゴリ],"未登録")</f>
        <v/>
      </c>
      <c r="H1890" s="4" t="n">
        <v>1</v>
      </c>
      <c r="I1890" s="5" t="n">
        <v>3980</v>
      </c>
      <c r="J1890" s="5">
        <f>tbl_売上[[#This Row],[数量]]*tbl_売上[[#This Row],[単価]]</f>
        <v/>
      </c>
    </row>
    <row r="1891">
      <c r="A1891" s="3" t="n">
        <v>45674</v>
      </c>
      <c r="B1891" t="inlineStr">
        <is>
          <t>伊藤</t>
        </is>
      </c>
      <c r="C1891" t="inlineStr">
        <is>
          <t>中部</t>
        </is>
      </c>
      <c r="D1891" t="inlineStr">
        <is>
          <t>Google広告</t>
        </is>
      </c>
      <c r="E1891" t="inlineStr">
        <is>
          <t>P004</t>
        </is>
      </c>
      <c r="F1891">
        <f>_xlfn.XLOOKUP(tbl_売上[[#This Row],[商品コード]],tbl_商品[商品コード],tbl_商品[商品名],"未登録")</f>
        <v/>
      </c>
      <c r="G1891">
        <f>_xlfn.XLOOKUP(tbl_売上[[#This Row],[商品コード]],tbl_商品[商品コード],tbl_商品[カテゴリ],"未登録")</f>
        <v/>
      </c>
      <c r="H1891" s="4" t="n">
        <v>2</v>
      </c>
      <c r="I1891" s="5" t="n">
        <v>2480</v>
      </c>
      <c r="J1891" s="5">
        <f>tbl_売上[[#This Row],[数量]]*tbl_売上[[#This Row],[単価]]</f>
        <v/>
      </c>
    </row>
    <row r="1892">
      <c r="A1892" s="3" t="n">
        <v>45674</v>
      </c>
      <c r="B1892" t="inlineStr">
        <is>
          <t>田中</t>
        </is>
      </c>
      <c r="C1892" t="inlineStr">
        <is>
          <t>関西</t>
        </is>
      </c>
      <c r="D1892" t="inlineStr">
        <is>
          <t>Meta広告</t>
        </is>
      </c>
      <c r="E1892" t="inlineStr">
        <is>
          <t>P009</t>
        </is>
      </c>
      <c r="F1892">
        <f>_xlfn.XLOOKUP(tbl_売上[[#This Row],[商品コード]],tbl_商品[商品コード],tbl_商品[商品名],"未登録")</f>
        <v/>
      </c>
      <c r="G1892">
        <f>_xlfn.XLOOKUP(tbl_売上[[#This Row],[商品コード]],tbl_商品[商品コード],tbl_商品[カテゴリ],"未登録")</f>
        <v/>
      </c>
      <c r="H1892" s="4" t="n">
        <v>5</v>
      </c>
      <c r="I1892" s="5" t="n">
        <v>3600</v>
      </c>
      <c r="J1892" s="5">
        <f>tbl_売上[[#This Row],[数量]]*tbl_売上[[#This Row],[単価]]</f>
        <v/>
      </c>
    </row>
    <row r="1893">
      <c r="A1893" s="3" t="n">
        <v>45674</v>
      </c>
      <c r="B1893" t="inlineStr">
        <is>
          <t>伊藤</t>
        </is>
      </c>
      <c r="C1893" t="inlineStr">
        <is>
          <t>中部</t>
        </is>
      </c>
      <c r="D1893" t="inlineStr">
        <is>
          <t>Meta広告</t>
        </is>
      </c>
      <c r="E1893" t="inlineStr">
        <is>
          <t>P006</t>
        </is>
      </c>
      <c r="F1893">
        <f>_xlfn.XLOOKUP(tbl_売上[[#This Row],[商品コード]],tbl_商品[商品コード],tbl_商品[商品名],"未登録")</f>
        <v/>
      </c>
      <c r="G1893">
        <f>_xlfn.XLOOKUP(tbl_売上[[#This Row],[商品コード]],tbl_商品[商品コード],tbl_商品[カテゴリ],"未登録")</f>
        <v/>
      </c>
      <c r="H1893" s="4" t="n">
        <v>1</v>
      </c>
      <c r="I1893" s="5" t="n">
        <v>3300</v>
      </c>
      <c r="J1893" s="5">
        <f>tbl_売上[[#This Row],[数量]]*tbl_売上[[#This Row],[単価]]</f>
        <v/>
      </c>
    </row>
    <row r="1894">
      <c r="A1894" s="3" t="n">
        <v>45674</v>
      </c>
      <c r="B1894" t="inlineStr">
        <is>
          <t>伊藤</t>
        </is>
      </c>
      <c r="C1894" t="inlineStr">
        <is>
          <t>中部</t>
        </is>
      </c>
      <c r="D1894" t="inlineStr">
        <is>
          <t>Google広告</t>
        </is>
      </c>
      <c r="E1894" t="inlineStr">
        <is>
          <t>P007</t>
        </is>
      </c>
      <c r="F1894">
        <f>_xlfn.XLOOKUP(tbl_売上[[#This Row],[商品コード]],tbl_商品[商品コード],tbl_商品[商品名],"未登録")</f>
        <v/>
      </c>
      <c r="G1894">
        <f>_xlfn.XLOOKUP(tbl_売上[[#This Row],[商品コード]],tbl_商品[商品コード],tbl_商品[カテゴリ],"未登録")</f>
        <v/>
      </c>
      <c r="H1894" s="4" t="n">
        <v>2</v>
      </c>
      <c r="I1894" s="5" t="n">
        <v>3240</v>
      </c>
      <c r="J1894" s="5">
        <f>tbl_売上[[#This Row],[数量]]*tbl_売上[[#This Row],[単価]]</f>
        <v/>
      </c>
    </row>
    <row r="1895">
      <c r="A1895" s="3" t="n">
        <v>45674</v>
      </c>
      <c r="B1895" t="inlineStr">
        <is>
          <t>佐藤</t>
        </is>
      </c>
      <c r="C1895" t="inlineStr">
        <is>
          <t>関東</t>
        </is>
      </c>
      <c r="D1895" t="inlineStr">
        <is>
          <t>Meta広告</t>
        </is>
      </c>
      <c r="E1895" t="inlineStr">
        <is>
          <t>P004</t>
        </is>
      </c>
      <c r="F1895">
        <f>_xlfn.XLOOKUP(tbl_売上[[#This Row],[商品コード]],tbl_商品[商品コード],tbl_商品[商品名],"未登録")</f>
        <v/>
      </c>
      <c r="G1895">
        <f>_xlfn.XLOOKUP(tbl_売上[[#This Row],[商品コード]],tbl_商品[商品コード],tbl_商品[カテゴリ],"未登録")</f>
        <v/>
      </c>
      <c r="H1895" s="4" t="n">
        <v>5</v>
      </c>
      <c r="I1895" s="5" t="n">
        <v>2480</v>
      </c>
      <c r="J1895" s="5">
        <f>tbl_売上[[#This Row],[数量]]*tbl_売上[[#This Row],[単価]]</f>
        <v/>
      </c>
    </row>
    <row r="1896">
      <c r="A1896" s="3" t="n">
        <v>45675</v>
      </c>
      <c r="B1896" t="inlineStr">
        <is>
          <t>田中</t>
        </is>
      </c>
      <c r="C1896" t="inlineStr">
        <is>
          <t>関西</t>
        </is>
      </c>
      <c r="D1896" t="inlineStr">
        <is>
          <t>Meta広告</t>
        </is>
      </c>
      <c r="E1896" t="inlineStr">
        <is>
          <t>P001</t>
        </is>
      </c>
      <c r="F1896">
        <f>_xlfn.XLOOKUP(tbl_売上[[#This Row],[商品コード]],tbl_商品[商品コード],tbl_商品[商品名],"未登録")</f>
        <v/>
      </c>
      <c r="G1896">
        <f>_xlfn.XLOOKUP(tbl_売上[[#This Row],[商品コード]],tbl_商品[商品コード],tbl_商品[カテゴリ],"未登録")</f>
        <v/>
      </c>
      <c r="H1896" s="4" t="n">
        <v>2</v>
      </c>
      <c r="I1896" s="5" t="n">
        <v>8800</v>
      </c>
      <c r="J1896" s="5">
        <f>tbl_売上[[#This Row],[数量]]*tbl_売上[[#This Row],[単価]]</f>
        <v/>
      </c>
    </row>
    <row r="1897">
      <c r="A1897" s="3" t="n">
        <v>45675</v>
      </c>
      <c r="B1897" t="inlineStr">
        <is>
          <t>佐藤</t>
        </is>
      </c>
      <c r="C1897" t="inlineStr">
        <is>
          <t>関東</t>
        </is>
      </c>
      <c r="D1897" t="inlineStr">
        <is>
          <t>Meta広告</t>
        </is>
      </c>
      <c r="E1897" t="inlineStr">
        <is>
          <t>P009</t>
        </is>
      </c>
      <c r="F1897">
        <f>_xlfn.XLOOKUP(tbl_売上[[#This Row],[商品コード]],tbl_商品[商品コード],tbl_商品[商品名],"未登録")</f>
        <v/>
      </c>
      <c r="G1897">
        <f>_xlfn.XLOOKUP(tbl_売上[[#This Row],[商品コード]],tbl_商品[商品コード],tbl_商品[カテゴリ],"未登録")</f>
        <v/>
      </c>
      <c r="H1897" s="4" t="n">
        <v>2</v>
      </c>
      <c r="I1897" s="5" t="n">
        <v>3600</v>
      </c>
      <c r="J1897" s="5">
        <f>tbl_売上[[#This Row],[数量]]*tbl_売上[[#This Row],[単価]]</f>
        <v/>
      </c>
    </row>
    <row r="1898">
      <c r="A1898" s="3" t="n">
        <v>45675</v>
      </c>
      <c r="B1898" t="inlineStr">
        <is>
          <t>渡辺</t>
        </is>
      </c>
      <c r="C1898" t="inlineStr">
        <is>
          <t>九州</t>
        </is>
      </c>
      <c r="D1898" t="inlineStr">
        <is>
          <t>Meta広告</t>
        </is>
      </c>
      <c r="E1898" t="inlineStr">
        <is>
          <t>P005</t>
        </is>
      </c>
      <c r="F1898">
        <f>_xlfn.XLOOKUP(tbl_売上[[#This Row],[商品コード]],tbl_商品[商品コード],tbl_商品[商品名],"未登録")</f>
        <v/>
      </c>
      <c r="G1898">
        <f>_xlfn.XLOOKUP(tbl_売上[[#This Row],[商品コード]],tbl_商品[商品コード],tbl_商品[カテゴリ],"未登録")</f>
        <v/>
      </c>
      <c r="H1898" s="4" t="n">
        <v>1</v>
      </c>
      <c r="I1898" s="5" t="n">
        <v>6980</v>
      </c>
      <c r="J1898" s="5">
        <f>tbl_売上[[#This Row],[数量]]*tbl_売上[[#This Row],[単価]]</f>
        <v/>
      </c>
    </row>
    <row r="1899">
      <c r="A1899" s="3" t="n">
        <v>45675</v>
      </c>
      <c r="B1899" t="inlineStr">
        <is>
          <t>伊藤</t>
        </is>
      </c>
      <c r="C1899" t="inlineStr">
        <is>
          <t>中部</t>
        </is>
      </c>
      <c r="D1899" t="inlineStr">
        <is>
          <t>Meta広告</t>
        </is>
      </c>
      <c r="E1899" t="inlineStr">
        <is>
          <t>P004</t>
        </is>
      </c>
      <c r="F1899">
        <f>_xlfn.XLOOKUP(tbl_売上[[#This Row],[商品コード]],tbl_商品[商品コード],tbl_商品[商品名],"未登録")</f>
        <v/>
      </c>
      <c r="G1899">
        <f>_xlfn.XLOOKUP(tbl_売上[[#This Row],[商品コード]],tbl_商品[商品コード],tbl_商品[カテゴリ],"未登録")</f>
        <v/>
      </c>
      <c r="H1899" s="4" t="n">
        <v>5</v>
      </c>
      <c r="I1899" s="5" t="n">
        <v>2480</v>
      </c>
      <c r="J1899" s="5">
        <f>tbl_売上[[#This Row],[数量]]*tbl_売上[[#This Row],[単価]]</f>
        <v/>
      </c>
    </row>
    <row r="1900">
      <c r="A1900" s="3" t="n">
        <v>45675</v>
      </c>
      <c r="B1900" t="inlineStr">
        <is>
          <t>佐藤</t>
        </is>
      </c>
      <c r="C1900" t="inlineStr">
        <is>
          <t>関東</t>
        </is>
      </c>
      <c r="D1900" t="inlineStr">
        <is>
          <t>Meta広告</t>
        </is>
      </c>
      <c r="E1900" t="inlineStr">
        <is>
          <t>P007</t>
        </is>
      </c>
      <c r="F1900">
        <f>_xlfn.XLOOKUP(tbl_売上[[#This Row],[商品コード]],tbl_商品[商品コード],tbl_商品[商品名],"未登録")</f>
        <v/>
      </c>
      <c r="G1900">
        <f>_xlfn.XLOOKUP(tbl_売上[[#This Row],[商品コード]],tbl_商品[商品コード],tbl_商品[カテゴリ],"未登録")</f>
        <v/>
      </c>
      <c r="H1900" s="4" t="n">
        <v>2</v>
      </c>
      <c r="I1900" s="5" t="n">
        <v>3240</v>
      </c>
      <c r="J1900" s="5">
        <f>tbl_売上[[#This Row],[数量]]*tbl_売上[[#This Row],[単価]]</f>
        <v/>
      </c>
    </row>
    <row r="1901">
      <c r="A1901" s="3" t="n">
        <v>45675</v>
      </c>
      <c r="B1901" t="inlineStr">
        <is>
          <t>伊藤</t>
        </is>
      </c>
      <c r="C1901" t="inlineStr">
        <is>
          <t>中部</t>
        </is>
      </c>
      <c r="D1901" t="inlineStr">
        <is>
          <t>Google広告</t>
        </is>
      </c>
      <c r="E1901" t="inlineStr">
        <is>
          <t>P004</t>
        </is>
      </c>
      <c r="F1901">
        <f>_xlfn.XLOOKUP(tbl_売上[[#This Row],[商品コード]],tbl_商品[商品コード],tbl_商品[商品名],"未登録")</f>
        <v/>
      </c>
      <c r="G1901">
        <f>_xlfn.XLOOKUP(tbl_売上[[#This Row],[商品コード]],tbl_商品[商品コード],tbl_商品[カテゴリ],"未登録")</f>
        <v/>
      </c>
      <c r="H1901" s="4" t="n">
        <v>2</v>
      </c>
      <c r="I1901" s="5" t="n">
        <v>2480</v>
      </c>
      <c r="J1901" s="5">
        <f>tbl_売上[[#This Row],[数量]]*tbl_売上[[#This Row],[単価]]</f>
        <v/>
      </c>
    </row>
    <row r="1902">
      <c r="A1902" s="3" t="n">
        <v>45676</v>
      </c>
      <c r="B1902" t="inlineStr">
        <is>
          <t>鈴木</t>
        </is>
      </c>
      <c r="C1902" t="inlineStr">
        <is>
          <t>関東</t>
        </is>
      </c>
      <c r="D1902" t="inlineStr">
        <is>
          <t>Meta広告</t>
        </is>
      </c>
      <c r="E1902" t="inlineStr">
        <is>
          <t>P007</t>
        </is>
      </c>
      <c r="F1902">
        <f>_xlfn.XLOOKUP(tbl_売上[[#This Row],[商品コード]],tbl_商品[商品コード],tbl_商品[商品名],"未登録")</f>
        <v/>
      </c>
      <c r="G1902">
        <f>_xlfn.XLOOKUP(tbl_売上[[#This Row],[商品コード]],tbl_商品[商品コード],tbl_商品[カテゴリ],"未登録")</f>
        <v/>
      </c>
      <c r="H1902" s="4" t="n">
        <v>1</v>
      </c>
      <c r="I1902" s="5" t="n">
        <v>3240</v>
      </c>
      <c r="J1902" s="5">
        <f>tbl_売上[[#This Row],[数量]]*tbl_売上[[#This Row],[単価]]</f>
        <v/>
      </c>
    </row>
    <row r="1903">
      <c r="A1903" s="3" t="n">
        <v>45676</v>
      </c>
      <c r="B1903" t="inlineStr">
        <is>
          <t>鈴木</t>
        </is>
      </c>
      <c r="C1903" t="inlineStr">
        <is>
          <t>関東</t>
        </is>
      </c>
      <c r="D1903" t="inlineStr">
        <is>
          <t>Google広告</t>
        </is>
      </c>
      <c r="E1903" t="inlineStr">
        <is>
          <t>P008</t>
        </is>
      </c>
      <c r="F1903">
        <f>_xlfn.XLOOKUP(tbl_売上[[#This Row],[商品コード]],tbl_商品[商品コード],tbl_商品[商品名],"未登録")</f>
        <v/>
      </c>
      <c r="G1903">
        <f>_xlfn.XLOOKUP(tbl_売上[[#This Row],[商品コード]],tbl_商品[商品コード],tbl_商品[カテゴリ],"未登録")</f>
        <v/>
      </c>
      <c r="H1903" s="4" t="n">
        <v>2</v>
      </c>
      <c r="I1903" s="5" t="n">
        <v>2700</v>
      </c>
      <c r="J1903" s="5">
        <f>tbl_売上[[#This Row],[数量]]*tbl_売上[[#This Row],[単価]]</f>
        <v/>
      </c>
    </row>
    <row r="1904">
      <c r="A1904" s="3" t="n">
        <v>45676</v>
      </c>
      <c r="B1904" t="inlineStr">
        <is>
          <t>渡辺</t>
        </is>
      </c>
      <c r="C1904" t="inlineStr">
        <is>
          <t>九州</t>
        </is>
      </c>
      <c r="D1904" t="inlineStr">
        <is>
          <t>Meta広告</t>
        </is>
      </c>
      <c r="E1904" t="inlineStr">
        <is>
          <t>P008</t>
        </is>
      </c>
      <c r="F1904">
        <f>_xlfn.XLOOKUP(tbl_売上[[#This Row],[商品コード]],tbl_商品[商品コード],tbl_商品[商品名],"未登録")</f>
        <v/>
      </c>
      <c r="G1904">
        <f>_xlfn.XLOOKUP(tbl_売上[[#This Row],[商品コード]],tbl_商品[商品コード],tbl_商品[カテゴリ],"未登録")</f>
        <v/>
      </c>
      <c r="H1904" s="4" t="n">
        <v>1</v>
      </c>
      <c r="I1904" s="5" t="n">
        <v>2700</v>
      </c>
      <c r="J1904" s="5">
        <f>tbl_売上[[#This Row],[数量]]*tbl_売上[[#This Row],[単価]]</f>
        <v/>
      </c>
    </row>
    <row r="1905">
      <c r="A1905" s="3" t="n">
        <v>45677</v>
      </c>
      <c r="B1905" t="inlineStr">
        <is>
          <t>高橋</t>
        </is>
      </c>
      <c r="C1905" t="inlineStr">
        <is>
          <t>関西</t>
        </is>
      </c>
      <c r="D1905" t="inlineStr">
        <is>
          <t>Meta広告</t>
        </is>
      </c>
      <c r="E1905" t="inlineStr">
        <is>
          <t>P007</t>
        </is>
      </c>
      <c r="F1905">
        <f>_xlfn.XLOOKUP(tbl_売上[[#This Row],[商品コード]],tbl_商品[商品コード],tbl_商品[商品名],"未登録")</f>
        <v/>
      </c>
      <c r="G1905">
        <f>_xlfn.XLOOKUP(tbl_売上[[#This Row],[商品コード]],tbl_商品[商品コード],tbl_商品[カテゴリ],"未登録")</f>
        <v/>
      </c>
      <c r="H1905" s="4" t="n">
        <v>1</v>
      </c>
      <c r="I1905" s="5" t="n">
        <v>3240</v>
      </c>
      <c r="J1905" s="5">
        <f>tbl_売上[[#This Row],[数量]]*tbl_売上[[#This Row],[単価]]</f>
        <v/>
      </c>
    </row>
    <row r="1906">
      <c r="A1906" s="3" t="n">
        <v>45677</v>
      </c>
      <c r="B1906" t="inlineStr">
        <is>
          <t>佐藤</t>
        </is>
      </c>
      <c r="C1906" t="inlineStr">
        <is>
          <t>関東</t>
        </is>
      </c>
      <c r="D1906" t="inlineStr">
        <is>
          <t>Yahoo!広告</t>
        </is>
      </c>
      <c r="E1906" t="inlineStr">
        <is>
          <t>P009</t>
        </is>
      </c>
      <c r="F1906">
        <f>_xlfn.XLOOKUP(tbl_売上[[#This Row],[商品コード]],tbl_商品[商品コード],tbl_商品[商品名],"未登録")</f>
        <v/>
      </c>
      <c r="G1906">
        <f>_xlfn.XLOOKUP(tbl_売上[[#This Row],[商品コード]],tbl_商品[商品コード],tbl_商品[カテゴリ],"未登録")</f>
        <v/>
      </c>
      <c r="H1906" s="4" t="n">
        <v>1</v>
      </c>
      <c r="I1906" s="5" t="n">
        <v>3600</v>
      </c>
      <c r="J1906" s="5">
        <f>tbl_売上[[#This Row],[数量]]*tbl_売上[[#This Row],[単価]]</f>
        <v/>
      </c>
    </row>
    <row r="1907">
      <c r="A1907" s="3" t="n">
        <v>45677</v>
      </c>
      <c r="B1907" t="inlineStr">
        <is>
          <t>高橋</t>
        </is>
      </c>
      <c r="C1907" t="inlineStr">
        <is>
          <t>関西</t>
        </is>
      </c>
      <c r="D1907" t="inlineStr">
        <is>
          <t>Yahoo!広告</t>
        </is>
      </c>
      <c r="E1907" t="inlineStr">
        <is>
          <t>P002</t>
        </is>
      </c>
      <c r="F1907">
        <f>_xlfn.XLOOKUP(tbl_売上[[#This Row],[商品コード]],tbl_商品[商品コード],tbl_商品[商品名],"未登録")</f>
        <v/>
      </c>
      <c r="G1907">
        <f>_xlfn.XLOOKUP(tbl_売上[[#This Row],[商品コード]],tbl_商品[商品コード],tbl_商品[カテゴリ],"未登録")</f>
        <v/>
      </c>
      <c r="H1907" s="4" t="n">
        <v>1</v>
      </c>
      <c r="I1907" s="5" t="n">
        <v>3980</v>
      </c>
      <c r="J1907" s="5">
        <f>tbl_売上[[#This Row],[数量]]*tbl_売上[[#This Row],[単価]]</f>
        <v/>
      </c>
    </row>
    <row r="1908">
      <c r="A1908" s="3" t="n">
        <v>45678</v>
      </c>
      <c r="B1908" t="inlineStr">
        <is>
          <t>鈴木</t>
        </is>
      </c>
      <c r="C1908" t="inlineStr">
        <is>
          <t>関東</t>
        </is>
      </c>
      <c r="D1908" t="inlineStr">
        <is>
          <t>Google広告</t>
        </is>
      </c>
      <c r="E1908" t="inlineStr">
        <is>
          <t>P004</t>
        </is>
      </c>
      <c r="F1908">
        <f>_xlfn.XLOOKUP(tbl_売上[[#This Row],[商品コード]],tbl_商品[商品コード],tbl_商品[商品名],"未登録")</f>
        <v/>
      </c>
      <c r="G1908">
        <f>_xlfn.XLOOKUP(tbl_売上[[#This Row],[商品コード]],tbl_商品[商品コード],tbl_商品[カテゴリ],"未登録")</f>
        <v/>
      </c>
      <c r="H1908" s="4" t="n">
        <v>1</v>
      </c>
      <c r="I1908" s="5" t="n">
        <v>2480</v>
      </c>
      <c r="J1908" s="5">
        <f>tbl_売上[[#This Row],[数量]]*tbl_売上[[#This Row],[単価]]</f>
        <v/>
      </c>
    </row>
    <row r="1909">
      <c r="A1909" s="3" t="n">
        <v>45678</v>
      </c>
      <c r="B1909" t="inlineStr">
        <is>
          <t>高橋</t>
        </is>
      </c>
      <c r="C1909" t="inlineStr">
        <is>
          <t>関西</t>
        </is>
      </c>
      <c r="D1909" t="inlineStr">
        <is>
          <t>Meta広告</t>
        </is>
      </c>
      <c r="E1909" t="inlineStr">
        <is>
          <t>P007</t>
        </is>
      </c>
      <c r="F1909">
        <f>_xlfn.XLOOKUP(tbl_売上[[#This Row],[商品コード]],tbl_商品[商品コード],tbl_商品[商品名],"未登録")</f>
        <v/>
      </c>
      <c r="G1909">
        <f>_xlfn.XLOOKUP(tbl_売上[[#This Row],[商品コード]],tbl_商品[商品コード],tbl_商品[カテゴリ],"未登録")</f>
        <v/>
      </c>
      <c r="H1909" s="4" t="n">
        <v>1</v>
      </c>
      <c r="I1909" s="5" t="n">
        <v>3240</v>
      </c>
      <c r="J1909" s="5">
        <f>tbl_売上[[#This Row],[数量]]*tbl_売上[[#This Row],[単価]]</f>
        <v/>
      </c>
    </row>
    <row r="1910">
      <c r="A1910" s="3" t="n">
        <v>45678</v>
      </c>
      <c r="B1910" t="inlineStr">
        <is>
          <t>田中</t>
        </is>
      </c>
      <c r="C1910" t="inlineStr">
        <is>
          <t>関西</t>
        </is>
      </c>
      <c r="D1910" t="inlineStr">
        <is>
          <t>Google広告</t>
        </is>
      </c>
      <c r="E1910" t="inlineStr">
        <is>
          <t>P008</t>
        </is>
      </c>
      <c r="F1910">
        <f>_xlfn.XLOOKUP(tbl_売上[[#This Row],[商品コード]],tbl_商品[商品コード],tbl_商品[商品名],"未登録")</f>
        <v/>
      </c>
      <c r="G1910">
        <f>_xlfn.XLOOKUP(tbl_売上[[#This Row],[商品コード]],tbl_商品[商品コード],tbl_商品[カテゴリ],"未登録")</f>
        <v/>
      </c>
      <c r="H1910" s="4" t="n">
        <v>1</v>
      </c>
      <c r="I1910" s="5" t="n">
        <v>2700</v>
      </c>
      <c r="J1910" s="5">
        <f>tbl_売上[[#This Row],[数量]]*tbl_売上[[#This Row],[単価]]</f>
        <v/>
      </c>
    </row>
    <row r="1911">
      <c r="A1911" s="3" t="n">
        <v>45678</v>
      </c>
      <c r="B1911" t="inlineStr">
        <is>
          <t>渡辺</t>
        </is>
      </c>
      <c r="C1911" t="inlineStr">
        <is>
          <t>九州</t>
        </is>
      </c>
      <c r="D1911" t="inlineStr">
        <is>
          <t>Google広告</t>
        </is>
      </c>
      <c r="E1911" t="inlineStr">
        <is>
          <t>P003</t>
        </is>
      </c>
      <c r="F1911">
        <f>_xlfn.XLOOKUP(tbl_売上[[#This Row],[商品コード]],tbl_商品[商品コード],tbl_商品[商品名],"未登録")</f>
        <v/>
      </c>
      <c r="G1911">
        <f>_xlfn.XLOOKUP(tbl_売上[[#This Row],[商品コード]],tbl_商品[商品コード],tbl_商品[カテゴリ],"未登録")</f>
        <v/>
      </c>
      <c r="H1911" s="4" t="n">
        <v>1</v>
      </c>
      <c r="I1911" s="5" t="n">
        <v>19800</v>
      </c>
      <c r="J1911" s="5">
        <f>tbl_売上[[#This Row],[数量]]*tbl_売上[[#This Row],[単価]]</f>
        <v/>
      </c>
    </row>
    <row r="1912">
      <c r="A1912" s="3" t="n">
        <v>45679</v>
      </c>
      <c r="B1912" t="inlineStr">
        <is>
          <t>高橋</t>
        </is>
      </c>
      <c r="C1912" t="inlineStr">
        <is>
          <t>関西</t>
        </is>
      </c>
      <c r="D1912" t="inlineStr">
        <is>
          <t>Yahoo!広告</t>
        </is>
      </c>
      <c r="E1912" t="inlineStr">
        <is>
          <t>P009</t>
        </is>
      </c>
      <c r="F1912">
        <f>_xlfn.XLOOKUP(tbl_売上[[#This Row],[商品コード]],tbl_商品[商品コード],tbl_商品[商品名],"未登録")</f>
        <v/>
      </c>
      <c r="G1912">
        <f>_xlfn.XLOOKUP(tbl_売上[[#This Row],[商品コード]],tbl_商品[商品コード],tbl_商品[カテゴリ],"未登録")</f>
        <v/>
      </c>
      <c r="H1912" s="4" t="n">
        <v>1</v>
      </c>
      <c r="I1912" s="5" t="n">
        <v>3600</v>
      </c>
      <c r="J1912" s="5">
        <f>tbl_売上[[#This Row],[数量]]*tbl_売上[[#This Row],[単価]]</f>
        <v/>
      </c>
    </row>
    <row r="1913">
      <c r="A1913" s="3" t="n">
        <v>45679</v>
      </c>
      <c r="B1913" t="inlineStr">
        <is>
          <t>田中</t>
        </is>
      </c>
      <c r="C1913" t="inlineStr">
        <is>
          <t>関西</t>
        </is>
      </c>
      <c r="D1913" t="inlineStr">
        <is>
          <t>Yahoo!広告</t>
        </is>
      </c>
      <c r="E1913" t="inlineStr">
        <is>
          <t>P006</t>
        </is>
      </c>
      <c r="F1913">
        <f>_xlfn.XLOOKUP(tbl_売上[[#This Row],[商品コード]],tbl_商品[商品コード],tbl_商品[商品名],"未登録")</f>
        <v/>
      </c>
      <c r="G1913">
        <f>_xlfn.XLOOKUP(tbl_売上[[#This Row],[商品コード]],tbl_商品[商品コード],tbl_商品[カテゴリ],"未登録")</f>
        <v/>
      </c>
      <c r="H1913" s="4" t="n">
        <v>3</v>
      </c>
      <c r="I1913" s="5" t="n">
        <v>3300</v>
      </c>
      <c r="J1913" s="5">
        <f>tbl_売上[[#This Row],[数量]]*tbl_売上[[#This Row],[単価]]</f>
        <v/>
      </c>
    </row>
    <row r="1914">
      <c r="A1914" s="3" t="n">
        <v>45679</v>
      </c>
      <c r="B1914" t="inlineStr">
        <is>
          <t>佐藤</t>
        </is>
      </c>
      <c r="C1914" t="inlineStr">
        <is>
          <t>関東</t>
        </is>
      </c>
      <c r="D1914" t="inlineStr">
        <is>
          <t>Google広告</t>
        </is>
      </c>
      <c r="E1914" t="inlineStr">
        <is>
          <t>P006</t>
        </is>
      </c>
      <c r="F1914">
        <f>_xlfn.XLOOKUP(tbl_売上[[#This Row],[商品コード]],tbl_商品[商品コード],tbl_商品[商品名],"未登録")</f>
        <v/>
      </c>
      <c r="G1914">
        <f>_xlfn.XLOOKUP(tbl_売上[[#This Row],[商品コード]],tbl_商品[商品コード],tbl_商品[カテゴリ],"未登録")</f>
        <v/>
      </c>
      <c r="H1914" s="4" t="n">
        <v>1</v>
      </c>
      <c r="I1914" s="5" t="n">
        <v>3300</v>
      </c>
      <c r="J1914" s="5">
        <f>tbl_売上[[#This Row],[数量]]*tbl_売上[[#This Row],[単価]]</f>
        <v/>
      </c>
    </row>
    <row r="1915">
      <c r="A1915" s="3" t="n">
        <v>45679</v>
      </c>
      <c r="B1915" t="inlineStr">
        <is>
          <t>田中</t>
        </is>
      </c>
      <c r="C1915" t="inlineStr">
        <is>
          <t>関西</t>
        </is>
      </c>
      <c r="D1915" t="inlineStr">
        <is>
          <t>Google広告</t>
        </is>
      </c>
      <c r="E1915" t="inlineStr">
        <is>
          <t>P004</t>
        </is>
      </c>
      <c r="F1915">
        <f>_xlfn.XLOOKUP(tbl_売上[[#This Row],[商品コード]],tbl_商品[商品コード],tbl_商品[商品名],"未登録")</f>
        <v/>
      </c>
      <c r="G1915">
        <f>_xlfn.XLOOKUP(tbl_売上[[#This Row],[商品コード]],tbl_商品[商品コード],tbl_商品[カテゴリ],"未登録")</f>
        <v/>
      </c>
      <c r="H1915" s="4" t="n">
        <v>2</v>
      </c>
      <c r="I1915" s="5" t="n">
        <v>2480</v>
      </c>
      <c r="J1915" s="5">
        <f>tbl_売上[[#This Row],[数量]]*tbl_売上[[#This Row],[単価]]</f>
        <v/>
      </c>
    </row>
    <row r="1916">
      <c r="A1916" s="3" t="n">
        <v>45680</v>
      </c>
      <c r="B1916" t="inlineStr">
        <is>
          <t>渡辺</t>
        </is>
      </c>
      <c r="C1916" t="inlineStr">
        <is>
          <t>九州</t>
        </is>
      </c>
      <c r="D1916" t="inlineStr">
        <is>
          <t>Yahoo!広告</t>
        </is>
      </c>
      <c r="E1916" t="inlineStr">
        <is>
          <t>P008</t>
        </is>
      </c>
      <c r="F1916">
        <f>_xlfn.XLOOKUP(tbl_売上[[#This Row],[商品コード]],tbl_商品[商品コード],tbl_商品[商品名],"未登録")</f>
        <v/>
      </c>
      <c r="G1916">
        <f>_xlfn.XLOOKUP(tbl_売上[[#This Row],[商品コード]],tbl_商品[商品コード],tbl_商品[カテゴリ],"未登録")</f>
        <v/>
      </c>
      <c r="H1916" s="4" t="n">
        <v>2</v>
      </c>
      <c r="I1916" s="5" t="n">
        <v>2700</v>
      </c>
      <c r="J1916" s="5">
        <f>tbl_売上[[#This Row],[数量]]*tbl_売上[[#This Row],[単価]]</f>
        <v/>
      </c>
    </row>
    <row r="1917">
      <c r="A1917" s="3" t="n">
        <v>45680</v>
      </c>
      <c r="B1917" t="inlineStr">
        <is>
          <t>鈴木</t>
        </is>
      </c>
      <c r="C1917" t="inlineStr">
        <is>
          <t>関東</t>
        </is>
      </c>
      <c r="D1917" t="inlineStr">
        <is>
          <t>Google広告</t>
        </is>
      </c>
      <c r="E1917" t="inlineStr">
        <is>
          <t>P003</t>
        </is>
      </c>
      <c r="F1917">
        <f>_xlfn.XLOOKUP(tbl_売上[[#This Row],[商品コード]],tbl_商品[商品コード],tbl_商品[商品名],"未登録")</f>
        <v/>
      </c>
      <c r="G1917">
        <f>_xlfn.XLOOKUP(tbl_売上[[#This Row],[商品コード]],tbl_商品[商品コード],tbl_商品[カテゴリ],"未登録")</f>
        <v/>
      </c>
      <c r="H1917" s="4" t="n">
        <v>2</v>
      </c>
      <c r="I1917" s="5" t="n">
        <v>19800</v>
      </c>
      <c r="J1917" s="5">
        <f>tbl_売上[[#This Row],[数量]]*tbl_売上[[#This Row],[単価]]</f>
        <v/>
      </c>
    </row>
    <row r="1918">
      <c r="A1918" s="3" t="n">
        <v>45680</v>
      </c>
      <c r="B1918" t="inlineStr">
        <is>
          <t>佐藤</t>
        </is>
      </c>
      <c r="C1918" t="inlineStr">
        <is>
          <t>関東</t>
        </is>
      </c>
      <c r="D1918" t="inlineStr">
        <is>
          <t>Yahoo!広告</t>
        </is>
      </c>
      <c r="E1918" t="inlineStr">
        <is>
          <t>P001</t>
        </is>
      </c>
      <c r="F1918">
        <f>_xlfn.XLOOKUP(tbl_売上[[#This Row],[商品コード]],tbl_商品[商品コード],tbl_商品[商品名],"未登録")</f>
        <v/>
      </c>
      <c r="G1918">
        <f>_xlfn.XLOOKUP(tbl_売上[[#This Row],[商品コード]],tbl_商品[商品コード],tbl_商品[カテゴリ],"未登録")</f>
        <v/>
      </c>
      <c r="H1918" s="4" t="n">
        <v>1</v>
      </c>
      <c r="I1918" s="5" t="n">
        <v>8800</v>
      </c>
      <c r="J1918" s="5">
        <f>tbl_売上[[#This Row],[数量]]*tbl_売上[[#This Row],[単価]]</f>
        <v/>
      </c>
    </row>
    <row r="1919">
      <c r="A1919" s="3" t="n">
        <v>45680</v>
      </c>
      <c r="B1919" t="inlineStr">
        <is>
          <t>高橋</t>
        </is>
      </c>
      <c r="C1919" t="inlineStr">
        <is>
          <t>関西</t>
        </is>
      </c>
      <c r="D1919" t="inlineStr">
        <is>
          <t>Yahoo!広告</t>
        </is>
      </c>
      <c r="E1919" t="inlineStr">
        <is>
          <t>P009</t>
        </is>
      </c>
      <c r="F1919">
        <f>_xlfn.XLOOKUP(tbl_売上[[#This Row],[商品コード]],tbl_商品[商品コード],tbl_商品[商品名],"未登録")</f>
        <v/>
      </c>
      <c r="G1919">
        <f>_xlfn.XLOOKUP(tbl_売上[[#This Row],[商品コード]],tbl_商品[商品コード],tbl_商品[カテゴリ],"未登録")</f>
        <v/>
      </c>
      <c r="H1919" s="4" t="n">
        <v>1</v>
      </c>
      <c r="I1919" s="5" t="n">
        <v>3600</v>
      </c>
      <c r="J1919" s="5">
        <f>tbl_売上[[#This Row],[数量]]*tbl_売上[[#This Row],[単価]]</f>
        <v/>
      </c>
    </row>
    <row r="1920">
      <c r="A1920" s="3" t="n">
        <v>45680</v>
      </c>
      <c r="B1920" t="inlineStr">
        <is>
          <t>田中</t>
        </is>
      </c>
      <c r="C1920" t="inlineStr">
        <is>
          <t>関西</t>
        </is>
      </c>
      <c r="D1920" t="inlineStr">
        <is>
          <t>Meta広告</t>
        </is>
      </c>
      <c r="E1920" t="inlineStr">
        <is>
          <t>P004</t>
        </is>
      </c>
      <c r="F1920">
        <f>_xlfn.XLOOKUP(tbl_売上[[#This Row],[商品コード]],tbl_商品[商品コード],tbl_商品[商品名],"未登録")</f>
        <v/>
      </c>
      <c r="G1920">
        <f>_xlfn.XLOOKUP(tbl_売上[[#This Row],[商品コード]],tbl_商品[商品コード],tbl_商品[カテゴリ],"未登録")</f>
        <v/>
      </c>
      <c r="H1920" s="4" t="n">
        <v>1</v>
      </c>
      <c r="I1920" s="5" t="n">
        <v>2480</v>
      </c>
      <c r="J1920" s="5">
        <f>tbl_売上[[#This Row],[数量]]*tbl_売上[[#This Row],[単価]]</f>
        <v/>
      </c>
    </row>
    <row r="1921">
      <c r="A1921" s="3" t="n">
        <v>45681</v>
      </c>
      <c r="B1921" t="inlineStr">
        <is>
          <t>伊藤</t>
        </is>
      </c>
      <c r="C1921" t="inlineStr">
        <is>
          <t>中部</t>
        </is>
      </c>
      <c r="D1921" t="inlineStr">
        <is>
          <t>Meta広告</t>
        </is>
      </c>
      <c r="E1921" t="inlineStr">
        <is>
          <t>P006</t>
        </is>
      </c>
      <c r="F1921">
        <f>_xlfn.XLOOKUP(tbl_売上[[#This Row],[商品コード]],tbl_商品[商品コード],tbl_商品[商品名],"未登録")</f>
        <v/>
      </c>
      <c r="G1921">
        <f>_xlfn.XLOOKUP(tbl_売上[[#This Row],[商品コード]],tbl_商品[商品コード],tbl_商品[カテゴリ],"未登録")</f>
        <v/>
      </c>
      <c r="H1921" s="4" t="n">
        <v>2</v>
      </c>
      <c r="I1921" s="5" t="n">
        <v>3300</v>
      </c>
      <c r="J1921" s="5">
        <f>tbl_売上[[#This Row],[数量]]*tbl_売上[[#This Row],[単価]]</f>
        <v/>
      </c>
    </row>
    <row r="1922">
      <c r="A1922" s="3" t="n">
        <v>45681</v>
      </c>
      <c r="B1922" t="inlineStr">
        <is>
          <t>田中</t>
        </is>
      </c>
      <c r="C1922" t="inlineStr">
        <is>
          <t>関西</t>
        </is>
      </c>
      <c r="D1922" t="inlineStr">
        <is>
          <t>Meta広告</t>
        </is>
      </c>
      <c r="E1922" t="inlineStr">
        <is>
          <t>P005</t>
        </is>
      </c>
      <c r="F1922">
        <f>_xlfn.XLOOKUP(tbl_売上[[#This Row],[商品コード]],tbl_商品[商品コード],tbl_商品[商品名],"未登録")</f>
        <v/>
      </c>
      <c r="G1922">
        <f>_xlfn.XLOOKUP(tbl_売上[[#This Row],[商品コード]],tbl_商品[商品コード],tbl_商品[カテゴリ],"未登録")</f>
        <v/>
      </c>
      <c r="H1922" s="4" t="n">
        <v>1</v>
      </c>
      <c r="I1922" s="5" t="n">
        <v>6980</v>
      </c>
      <c r="J1922" s="5">
        <f>tbl_売上[[#This Row],[数量]]*tbl_売上[[#This Row],[単価]]</f>
        <v/>
      </c>
    </row>
    <row r="1923">
      <c r="A1923" s="3" t="n">
        <v>45681</v>
      </c>
      <c r="B1923" t="inlineStr">
        <is>
          <t>佐藤</t>
        </is>
      </c>
      <c r="C1923" t="inlineStr">
        <is>
          <t>関東</t>
        </is>
      </c>
      <c r="D1923" t="inlineStr">
        <is>
          <t>Google広告</t>
        </is>
      </c>
      <c r="E1923" t="inlineStr">
        <is>
          <t>P004</t>
        </is>
      </c>
      <c r="F1923">
        <f>_xlfn.XLOOKUP(tbl_売上[[#This Row],[商品コード]],tbl_商品[商品コード],tbl_商品[商品名],"未登録")</f>
        <v/>
      </c>
      <c r="G1923">
        <f>_xlfn.XLOOKUP(tbl_売上[[#This Row],[商品コード]],tbl_商品[商品コード],tbl_商品[カテゴリ],"未登録")</f>
        <v/>
      </c>
      <c r="H1923" s="4" t="n">
        <v>1</v>
      </c>
      <c r="I1923" s="5" t="n">
        <v>2480</v>
      </c>
      <c r="J1923" s="5">
        <f>tbl_売上[[#This Row],[数量]]*tbl_売上[[#This Row],[単価]]</f>
        <v/>
      </c>
    </row>
    <row r="1924">
      <c r="A1924" s="3" t="n">
        <v>45681</v>
      </c>
      <c r="B1924" t="inlineStr">
        <is>
          <t>伊藤</t>
        </is>
      </c>
      <c r="C1924" t="inlineStr">
        <is>
          <t>中部</t>
        </is>
      </c>
      <c r="D1924" t="inlineStr">
        <is>
          <t>Google広告</t>
        </is>
      </c>
      <c r="E1924" t="inlineStr">
        <is>
          <t>P003</t>
        </is>
      </c>
      <c r="F1924">
        <f>_xlfn.XLOOKUP(tbl_売上[[#This Row],[商品コード]],tbl_商品[商品コード],tbl_商品[商品名],"未登録")</f>
        <v/>
      </c>
      <c r="G1924">
        <f>_xlfn.XLOOKUP(tbl_売上[[#This Row],[商品コード]],tbl_商品[商品コード],tbl_商品[カテゴリ],"未登録")</f>
        <v/>
      </c>
      <c r="H1924" s="4" t="n">
        <v>3</v>
      </c>
      <c r="I1924" s="5" t="n">
        <v>19800</v>
      </c>
      <c r="J1924" s="5">
        <f>tbl_売上[[#This Row],[数量]]*tbl_売上[[#This Row],[単価]]</f>
        <v/>
      </c>
    </row>
    <row r="1925">
      <c r="A1925" s="3" t="n">
        <v>45681</v>
      </c>
      <c r="B1925" t="inlineStr">
        <is>
          <t>佐藤</t>
        </is>
      </c>
      <c r="C1925" t="inlineStr">
        <is>
          <t>関東</t>
        </is>
      </c>
      <c r="D1925" t="inlineStr">
        <is>
          <t>Google広告</t>
        </is>
      </c>
      <c r="E1925" t="inlineStr">
        <is>
          <t>P005</t>
        </is>
      </c>
      <c r="F1925">
        <f>_xlfn.XLOOKUP(tbl_売上[[#This Row],[商品コード]],tbl_商品[商品コード],tbl_商品[商品名],"未登録")</f>
        <v/>
      </c>
      <c r="G1925">
        <f>_xlfn.XLOOKUP(tbl_売上[[#This Row],[商品コード]],tbl_商品[商品コード],tbl_商品[カテゴリ],"未登録")</f>
        <v/>
      </c>
      <c r="H1925" s="4" t="n">
        <v>1</v>
      </c>
      <c r="I1925" s="5" t="n">
        <v>6980</v>
      </c>
      <c r="J1925" s="5">
        <f>tbl_売上[[#This Row],[数量]]*tbl_売上[[#This Row],[単価]]</f>
        <v/>
      </c>
    </row>
    <row r="1926">
      <c r="A1926" s="3" t="n">
        <v>45681</v>
      </c>
      <c r="B1926" t="inlineStr">
        <is>
          <t>高橋</t>
        </is>
      </c>
      <c r="C1926" t="inlineStr">
        <is>
          <t>関西</t>
        </is>
      </c>
      <c r="D1926" t="inlineStr">
        <is>
          <t>Google広告</t>
        </is>
      </c>
      <c r="E1926" t="inlineStr">
        <is>
          <t>P006</t>
        </is>
      </c>
      <c r="F1926">
        <f>_xlfn.XLOOKUP(tbl_売上[[#This Row],[商品コード]],tbl_商品[商品コード],tbl_商品[商品名],"未登録")</f>
        <v/>
      </c>
      <c r="G1926">
        <f>_xlfn.XLOOKUP(tbl_売上[[#This Row],[商品コード]],tbl_商品[商品コード],tbl_商品[カテゴリ],"未登録")</f>
        <v/>
      </c>
      <c r="H1926" s="4" t="n">
        <v>1</v>
      </c>
      <c r="I1926" s="5" t="n">
        <v>3300</v>
      </c>
      <c r="J1926" s="5">
        <f>tbl_売上[[#This Row],[数量]]*tbl_売上[[#This Row],[単価]]</f>
        <v/>
      </c>
    </row>
    <row r="1927">
      <c r="A1927" s="3" t="n">
        <v>45682</v>
      </c>
      <c r="B1927" t="inlineStr">
        <is>
          <t>伊藤</t>
        </is>
      </c>
      <c r="C1927" t="inlineStr">
        <is>
          <t>中部</t>
        </is>
      </c>
      <c r="D1927" t="inlineStr">
        <is>
          <t>Google広告</t>
        </is>
      </c>
      <c r="E1927" t="inlineStr">
        <is>
          <t>P002</t>
        </is>
      </c>
      <c r="F1927">
        <f>_xlfn.XLOOKUP(tbl_売上[[#This Row],[商品コード]],tbl_商品[商品コード],tbl_商品[商品名],"未登録")</f>
        <v/>
      </c>
      <c r="G1927">
        <f>_xlfn.XLOOKUP(tbl_売上[[#This Row],[商品コード]],tbl_商品[商品コード],tbl_商品[カテゴリ],"未登録")</f>
        <v/>
      </c>
      <c r="H1927" s="4" t="n">
        <v>2</v>
      </c>
      <c r="I1927" s="5" t="n">
        <v>3980</v>
      </c>
      <c r="J1927" s="5">
        <f>tbl_売上[[#This Row],[数量]]*tbl_売上[[#This Row],[単価]]</f>
        <v/>
      </c>
    </row>
    <row r="1928">
      <c r="A1928" s="3" t="n">
        <v>45682</v>
      </c>
      <c r="B1928" t="inlineStr">
        <is>
          <t>鈴木</t>
        </is>
      </c>
      <c r="C1928" t="inlineStr">
        <is>
          <t>関東</t>
        </is>
      </c>
      <c r="D1928" t="inlineStr">
        <is>
          <t>Meta広告</t>
        </is>
      </c>
      <c r="E1928" t="inlineStr">
        <is>
          <t>P008</t>
        </is>
      </c>
      <c r="F1928">
        <f>_xlfn.XLOOKUP(tbl_売上[[#This Row],[商品コード]],tbl_商品[商品コード],tbl_商品[商品名],"未登録")</f>
        <v/>
      </c>
      <c r="G1928">
        <f>_xlfn.XLOOKUP(tbl_売上[[#This Row],[商品コード]],tbl_商品[商品コード],tbl_商品[カテゴリ],"未登録")</f>
        <v/>
      </c>
      <c r="H1928" s="4" t="n">
        <v>1</v>
      </c>
      <c r="I1928" s="5" t="n">
        <v>2700</v>
      </c>
      <c r="J1928" s="5">
        <f>tbl_売上[[#This Row],[数量]]*tbl_売上[[#This Row],[単価]]</f>
        <v/>
      </c>
    </row>
    <row r="1929">
      <c r="A1929" s="3" t="n">
        <v>45682</v>
      </c>
      <c r="B1929" t="inlineStr">
        <is>
          <t>渡辺</t>
        </is>
      </c>
      <c r="C1929" t="inlineStr">
        <is>
          <t>九州</t>
        </is>
      </c>
      <c r="D1929" t="inlineStr">
        <is>
          <t>Yahoo!広告</t>
        </is>
      </c>
      <c r="E1929" t="inlineStr">
        <is>
          <t>P002</t>
        </is>
      </c>
      <c r="F1929">
        <f>_xlfn.XLOOKUP(tbl_売上[[#This Row],[商品コード]],tbl_商品[商品コード],tbl_商品[商品名],"未登録")</f>
        <v/>
      </c>
      <c r="G1929">
        <f>_xlfn.XLOOKUP(tbl_売上[[#This Row],[商品コード]],tbl_商品[商品コード],tbl_商品[カテゴリ],"未登録")</f>
        <v/>
      </c>
      <c r="H1929" s="4" t="n">
        <v>1</v>
      </c>
      <c r="I1929" s="5" t="n">
        <v>3980</v>
      </c>
      <c r="J1929" s="5">
        <f>tbl_売上[[#This Row],[数量]]*tbl_売上[[#This Row],[単価]]</f>
        <v/>
      </c>
    </row>
    <row r="1930">
      <c r="A1930" s="3" t="n">
        <v>45683</v>
      </c>
      <c r="B1930" t="inlineStr">
        <is>
          <t>田中</t>
        </is>
      </c>
      <c r="C1930" t="inlineStr">
        <is>
          <t>関西</t>
        </is>
      </c>
      <c r="D1930" t="inlineStr">
        <is>
          <t>Google広告</t>
        </is>
      </c>
      <c r="E1930" t="inlineStr">
        <is>
          <t>P005</t>
        </is>
      </c>
      <c r="F1930">
        <f>_xlfn.XLOOKUP(tbl_売上[[#This Row],[商品コード]],tbl_商品[商品コード],tbl_商品[商品名],"未登録")</f>
        <v/>
      </c>
      <c r="G1930">
        <f>_xlfn.XLOOKUP(tbl_売上[[#This Row],[商品コード]],tbl_商品[商品コード],tbl_商品[カテゴリ],"未登録")</f>
        <v/>
      </c>
      <c r="H1930" s="4" t="n">
        <v>2</v>
      </c>
      <c r="I1930" s="5" t="n">
        <v>6980</v>
      </c>
      <c r="J1930" s="5">
        <f>tbl_売上[[#This Row],[数量]]*tbl_売上[[#This Row],[単価]]</f>
        <v/>
      </c>
    </row>
    <row r="1931">
      <c r="A1931" s="3" t="n">
        <v>45683</v>
      </c>
      <c r="B1931" t="inlineStr">
        <is>
          <t>鈴木</t>
        </is>
      </c>
      <c r="C1931" t="inlineStr">
        <is>
          <t>関東</t>
        </is>
      </c>
      <c r="D1931" t="inlineStr">
        <is>
          <t>Google広告</t>
        </is>
      </c>
      <c r="E1931" t="inlineStr">
        <is>
          <t>P004</t>
        </is>
      </c>
      <c r="F1931">
        <f>_xlfn.XLOOKUP(tbl_売上[[#This Row],[商品コード]],tbl_商品[商品コード],tbl_商品[商品名],"未登録")</f>
        <v/>
      </c>
      <c r="G1931">
        <f>_xlfn.XLOOKUP(tbl_売上[[#This Row],[商品コード]],tbl_商品[商品コード],tbl_商品[カテゴリ],"未登録")</f>
        <v/>
      </c>
      <c r="H1931" s="4" t="n">
        <v>2</v>
      </c>
      <c r="I1931" s="5" t="n">
        <v>2480</v>
      </c>
      <c r="J1931" s="5">
        <f>tbl_売上[[#This Row],[数量]]*tbl_売上[[#This Row],[単価]]</f>
        <v/>
      </c>
    </row>
    <row r="1932">
      <c r="A1932" s="3" t="n">
        <v>45683</v>
      </c>
      <c r="B1932" t="inlineStr">
        <is>
          <t>伊藤</t>
        </is>
      </c>
      <c r="C1932" t="inlineStr">
        <is>
          <t>中部</t>
        </is>
      </c>
      <c r="D1932" t="inlineStr">
        <is>
          <t>Meta広告</t>
        </is>
      </c>
      <c r="E1932" t="inlineStr">
        <is>
          <t>P009</t>
        </is>
      </c>
      <c r="F1932">
        <f>_xlfn.XLOOKUP(tbl_売上[[#This Row],[商品コード]],tbl_商品[商品コード],tbl_商品[商品名],"未登録")</f>
        <v/>
      </c>
      <c r="G1932">
        <f>_xlfn.XLOOKUP(tbl_売上[[#This Row],[商品コード]],tbl_商品[商品コード],tbl_商品[カテゴリ],"未登録")</f>
        <v/>
      </c>
      <c r="H1932" s="4" t="n">
        <v>1</v>
      </c>
      <c r="I1932" s="5" t="n">
        <v>3600</v>
      </c>
      <c r="J1932" s="5">
        <f>tbl_売上[[#This Row],[数量]]*tbl_売上[[#This Row],[単価]]</f>
        <v/>
      </c>
    </row>
    <row r="1933">
      <c r="A1933" s="3" t="n">
        <v>45683</v>
      </c>
      <c r="B1933" t="inlineStr">
        <is>
          <t>田中</t>
        </is>
      </c>
      <c r="C1933" t="inlineStr">
        <is>
          <t>関西</t>
        </is>
      </c>
      <c r="D1933" t="inlineStr">
        <is>
          <t>Google広告</t>
        </is>
      </c>
      <c r="E1933" t="inlineStr">
        <is>
          <t>P008</t>
        </is>
      </c>
      <c r="F1933">
        <f>_xlfn.XLOOKUP(tbl_売上[[#This Row],[商品コード]],tbl_商品[商品コード],tbl_商品[商品名],"未登録")</f>
        <v/>
      </c>
      <c r="G1933">
        <f>_xlfn.XLOOKUP(tbl_売上[[#This Row],[商品コード]],tbl_商品[商品コード],tbl_商品[カテゴリ],"未登録")</f>
        <v/>
      </c>
      <c r="H1933" s="4" t="n">
        <v>2</v>
      </c>
      <c r="I1933" s="5" t="n">
        <v>2700</v>
      </c>
      <c r="J1933" s="5">
        <f>tbl_売上[[#This Row],[数量]]*tbl_売上[[#This Row],[単価]]</f>
        <v/>
      </c>
    </row>
    <row r="1934">
      <c r="A1934" s="3" t="n">
        <v>45684</v>
      </c>
      <c r="B1934" t="inlineStr">
        <is>
          <t>田中</t>
        </is>
      </c>
      <c r="C1934" t="inlineStr">
        <is>
          <t>関西</t>
        </is>
      </c>
      <c r="D1934" t="inlineStr">
        <is>
          <t>Yahoo!広告</t>
        </is>
      </c>
      <c r="E1934" t="inlineStr">
        <is>
          <t>P004</t>
        </is>
      </c>
      <c r="F1934">
        <f>_xlfn.XLOOKUP(tbl_売上[[#This Row],[商品コード]],tbl_商品[商品コード],tbl_商品[商品名],"未登録")</f>
        <v/>
      </c>
      <c r="G1934">
        <f>_xlfn.XLOOKUP(tbl_売上[[#This Row],[商品コード]],tbl_商品[商品コード],tbl_商品[カテゴリ],"未登録")</f>
        <v/>
      </c>
      <c r="H1934" s="4" t="n">
        <v>2</v>
      </c>
      <c r="I1934" s="5" t="n">
        <v>2480</v>
      </c>
      <c r="J1934" s="5">
        <f>tbl_売上[[#This Row],[数量]]*tbl_売上[[#This Row],[単価]]</f>
        <v/>
      </c>
    </row>
    <row r="1935">
      <c r="A1935" s="3" t="n">
        <v>45684</v>
      </c>
      <c r="B1935" t="inlineStr">
        <is>
          <t>田中</t>
        </is>
      </c>
      <c r="C1935" t="inlineStr">
        <is>
          <t>関西</t>
        </is>
      </c>
      <c r="D1935" t="inlineStr">
        <is>
          <t>Meta広告</t>
        </is>
      </c>
      <c r="E1935" t="inlineStr">
        <is>
          <t>P002</t>
        </is>
      </c>
      <c r="F1935">
        <f>_xlfn.XLOOKUP(tbl_売上[[#This Row],[商品コード]],tbl_商品[商品コード],tbl_商品[商品名],"未登録")</f>
        <v/>
      </c>
      <c r="G1935">
        <f>_xlfn.XLOOKUP(tbl_売上[[#This Row],[商品コード]],tbl_商品[商品コード],tbl_商品[カテゴリ],"未登録")</f>
        <v/>
      </c>
      <c r="H1935" s="4" t="n">
        <v>2</v>
      </c>
      <c r="I1935" s="5" t="n">
        <v>3980</v>
      </c>
      <c r="J1935" s="5">
        <f>tbl_売上[[#This Row],[数量]]*tbl_売上[[#This Row],[単価]]</f>
        <v/>
      </c>
    </row>
    <row r="1936">
      <c r="A1936" s="3" t="n">
        <v>45684</v>
      </c>
      <c r="B1936" t="inlineStr">
        <is>
          <t>田中</t>
        </is>
      </c>
      <c r="C1936" t="inlineStr">
        <is>
          <t>関西</t>
        </is>
      </c>
      <c r="D1936" t="inlineStr">
        <is>
          <t>Google広告</t>
        </is>
      </c>
      <c r="E1936" t="inlineStr">
        <is>
          <t>P002</t>
        </is>
      </c>
      <c r="F1936">
        <f>_xlfn.XLOOKUP(tbl_売上[[#This Row],[商品コード]],tbl_商品[商品コード],tbl_商品[商品名],"未登録")</f>
        <v/>
      </c>
      <c r="G1936">
        <f>_xlfn.XLOOKUP(tbl_売上[[#This Row],[商品コード]],tbl_商品[商品コード],tbl_商品[カテゴリ],"未登録")</f>
        <v/>
      </c>
      <c r="H1936" s="4" t="n">
        <v>3</v>
      </c>
      <c r="I1936" s="5" t="n">
        <v>3980</v>
      </c>
      <c r="J1936" s="5">
        <f>tbl_売上[[#This Row],[数量]]*tbl_売上[[#This Row],[単価]]</f>
        <v/>
      </c>
    </row>
    <row r="1937">
      <c r="A1937" s="3" t="n">
        <v>45685</v>
      </c>
      <c r="B1937" t="inlineStr">
        <is>
          <t>佐藤</t>
        </is>
      </c>
      <c r="C1937" t="inlineStr">
        <is>
          <t>関東</t>
        </is>
      </c>
      <c r="D1937" t="inlineStr">
        <is>
          <t>Google広告</t>
        </is>
      </c>
      <c r="E1937" t="inlineStr">
        <is>
          <t>P008</t>
        </is>
      </c>
      <c r="F1937">
        <f>_xlfn.XLOOKUP(tbl_売上[[#This Row],[商品コード]],tbl_商品[商品コード],tbl_商品[商品名],"未登録")</f>
        <v/>
      </c>
      <c r="G1937">
        <f>_xlfn.XLOOKUP(tbl_売上[[#This Row],[商品コード]],tbl_商品[商品コード],tbl_商品[カテゴリ],"未登録")</f>
        <v/>
      </c>
      <c r="H1937" s="4" t="n">
        <v>1</v>
      </c>
      <c r="I1937" s="5" t="n">
        <v>2700</v>
      </c>
      <c r="J1937" s="5">
        <f>tbl_売上[[#This Row],[数量]]*tbl_売上[[#This Row],[単価]]</f>
        <v/>
      </c>
    </row>
    <row r="1938">
      <c r="A1938" s="3" t="n">
        <v>45685</v>
      </c>
      <c r="B1938" t="inlineStr">
        <is>
          <t>渡辺</t>
        </is>
      </c>
      <c r="C1938" t="inlineStr">
        <is>
          <t>九州</t>
        </is>
      </c>
      <c r="D1938" t="inlineStr">
        <is>
          <t>Yahoo!広告</t>
        </is>
      </c>
      <c r="E1938" t="inlineStr">
        <is>
          <t>P005</t>
        </is>
      </c>
      <c r="F1938">
        <f>_xlfn.XLOOKUP(tbl_売上[[#This Row],[商品コード]],tbl_商品[商品コード],tbl_商品[商品名],"未登録")</f>
        <v/>
      </c>
      <c r="G1938">
        <f>_xlfn.XLOOKUP(tbl_売上[[#This Row],[商品コード]],tbl_商品[商品コード],tbl_商品[カテゴリ],"未登録")</f>
        <v/>
      </c>
      <c r="H1938" s="4" t="n">
        <v>3</v>
      </c>
      <c r="I1938" s="5" t="n">
        <v>6980</v>
      </c>
      <c r="J1938" s="5">
        <f>tbl_売上[[#This Row],[数量]]*tbl_売上[[#This Row],[単価]]</f>
        <v/>
      </c>
    </row>
    <row r="1939">
      <c r="A1939" s="3" t="n">
        <v>45685</v>
      </c>
      <c r="B1939" t="inlineStr">
        <is>
          <t>鈴木</t>
        </is>
      </c>
      <c r="C1939" t="inlineStr">
        <is>
          <t>関東</t>
        </is>
      </c>
      <c r="D1939" t="inlineStr">
        <is>
          <t>Meta広告</t>
        </is>
      </c>
      <c r="E1939" t="inlineStr">
        <is>
          <t>P005</t>
        </is>
      </c>
      <c r="F1939">
        <f>_xlfn.XLOOKUP(tbl_売上[[#This Row],[商品コード]],tbl_商品[商品コード],tbl_商品[商品名],"未登録")</f>
        <v/>
      </c>
      <c r="G1939">
        <f>_xlfn.XLOOKUP(tbl_売上[[#This Row],[商品コード]],tbl_商品[商品コード],tbl_商品[カテゴリ],"未登録")</f>
        <v/>
      </c>
      <c r="H1939" s="4" t="n">
        <v>1</v>
      </c>
      <c r="I1939" s="5" t="n">
        <v>6980</v>
      </c>
      <c r="J1939" s="5">
        <f>tbl_売上[[#This Row],[数量]]*tbl_売上[[#This Row],[単価]]</f>
        <v/>
      </c>
    </row>
    <row r="1940">
      <c r="A1940" s="3" t="n">
        <v>45685</v>
      </c>
      <c r="B1940" t="inlineStr">
        <is>
          <t>鈴木</t>
        </is>
      </c>
      <c r="C1940" t="inlineStr">
        <is>
          <t>関東</t>
        </is>
      </c>
      <c r="D1940" t="inlineStr">
        <is>
          <t>Yahoo!広告</t>
        </is>
      </c>
      <c r="E1940" t="inlineStr">
        <is>
          <t>P002</t>
        </is>
      </c>
      <c r="F1940">
        <f>_xlfn.XLOOKUP(tbl_売上[[#This Row],[商品コード]],tbl_商品[商品コード],tbl_商品[商品名],"未登録")</f>
        <v/>
      </c>
      <c r="G1940">
        <f>_xlfn.XLOOKUP(tbl_売上[[#This Row],[商品コード]],tbl_商品[商品コード],tbl_商品[カテゴリ],"未登録")</f>
        <v/>
      </c>
      <c r="H1940" s="4" t="n">
        <v>2</v>
      </c>
      <c r="I1940" s="5" t="n">
        <v>3980</v>
      </c>
      <c r="J1940" s="5">
        <f>tbl_売上[[#This Row],[数量]]*tbl_売上[[#This Row],[単価]]</f>
        <v/>
      </c>
    </row>
    <row r="1941">
      <c r="A1941" s="3" t="n">
        <v>45685</v>
      </c>
      <c r="B1941" t="inlineStr">
        <is>
          <t>佐藤</t>
        </is>
      </c>
      <c r="C1941" t="inlineStr">
        <is>
          <t>関東</t>
        </is>
      </c>
      <c r="D1941" t="inlineStr">
        <is>
          <t>Google広告</t>
        </is>
      </c>
      <c r="E1941" t="inlineStr">
        <is>
          <t>P008</t>
        </is>
      </c>
      <c r="F1941">
        <f>_xlfn.XLOOKUP(tbl_売上[[#This Row],[商品コード]],tbl_商品[商品コード],tbl_商品[商品名],"未登録")</f>
        <v/>
      </c>
      <c r="G1941">
        <f>_xlfn.XLOOKUP(tbl_売上[[#This Row],[商品コード]],tbl_商品[商品コード],tbl_商品[カテゴリ],"未登録")</f>
        <v/>
      </c>
      <c r="H1941" s="4" t="n">
        <v>2</v>
      </c>
      <c r="I1941" s="5" t="n">
        <v>2700</v>
      </c>
      <c r="J1941" s="5">
        <f>tbl_売上[[#This Row],[数量]]*tbl_売上[[#This Row],[単価]]</f>
        <v/>
      </c>
    </row>
    <row r="1942">
      <c r="A1942" s="3" t="n">
        <v>45685</v>
      </c>
      <c r="B1942" t="inlineStr">
        <is>
          <t>鈴木</t>
        </is>
      </c>
      <c r="C1942" t="inlineStr">
        <is>
          <t>関東</t>
        </is>
      </c>
      <c r="D1942" t="inlineStr">
        <is>
          <t>Google広告</t>
        </is>
      </c>
      <c r="E1942" t="inlineStr">
        <is>
          <t>P008</t>
        </is>
      </c>
      <c r="F1942">
        <f>_xlfn.XLOOKUP(tbl_売上[[#This Row],[商品コード]],tbl_商品[商品コード],tbl_商品[商品名],"未登録")</f>
        <v/>
      </c>
      <c r="G1942">
        <f>_xlfn.XLOOKUP(tbl_売上[[#This Row],[商品コード]],tbl_商品[商品コード],tbl_商品[カテゴリ],"未登録")</f>
        <v/>
      </c>
      <c r="H1942" s="4" t="n">
        <v>3</v>
      </c>
      <c r="I1942" s="5" t="n">
        <v>2700</v>
      </c>
      <c r="J1942" s="5">
        <f>tbl_売上[[#This Row],[数量]]*tbl_売上[[#This Row],[単価]]</f>
        <v/>
      </c>
    </row>
    <row r="1943">
      <c r="A1943" s="3" t="n">
        <v>45686</v>
      </c>
      <c r="B1943" t="inlineStr">
        <is>
          <t>田中</t>
        </is>
      </c>
      <c r="C1943" t="inlineStr">
        <is>
          <t>関西</t>
        </is>
      </c>
      <c r="D1943" t="inlineStr">
        <is>
          <t>Meta広告</t>
        </is>
      </c>
      <c r="E1943" t="inlineStr">
        <is>
          <t>P002</t>
        </is>
      </c>
      <c r="F1943">
        <f>_xlfn.XLOOKUP(tbl_売上[[#This Row],[商品コード]],tbl_商品[商品コード],tbl_商品[商品名],"未登録")</f>
        <v/>
      </c>
      <c r="G1943">
        <f>_xlfn.XLOOKUP(tbl_売上[[#This Row],[商品コード]],tbl_商品[商品コード],tbl_商品[カテゴリ],"未登録")</f>
        <v/>
      </c>
      <c r="H1943" s="4" t="n">
        <v>1</v>
      </c>
      <c r="I1943" s="5" t="n">
        <v>3980</v>
      </c>
      <c r="J1943" s="5">
        <f>tbl_売上[[#This Row],[数量]]*tbl_売上[[#This Row],[単価]]</f>
        <v/>
      </c>
    </row>
    <row r="1944">
      <c r="A1944" s="3" t="n">
        <v>45686</v>
      </c>
      <c r="B1944" t="inlineStr">
        <is>
          <t>高橋</t>
        </is>
      </c>
      <c r="C1944" t="inlineStr">
        <is>
          <t>関西</t>
        </is>
      </c>
      <c r="D1944" t="inlineStr">
        <is>
          <t>Meta広告</t>
        </is>
      </c>
      <c r="E1944" t="inlineStr">
        <is>
          <t>P004</t>
        </is>
      </c>
      <c r="F1944">
        <f>_xlfn.XLOOKUP(tbl_売上[[#This Row],[商品コード]],tbl_商品[商品コード],tbl_商品[商品名],"未登録")</f>
        <v/>
      </c>
      <c r="G1944">
        <f>_xlfn.XLOOKUP(tbl_売上[[#This Row],[商品コード]],tbl_商品[商品コード],tbl_商品[カテゴリ],"未登録")</f>
        <v/>
      </c>
      <c r="H1944" s="4" t="n">
        <v>5</v>
      </c>
      <c r="I1944" s="5" t="n">
        <v>2480</v>
      </c>
      <c r="J1944" s="5">
        <f>tbl_売上[[#This Row],[数量]]*tbl_売上[[#This Row],[単価]]</f>
        <v/>
      </c>
    </row>
    <row r="1945">
      <c r="A1945" s="3" t="n">
        <v>45686</v>
      </c>
      <c r="B1945" t="inlineStr">
        <is>
          <t>佐藤</t>
        </is>
      </c>
      <c r="C1945" t="inlineStr">
        <is>
          <t>関東</t>
        </is>
      </c>
      <c r="D1945" t="inlineStr">
        <is>
          <t>Google広告</t>
        </is>
      </c>
      <c r="E1945" t="inlineStr">
        <is>
          <t>P001</t>
        </is>
      </c>
      <c r="F1945">
        <f>_xlfn.XLOOKUP(tbl_売上[[#This Row],[商品コード]],tbl_商品[商品コード],tbl_商品[商品名],"未登録")</f>
        <v/>
      </c>
      <c r="G1945">
        <f>_xlfn.XLOOKUP(tbl_売上[[#This Row],[商品コード]],tbl_商品[商品コード],tbl_商品[カテゴリ],"未登録")</f>
        <v/>
      </c>
      <c r="H1945" s="4" t="n">
        <v>2</v>
      </c>
      <c r="I1945" s="5" t="n">
        <v>8800</v>
      </c>
      <c r="J1945" s="5">
        <f>tbl_売上[[#This Row],[数量]]*tbl_売上[[#This Row],[単価]]</f>
        <v/>
      </c>
    </row>
    <row r="1946">
      <c r="A1946" s="3" t="n">
        <v>45686</v>
      </c>
      <c r="B1946" t="inlineStr">
        <is>
          <t>伊藤</t>
        </is>
      </c>
      <c r="C1946" t="inlineStr">
        <is>
          <t>中部</t>
        </is>
      </c>
      <c r="D1946" t="inlineStr">
        <is>
          <t>Meta広告</t>
        </is>
      </c>
      <c r="E1946" t="inlineStr">
        <is>
          <t>P002</t>
        </is>
      </c>
      <c r="F1946">
        <f>_xlfn.XLOOKUP(tbl_売上[[#This Row],[商品コード]],tbl_商品[商品コード],tbl_商品[商品名],"未登録")</f>
        <v/>
      </c>
      <c r="G1946">
        <f>_xlfn.XLOOKUP(tbl_売上[[#This Row],[商品コード]],tbl_商品[商品コード],tbl_商品[カテゴリ],"未登録")</f>
        <v/>
      </c>
      <c r="H1946" s="4" t="n">
        <v>1</v>
      </c>
      <c r="I1946" s="5" t="n">
        <v>3980</v>
      </c>
      <c r="J1946" s="5">
        <f>tbl_売上[[#This Row],[数量]]*tbl_売上[[#This Row],[単価]]</f>
        <v/>
      </c>
    </row>
    <row r="1947">
      <c r="A1947" s="3" t="n">
        <v>45687</v>
      </c>
      <c r="B1947" t="inlineStr">
        <is>
          <t>佐藤</t>
        </is>
      </c>
      <c r="C1947" t="inlineStr">
        <is>
          <t>関東</t>
        </is>
      </c>
      <c r="D1947" t="inlineStr">
        <is>
          <t>Google広告</t>
        </is>
      </c>
      <c r="E1947" t="inlineStr">
        <is>
          <t>P002</t>
        </is>
      </c>
      <c r="F1947">
        <f>_xlfn.XLOOKUP(tbl_売上[[#This Row],[商品コード]],tbl_商品[商品コード],tbl_商品[商品名],"未登録")</f>
        <v/>
      </c>
      <c r="G1947">
        <f>_xlfn.XLOOKUP(tbl_売上[[#This Row],[商品コード]],tbl_商品[商品コード],tbl_商品[カテゴリ],"未登録")</f>
        <v/>
      </c>
      <c r="H1947" s="4" t="n">
        <v>2</v>
      </c>
      <c r="I1947" s="5" t="n">
        <v>3980</v>
      </c>
      <c r="J1947" s="5">
        <f>tbl_売上[[#This Row],[数量]]*tbl_売上[[#This Row],[単価]]</f>
        <v/>
      </c>
    </row>
    <row r="1948">
      <c r="A1948" s="3" t="n">
        <v>45687</v>
      </c>
      <c r="B1948" t="inlineStr">
        <is>
          <t>佐藤</t>
        </is>
      </c>
      <c r="C1948" t="inlineStr">
        <is>
          <t>関東</t>
        </is>
      </c>
      <c r="D1948" t="inlineStr">
        <is>
          <t>Google広告</t>
        </is>
      </c>
      <c r="E1948" t="inlineStr">
        <is>
          <t>P002</t>
        </is>
      </c>
      <c r="F1948">
        <f>_xlfn.XLOOKUP(tbl_売上[[#This Row],[商品コード]],tbl_商品[商品コード],tbl_商品[商品名],"未登録")</f>
        <v/>
      </c>
      <c r="G1948">
        <f>_xlfn.XLOOKUP(tbl_売上[[#This Row],[商品コード]],tbl_商品[商品コード],tbl_商品[カテゴリ],"未登録")</f>
        <v/>
      </c>
      <c r="H1948" s="4" t="n">
        <v>1</v>
      </c>
      <c r="I1948" s="5" t="n">
        <v>3980</v>
      </c>
      <c r="J1948" s="5">
        <f>tbl_売上[[#This Row],[数量]]*tbl_売上[[#This Row],[単価]]</f>
        <v/>
      </c>
    </row>
    <row r="1949">
      <c r="A1949" s="3" t="n">
        <v>45687</v>
      </c>
      <c r="B1949" t="inlineStr">
        <is>
          <t>伊藤</t>
        </is>
      </c>
      <c r="C1949" t="inlineStr">
        <is>
          <t>中部</t>
        </is>
      </c>
      <c r="D1949" t="inlineStr">
        <is>
          <t>Meta広告</t>
        </is>
      </c>
      <c r="E1949" t="inlineStr">
        <is>
          <t>P004</t>
        </is>
      </c>
      <c r="F1949">
        <f>_xlfn.XLOOKUP(tbl_売上[[#This Row],[商品コード]],tbl_商品[商品コード],tbl_商品[商品名],"未登録")</f>
        <v/>
      </c>
      <c r="G1949">
        <f>_xlfn.XLOOKUP(tbl_売上[[#This Row],[商品コード]],tbl_商品[商品コード],tbl_商品[カテゴリ],"未登録")</f>
        <v/>
      </c>
      <c r="H1949" s="4" t="n">
        <v>1</v>
      </c>
      <c r="I1949" s="5" t="n">
        <v>2480</v>
      </c>
      <c r="J1949" s="5">
        <f>tbl_売上[[#This Row],[数量]]*tbl_売上[[#This Row],[単価]]</f>
        <v/>
      </c>
    </row>
    <row r="1950">
      <c r="A1950" s="3" t="n">
        <v>45687</v>
      </c>
      <c r="B1950" t="inlineStr">
        <is>
          <t>伊藤</t>
        </is>
      </c>
      <c r="C1950" t="inlineStr">
        <is>
          <t>中部</t>
        </is>
      </c>
      <c r="D1950" t="inlineStr">
        <is>
          <t>Yahoo!広告</t>
        </is>
      </c>
      <c r="E1950" t="inlineStr">
        <is>
          <t>P004</t>
        </is>
      </c>
      <c r="F1950">
        <f>_xlfn.XLOOKUP(tbl_売上[[#This Row],[商品コード]],tbl_商品[商品コード],tbl_商品[商品名],"未登録")</f>
        <v/>
      </c>
      <c r="G1950">
        <f>_xlfn.XLOOKUP(tbl_売上[[#This Row],[商品コード]],tbl_商品[商品コード],tbl_商品[カテゴリ],"未登録")</f>
        <v/>
      </c>
      <c r="H1950" s="4" t="n">
        <v>1</v>
      </c>
      <c r="I1950" s="5" t="n">
        <v>2480</v>
      </c>
      <c r="J1950" s="5">
        <f>tbl_売上[[#This Row],[数量]]*tbl_売上[[#This Row],[単価]]</f>
        <v/>
      </c>
    </row>
    <row r="1951">
      <c r="A1951" s="3" t="n">
        <v>45688</v>
      </c>
      <c r="B1951" t="inlineStr">
        <is>
          <t>渡辺</t>
        </is>
      </c>
      <c r="C1951" t="inlineStr">
        <is>
          <t>九州</t>
        </is>
      </c>
      <c r="D1951" t="inlineStr">
        <is>
          <t>Yahoo!広告</t>
        </is>
      </c>
      <c r="E1951" t="inlineStr">
        <is>
          <t>P004</t>
        </is>
      </c>
      <c r="F1951">
        <f>_xlfn.XLOOKUP(tbl_売上[[#This Row],[商品コード]],tbl_商品[商品コード],tbl_商品[商品名],"未登録")</f>
        <v/>
      </c>
      <c r="G1951">
        <f>_xlfn.XLOOKUP(tbl_売上[[#This Row],[商品コード]],tbl_商品[商品コード],tbl_商品[カテゴリ],"未登録")</f>
        <v/>
      </c>
      <c r="H1951" s="4" t="n">
        <v>1</v>
      </c>
      <c r="I1951" s="5" t="n">
        <v>2480</v>
      </c>
      <c r="J1951" s="5">
        <f>tbl_売上[[#This Row],[数量]]*tbl_売上[[#This Row],[単価]]</f>
        <v/>
      </c>
    </row>
    <row r="1952">
      <c r="A1952" s="3" t="n">
        <v>45688</v>
      </c>
      <c r="B1952" t="inlineStr">
        <is>
          <t>佐藤</t>
        </is>
      </c>
      <c r="C1952" t="inlineStr">
        <is>
          <t>関東</t>
        </is>
      </c>
      <c r="D1952" t="inlineStr">
        <is>
          <t>Meta広告</t>
        </is>
      </c>
      <c r="E1952" t="inlineStr">
        <is>
          <t>P008</t>
        </is>
      </c>
      <c r="F1952">
        <f>_xlfn.XLOOKUP(tbl_売上[[#This Row],[商品コード]],tbl_商品[商品コード],tbl_商品[商品名],"未登録")</f>
        <v/>
      </c>
      <c r="G1952">
        <f>_xlfn.XLOOKUP(tbl_売上[[#This Row],[商品コード]],tbl_商品[商品コード],tbl_商品[カテゴリ],"未登録")</f>
        <v/>
      </c>
      <c r="H1952" s="4" t="n">
        <v>3</v>
      </c>
      <c r="I1952" s="5" t="n">
        <v>2700</v>
      </c>
      <c r="J1952" s="5">
        <f>tbl_売上[[#This Row],[数量]]*tbl_売上[[#This Row],[単価]]</f>
        <v/>
      </c>
    </row>
    <row r="1953">
      <c r="A1953" s="3" t="n">
        <v>45688</v>
      </c>
      <c r="B1953" t="inlineStr">
        <is>
          <t>伊藤</t>
        </is>
      </c>
      <c r="C1953" t="inlineStr">
        <is>
          <t>中部</t>
        </is>
      </c>
      <c r="D1953" t="inlineStr">
        <is>
          <t>Google広告</t>
        </is>
      </c>
      <c r="E1953" t="inlineStr">
        <is>
          <t>P007</t>
        </is>
      </c>
      <c r="F1953">
        <f>_xlfn.XLOOKUP(tbl_売上[[#This Row],[商品コード]],tbl_商品[商品コード],tbl_商品[商品名],"未登録")</f>
        <v/>
      </c>
      <c r="G1953">
        <f>_xlfn.XLOOKUP(tbl_売上[[#This Row],[商品コード]],tbl_商品[商品コード],tbl_商品[カテゴリ],"未登録")</f>
        <v/>
      </c>
      <c r="H1953" s="4" t="n">
        <v>1</v>
      </c>
      <c r="I1953" s="5" t="n">
        <v>3240</v>
      </c>
      <c r="J1953" s="5">
        <f>tbl_売上[[#This Row],[数量]]*tbl_売上[[#This Row],[単価]]</f>
        <v/>
      </c>
    </row>
    <row r="1954">
      <c r="A1954" s="3" t="n">
        <v>45689</v>
      </c>
      <c r="B1954" t="inlineStr">
        <is>
          <t>佐藤</t>
        </is>
      </c>
      <c r="C1954" t="inlineStr">
        <is>
          <t>関東</t>
        </is>
      </c>
      <c r="D1954" t="inlineStr">
        <is>
          <t>Meta広告</t>
        </is>
      </c>
      <c r="E1954" t="inlineStr">
        <is>
          <t>P006</t>
        </is>
      </c>
      <c r="F1954">
        <f>_xlfn.XLOOKUP(tbl_売上[[#This Row],[商品コード]],tbl_商品[商品コード],tbl_商品[商品名],"未登録")</f>
        <v/>
      </c>
      <c r="G1954">
        <f>_xlfn.XLOOKUP(tbl_売上[[#This Row],[商品コード]],tbl_商品[商品コード],tbl_商品[カテゴリ],"未登録")</f>
        <v/>
      </c>
      <c r="H1954" s="4" t="n">
        <v>1</v>
      </c>
      <c r="I1954" s="5" t="n">
        <v>3300</v>
      </c>
      <c r="J1954" s="5">
        <f>tbl_売上[[#This Row],[数量]]*tbl_売上[[#This Row],[単価]]</f>
        <v/>
      </c>
    </row>
    <row r="1955">
      <c r="A1955" s="3" t="n">
        <v>45689</v>
      </c>
      <c r="B1955" t="inlineStr">
        <is>
          <t>鈴木</t>
        </is>
      </c>
      <c r="C1955" t="inlineStr">
        <is>
          <t>関東</t>
        </is>
      </c>
      <c r="D1955" t="inlineStr">
        <is>
          <t>Meta広告</t>
        </is>
      </c>
      <c r="E1955" t="inlineStr">
        <is>
          <t>P002</t>
        </is>
      </c>
      <c r="F1955">
        <f>_xlfn.XLOOKUP(tbl_売上[[#This Row],[商品コード]],tbl_商品[商品コード],tbl_商品[商品名],"未登録")</f>
        <v/>
      </c>
      <c r="G1955">
        <f>_xlfn.XLOOKUP(tbl_売上[[#This Row],[商品コード]],tbl_商品[商品コード],tbl_商品[カテゴリ],"未登録")</f>
        <v/>
      </c>
      <c r="H1955" s="4" t="n">
        <v>1</v>
      </c>
      <c r="I1955" s="5" t="n">
        <v>3980</v>
      </c>
      <c r="J1955" s="5">
        <f>tbl_売上[[#This Row],[数量]]*tbl_売上[[#This Row],[単価]]</f>
        <v/>
      </c>
    </row>
    <row r="1956">
      <c r="A1956" s="3" t="n">
        <v>45689</v>
      </c>
      <c r="B1956" t="inlineStr">
        <is>
          <t>田中</t>
        </is>
      </c>
      <c r="C1956" t="inlineStr">
        <is>
          <t>関西</t>
        </is>
      </c>
      <c r="D1956" t="inlineStr">
        <is>
          <t>Meta広告</t>
        </is>
      </c>
      <c r="E1956" t="inlineStr">
        <is>
          <t>P004</t>
        </is>
      </c>
      <c r="F1956">
        <f>_xlfn.XLOOKUP(tbl_売上[[#This Row],[商品コード]],tbl_商品[商品コード],tbl_商品[商品名],"未登録")</f>
        <v/>
      </c>
      <c r="G1956">
        <f>_xlfn.XLOOKUP(tbl_売上[[#This Row],[商品コード]],tbl_商品[商品コード],tbl_商品[カテゴリ],"未登録")</f>
        <v/>
      </c>
      <c r="H1956" s="4" t="n">
        <v>3</v>
      </c>
      <c r="I1956" s="5" t="n">
        <v>2480</v>
      </c>
      <c r="J1956" s="5">
        <f>tbl_売上[[#This Row],[数量]]*tbl_売上[[#This Row],[単価]]</f>
        <v/>
      </c>
    </row>
    <row r="1957">
      <c r="A1957" s="3" t="n">
        <v>45689</v>
      </c>
      <c r="B1957" t="inlineStr">
        <is>
          <t>伊藤</t>
        </is>
      </c>
      <c r="C1957" t="inlineStr">
        <is>
          <t>中部</t>
        </is>
      </c>
      <c r="D1957" t="inlineStr">
        <is>
          <t>Meta広告</t>
        </is>
      </c>
      <c r="E1957" t="inlineStr">
        <is>
          <t>P002</t>
        </is>
      </c>
      <c r="F1957">
        <f>_xlfn.XLOOKUP(tbl_売上[[#This Row],[商品コード]],tbl_商品[商品コード],tbl_商品[商品名],"未登録")</f>
        <v/>
      </c>
      <c r="G1957">
        <f>_xlfn.XLOOKUP(tbl_売上[[#This Row],[商品コード]],tbl_商品[商品コード],tbl_商品[カテゴリ],"未登録")</f>
        <v/>
      </c>
      <c r="H1957" s="4" t="n">
        <v>1</v>
      </c>
      <c r="I1957" s="5" t="n">
        <v>3980</v>
      </c>
      <c r="J1957" s="5">
        <f>tbl_売上[[#This Row],[数量]]*tbl_売上[[#This Row],[単価]]</f>
        <v/>
      </c>
    </row>
    <row r="1958">
      <c r="A1958" s="3" t="n">
        <v>45690</v>
      </c>
      <c r="B1958" t="inlineStr">
        <is>
          <t>渡辺</t>
        </is>
      </c>
      <c r="C1958" t="inlineStr">
        <is>
          <t>九州</t>
        </is>
      </c>
      <c r="D1958" t="inlineStr">
        <is>
          <t>Meta広告</t>
        </is>
      </c>
      <c r="E1958" t="inlineStr">
        <is>
          <t>P006</t>
        </is>
      </c>
      <c r="F1958">
        <f>_xlfn.XLOOKUP(tbl_売上[[#This Row],[商品コード]],tbl_商品[商品コード],tbl_商品[商品名],"未登録")</f>
        <v/>
      </c>
      <c r="G1958">
        <f>_xlfn.XLOOKUP(tbl_売上[[#This Row],[商品コード]],tbl_商品[商品コード],tbl_商品[カテゴリ],"未登録")</f>
        <v/>
      </c>
      <c r="H1958" s="4" t="n">
        <v>1</v>
      </c>
      <c r="I1958" s="5" t="n">
        <v>3300</v>
      </c>
      <c r="J1958" s="5">
        <f>tbl_売上[[#This Row],[数量]]*tbl_売上[[#This Row],[単価]]</f>
        <v/>
      </c>
    </row>
    <row r="1959">
      <c r="A1959" s="3" t="n">
        <v>45690</v>
      </c>
      <c r="B1959" t="inlineStr">
        <is>
          <t>佐藤</t>
        </is>
      </c>
      <c r="C1959" t="inlineStr">
        <is>
          <t>関東</t>
        </is>
      </c>
      <c r="D1959" t="inlineStr">
        <is>
          <t>Google広告</t>
        </is>
      </c>
      <c r="E1959" t="inlineStr">
        <is>
          <t>P005</t>
        </is>
      </c>
      <c r="F1959">
        <f>_xlfn.XLOOKUP(tbl_売上[[#This Row],[商品コード]],tbl_商品[商品コード],tbl_商品[商品名],"未登録")</f>
        <v/>
      </c>
      <c r="G1959">
        <f>_xlfn.XLOOKUP(tbl_売上[[#This Row],[商品コード]],tbl_商品[商品コード],tbl_商品[カテゴリ],"未登録")</f>
        <v/>
      </c>
      <c r="H1959" s="4" t="n">
        <v>1</v>
      </c>
      <c r="I1959" s="5" t="n">
        <v>6980</v>
      </c>
      <c r="J1959" s="5">
        <f>tbl_売上[[#This Row],[数量]]*tbl_売上[[#This Row],[単価]]</f>
        <v/>
      </c>
    </row>
    <row r="1960">
      <c r="A1960" s="3" t="n">
        <v>45690</v>
      </c>
      <c r="B1960" t="inlineStr">
        <is>
          <t>佐藤</t>
        </is>
      </c>
      <c r="C1960" t="inlineStr">
        <is>
          <t>関東</t>
        </is>
      </c>
      <c r="D1960" t="inlineStr">
        <is>
          <t>Google広告</t>
        </is>
      </c>
      <c r="E1960" t="inlineStr">
        <is>
          <t>P004</t>
        </is>
      </c>
      <c r="F1960">
        <f>_xlfn.XLOOKUP(tbl_売上[[#This Row],[商品コード]],tbl_商品[商品コード],tbl_商品[商品名],"未登録")</f>
        <v/>
      </c>
      <c r="G1960">
        <f>_xlfn.XLOOKUP(tbl_売上[[#This Row],[商品コード]],tbl_商品[商品コード],tbl_商品[カテゴリ],"未登録")</f>
        <v/>
      </c>
      <c r="H1960" s="4" t="n">
        <v>1</v>
      </c>
      <c r="I1960" s="5" t="n">
        <v>2480</v>
      </c>
      <c r="J1960" s="5">
        <f>tbl_売上[[#This Row],[数量]]*tbl_売上[[#This Row],[単価]]</f>
        <v/>
      </c>
    </row>
    <row r="1961">
      <c r="A1961" s="3" t="n">
        <v>45691</v>
      </c>
      <c r="B1961" t="inlineStr">
        <is>
          <t>鈴木</t>
        </is>
      </c>
      <c r="C1961" t="inlineStr">
        <is>
          <t>関東</t>
        </is>
      </c>
      <c r="D1961" t="inlineStr">
        <is>
          <t>Yahoo!広告</t>
        </is>
      </c>
      <c r="E1961" t="inlineStr">
        <is>
          <t>P007</t>
        </is>
      </c>
      <c r="F1961">
        <f>_xlfn.XLOOKUP(tbl_売上[[#This Row],[商品コード]],tbl_商品[商品コード],tbl_商品[商品名],"未登録")</f>
        <v/>
      </c>
      <c r="G1961">
        <f>_xlfn.XLOOKUP(tbl_売上[[#This Row],[商品コード]],tbl_商品[商品コード],tbl_商品[カテゴリ],"未登録")</f>
        <v/>
      </c>
      <c r="H1961" s="4" t="n">
        <v>1</v>
      </c>
      <c r="I1961" s="5" t="n">
        <v>3240</v>
      </c>
      <c r="J1961" s="5">
        <f>tbl_売上[[#This Row],[数量]]*tbl_売上[[#This Row],[単価]]</f>
        <v/>
      </c>
    </row>
    <row r="1962">
      <c r="A1962" s="3" t="n">
        <v>45691</v>
      </c>
      <c r="B1962" t="inlineStr">
        <is>
          <t>高橋</t>
        </is>
      </c>
      <c r="C1962" t="inlineStr">
        <is>
          <t>関西</t>
        </is>
      </c>
      <c r="D1962" t="inlineStr">
        <is>
          <t>Google広告</t>
        </is>
      </c>
      <c r="E1962" t="inlineStr">
        <is>
          <t>P006</t>
        </is>
      </c>
      <c r="F1962">
        <f>_xlfn.XLOOKUP(tbl_売上[[#This Row],[商品コード]],tbl_商品[商品コード],tbl_商品[商品名],"未登録")</f>
        <v/>
      </c>
      <c r="G1962">
        <f>_xlfn.XLOOKUP(tbl_売上[[#This Row],[商品コード]],tbl_商品[商品コード],tbl_商品[カテゴリ],"未登録")</f>
        <v/>
      </c>
      <c r="H1962" s="4" t="n">
        <v>1</v>
      </c>
      <c r="I1962" s="5" t="n">
        <v>3300</v>
      </c>
      <c r="J1962" s="5">
        <f>tbl_売上[[#This Row],[数量]]*tbl_売上[[#This Row],[単価]]</f>
        <v/>
      </c>
    </row>
    <row r="1963">
      <c r="A1963" s="3" t="n">
        <v>45691</v>
      </c>
      <c r="B1963" t="inlineStr">
        <is>
          <t>高橋</t>
        </is>
      </c>
      <c r="C1963" t="inlineStr">
        <is>
          <t>関西</t>
        </is>
      </c>
      <c r="D1963" t="inlineStr">
        <is>
          <t>Google広告</t>
        </is>
      </c>
      <c r="E1963" t="inlineStr">
        <is>
          <t>P004</t>
        </is>
      </c>
      <c r="F1963">
        <f>_xlfn.XLOOKUP(tbl_売上[[#This Row],[商品コード]],tbl_商品[商品コード],tbl_商品[商品名],"未登録")</f>
        <v/>
      </c>
      <c r="G1963">
        <f>_xlfn.XLOOKUP(tbl_売上[[#This Row],[商品コード]],tbl_商品[商品コード],tbl_商品[カテゴリ],"未登録")</f>
        <v/>
      </c>
      <c r="H1963" s="4" t="n">
        <v>1</v>
      </c>
      <c r="I1963" s="5" t="n">
        <v>2480</v>
      </c>
      <c r="J1963" s="5">
        <f>tbl_売上[[#This Row],[数量]]*tbl_売上[[#This Row],[単価]]</f>
        <v/>
      </c>
    </row>
    <row r="1964">
      <c r="A1964" s="3" t="n">
        <v>45692</v>
      </c>
      <c r="B1964" t="inlineStr">
        <is>
          <t>伊藤</t>
        </is>
      </c>
      <c r="C1964" t="inlineStr">
        <is>
          <t>中部</t>
        </is>
      </c>
      <c r="D1964" t="inlineStr">
        <is>
          <t>Meta広告</t>
        </is>
      </c>
      <c r="E1964" t="inlineStr">
        <is>
          <t>P001</t>
        </is>
      </c>
      <c r="F1964">
        <f>_xlfn.XLOOKUP(tbl_売上[[#This Row],[商品コード]],tbl_商品[商品コード],tbl_商品[商品名],"未登録")</f>
        <v/>
      </c>
      <c r="G1964">
        <f>_xlfn.XLOOKUP(tbl_売上[[#This Row],[商品コード]],tbl_商品[商品コード],tbl_商品[カテゴリ],"未登録")</f>
        <v/>
      </c>
      <c r="H1964" s="4" t="n">
        <v>3</v>
      </c>
      <c r="I1964" s="5" t="n">
        <v>8800</v>
      </c>
      <c r="J1964" s="5">
        <f>tbl_売上[[#This Row],[数量]]*tbl_売上[[#This Row],[単価]]</f>
        <v/>
      </c>
    </row>
    <row r="1965">
      <c r="A1965" s="3" t="n">
        <v>45692</v>
      </c>
      <c r="B1965" t="inlineStr">
        <is>
          <t>高橋</t>
        </is>
      </c>
      <c r="C1965" t="inlineStr">
        <is>
          <t>関西</t>
        </is>
      </c>
      <c r="D1965" t="inlineStr">
        <is>
          <t>Google広告</t>
        </is>
      </c>
      <c r="E1965" t="inlineStr">
        <is>
          <t>P002</t>
        </is>
      </c>
      <c r="F1965">
        <f>_xlfn.XLOOKUP(tbl_売上[[#This Row],[商品コード]],tbl_商品[商品コード],tbl_商品[商品名],"未登録")</f>
        <v/>
      </c>
      <c r="G1965">
        <f>_xlfn.XLOOKUP(tbl_売上[[#This Row],[商品コード]],tbl_商品[商品コード],tbl_商品[カテゴリ],"未登録")</f>
        <v/>
      </c>
      <c r="H1965" s="4" t="n">
        <v>1</v>
      </c>
      <c r="I1965" s="5" t="n">
        <v>3980</v>
      </c>
      <c r="J1965" s="5">
        <f>tbl_売上[[#This Row],[数量]]*tbl_売上[[#This Row],[単価]]</f>
        <v/>
      </c>
    </row>
    <row r="1966">
      <c r="A1966" s="3" t="n">
        <v>45692</v>
      </c>
      <c r="B1966" t="inlineStr">
        <is>
          <t>高橋</t>
        </is>
      </c>
      <c r="C1966" t="inlineStr">
        <is>
          <t>関西</t>
        </is>
      </c>
      <c r="D1966" t="inlineStr">
        <is>
          <t>Google広告</t>
        </is>
      </c>
      <c r="E1966" t="inlineStr">
        <is>
          <t>P005</t>
        </is>
      </c>
      <c r="F1966">
        <f>_xlfn.XLOOKUP(tbl_売上[[#This Row],[商品コード]],tbl_商品[商品コード],tbl_商品[商品名],"未登録")</f>
        <v/>
      </c>
      <c r="G1966">
        <f>_xlfn.XLOOKUP(tbl_売上[[#This Row],[商品コード]],tbl_商品[商品コード],tbl_商品[カテゴリ],"未登録")</f>
        <v/>
      </c>
      <c r="H1966" s="4" t="n">
        <v>5</v>
      </c>
      <c r="I1966" s="5" t="n">
        <v>6980</v>
      </c>
      <c r="J1966" s="5">
        <f>tbl_売上[[#This Row],[数量]]*tbl_売上[[#This Row],[単価]]</f>
        <v/>
      </c>
    </row>
    <row r="1967">
      <c r="A1967" s="3" t="n">
        <v>45692</v>
      </c>
      <c r="B1967" t="inlineStr">
        <is>
          <t>鈴木</t>
        </is>
      </c>
      <c r="C1967" t="inlineStr">
        <is>
          <t>関東</t>
        </is>
      </c>
      <c r="D1967" t="inlineStr">
        <is>
          <t>Google広告</t>
        </is>
      </c>
      <c r="E1967" t="inlineStr">
        <is>
          <t>P006</t>
        </is>
      </c>
      <c r="F1967">
        <f>_xlfn.XLOOKUP(tbl_売上[[#This Row],[商品コード]],tbl_商品[商品コード],tbl_商品[商品名],"未登録")</f>
        <v/>
      </c>
      <c r="G1967">
        <f>_xlfn.XLOOKUP(tbl_売上[[#This Row],[商品コード]],tbl_商品[商品コード],tbl_商品[カテゴリ],"未登録")</f>
        <v/>
      </c>
      <c r="H1967" s="4" t="n">
        <v>1</v>
      </c>
      <c r="I1967" s="5" t="n">
        <v>3300</v>
      </c>
      <c r="J1967" s="5">
        <f>tbl_売上[[#This Row],[数量]]*tbl_売上[[#This Row],[単価]]</f>
        <v/>
      </c>
    </row>
    <row r="1968">
      <c r="A1968" s="3" t="n">
        <v>45692</v>
      </c>
      <c r="B1968" t="inlineStr">
        <is>
          <t>渡辺</t>
        </is>
      </c>
      <c r="C1968" t="inlineStr">
        <is>
          <t>九州</t>
        </is>
      </c>
      <c r="D1968" t="inlineStr">
        <is>
          <t>Google広告</t>
        </is>
      </c>
      <c r="E1968" t="inlineStr">
        <is>
          <t>P009</t>
        </is>
      </c>
      <c r="F1968">
        <f>_xlfn.XLOOKUP(tbl_売上[[#This Row],[商品コード]],tbl_商品[商品コード],tbl_商品[商品名],"未登録")</f>
        <v/>
      </c>
      <c r="G1968">
        <f>_xlfn.XLOOKUP(tbl_売上[[#This Row],[商品コード]],tbl_商品[商品コード],tbl_商品[カテゴリ],"未登録")</f>
        <v/>
      </c>
      <c r="H1968" s="4" t="n">
        <v>5</v>
      </c>
      <c r="I1968" s="5" t="n">
        <v>3600</v>
      </c>
      <c r="J1968" s="5">
        <f>tbl_売上[[#This Row],[数量]]*tbl_売上[[#This Row],[単価]]</f>
        <v/>
      </c>
    </row>
    <row r="1969">
      <c r="A1969" s="3" t="n">
        <v>45692</v>
      </c>
      <c r="B1969" t="inlineStr">
        <is>
          <t>佐藤</t>
        </is>
      </c>
      <c r="C1969" t="inlineStr">
        <is>
          <t>関東</t>
        </is>
      </c>
      <c r="D1969" t="inlineStr">
        <is>
          <t>Google広告</t>
        </is>
      </c>
      <c r="E1969" t="inlineStr">
        <is>
          <t>P007</t>
        </is>
      </c>
      <c r="F1969">
        <f>_xlfn.XLOOKUP(tbl_売上[[#This Row],[商品コード]],tbl_商品[商品コード],tbl_商品[商品名],"未登録")</f>
        <v/>
      </c>
      <c r="G1969">
        <f>_xlfn.XLOOKUP(tbl_売上[[#This Row],[商品コード]],tbl_商品[商品コード],tbl_商品[カテゴリ],"未登録")</f>
        <v/>
      </c>
      <c r="H1969" s="4" t="n">
        <v>3</v>
      </c>
      <c r="I1969" s="5" t="n">
        <v>3240</v>
      </c>
      <c r="J1969" s="5">
        <f>tbl_売上[[#This Row],[数量]]*tbl_売上[[#This Row],[単価]]</f>
        <v/>
      </c>
    </row>
    <row r="1970">
      <c r="A1970" s="3" t="n">
        <v>45693</v>
      </c>
      <c r="B1970" t="inlineStr">
        <is>
          <t>渡辺</t>
        </is>
      </c>
      <c r="C1970" t="inlineStr">
        <is>
          <t>九州</t>
        </is>
      </c>
      <c r="D1970" t="inlineStr">
        <is>
          <t>Yahoo!広告</t>
        </is>
      </c>
      <c r="E1970" t="inlineStr">
        <is>
          <t>P006</t>
        </is>
      </c>
      <c r="F1970">
        <f>_xlfn.XLOOKUP(tbl_売上[[#This Row],[商品コード]],tbl_商品[商品コード],tbl_商品[商品名],"未登録")</f>
        <v/>
      </c>
      <c r="G1970">
        <f>_xlfn.XLOOKUP(tbl_売上[[#This Row],[商品コード]],tbl_商品[商品コード],tbl_商品[カテゴリ],"未登録")</f>
        <v/>
      </c>
      <c r="H1970" s="4" t="n">
        <v>1</v>
      </c>
      <c r="I1970" s="5" t="n">
        <v>3300</v>
      </c>
      <c r="J1970" s="5">
        <f>tbl_売上[[#This Row],[数量]]*tbl_売上[[#This Row],[単価]]</f>
        <v/>
      </c>
    </row>
    <row r="1971">
      <c r="A1971" s="3" t="n">
        <v>45693</v>
      </c>
      <c r="B1971" t="inlineStr">
        <is>
          <t>高橋</t>
        </is>
      </c>
      <c r="C1971" t="inlineStr">
        <is>
          <t>関西</t>
        </is>
      </c>
      <c r="D1971" t="inlineStr">
        <is>
          <t>Google広告</t>
        </is>
      </c>
      <c r="E1971" t="inlineStr">
        <is>
          <t>P002</t>
        </is>
      </c>
      <c r="F1971">
        <f>_xlfn.XLOOKUP(tbl_売上[[#This Row],[商品コード]],tbl_商品[商品コード],tbl_商品[商品名],"未登録")</f>
        <v/>
      </c>
      <c r="G1971">
        <f>_xlfn.XLOOKUP(tbl_売上[[#This Row],[商品コード]],tbl_商品[商品コード],tbl_商品[カテゴリ],"未登録")</f>
        <v/>
      </c>
      <c r="H1971" s="4" t="n">
        <v>1</v>
      </c>
      <c r="I1971" s="5" t="n">
        <v>3980</v>
      </c>
      <c r="J1971" s="5">
        <f>tbl_売上[[#This Row],[数量]]*tbl_売上[[#This Row],[単価]]</f>
        <v/>
      </c>
    </row>
    <row r="1972">
      <c r="A1972" s="3" t="n">
        <v>45693</v>
      </c>
      <c r="B1972" t="inlineStr">
        <is>
          <t>田中</t>
        </is>
      </c>
      <c r="C1972" t="inlineStr">
        <is>
          <t>関西</t>
        </is>
      </c>
      <c r="D1972" t="inlineStr">
        <is>
          <t>Yahoo!広告</t>
        </is>
      </c>
      <c r="E1972" t="inlineStr">
        <is>
          <t>P009</t>
        </is>
      </c>
      <c r="F1972">
        <f>_xlfn.XLOOKUP(tbl_売上[[#This Row],[商品コード]],tbl_商品[商品コード],tbl_商品[商品名],"未登録")</f>
        <v/>
      </c>
      <c r="G1972">
        <f>_xlfn.XLOOKUP(tbl_売上[[#This Row],[商品コード]],tbl_商品[商品コード],tbl_商品[カテゴリ],"未登録")</f>
        <v/>
      </c>
      <c r="H1972" s="4" t="n">
        <v>2</v>
      </c>
      <c r="I1972" s="5" t="n">
        <v>3600</v>
      </c>
      <c r="J1972" s="5">
        <f>tbl_売上[[#This Row],[数量]]*tbl_売上[[#This Row],[単価]]</f>
        <v/>
      </c>
    </row>
    <row r="1973">
      <c r="A1973" s="3" t="n">
        <v>45693</v>
      </c>
      <c r="B1973" t="inlineStr">
        <is>
          <t>田中</t>
        </is>
      </c>
      <c r="C1973" t="inlineStr">
        <is>
          <t>関西</t>
        </is>
      </c>
      <c r="D1973" t="inlineStr">
        <is>
          <t>Meta広告</t>
        </is>
      </c>
      <c r="E1973" t="inlineStr">
        <is>
          <t>P002</t>
        </is>
      </c>
      <c r="F1973">
        <f>_xlfn.XLOOKUP(tbl_売上[[#This Row],[商品コード]],tbl_商品[商品コード],tbl_商品[商品名],"未登録")</f>
        <v/>
      </c>
      <c r="G1973">
        <f>_xlfn.XLOOKUP(tbl_売上[[#This Row],[商品コード]],tbl_商品[商品コード],tbl_商品[カテゴリ],"未登録")</f>
        <v/>
      </c>
      <c r="H1973" s="4" t="n">
        <v>1</v>
      </c>
      <c r="I1973" s="5" t="n">
        <v>3980</v>
      </c>
      <c r="J1973" s="5">
        <f>tbl_売上[[#This Row],[数量]]*tbl_売上[[#This Row],[単価]]</f>
        <v/>
      </c>
    </row>
    <row r="1974">
      <c r="A1974" s="3" t="n">
        <v>45694</v>
      </c>
      <c r="B1974" t="inlineStr">
        <is>
          <t>伊藤</t>
        </is>
      </c>
      <c r="C1974" t="inlineStr">
        <is>
          <t>中部</t>
        </is>
      </c>
      <c r="D1974" t="inlineStr">
        <is>
          <t>Yahoo!広告</t>
        </is>
      </c>
      <c r="E1974" t="inlineStr">
        <is>
          <t>P002</t>
        </is>
      </c>
      <c r="F1974">
        <f>_xlfn.XLOOKUP(tbl_売上[[#This Row],[商品コード]],tbl_商品[商品コード],tbl_商品[商品名],"未登録")</f>
        <v/>
      </c>
      <c r="G1974">
        <f>_xlfn.XLOOKUP(tbl_売上[[#This Row],[商品コード]],tbl_商品[商品コード],tbl_商品[カテゴリ],"未登録")</f>
        <v/>
      </c>
      <c r="H1974" s="4" t="n">
        <v>1</v>
      </c>
      <c r="I1974" s="5" t="n">
        <v>3980</v>
      </c>
      <c r="J1974" s="5">
        <f>tbl_売上[[#This Row],[数量]]*tbl_売上[[#This Row],[単価]]</f>
        <v/>
      </c>
    </row>
    <row r="1975">
      <c r="A1975" s="3" t="n">
        <v>45694</v>
      </c>
      <c r="B1975" t="inlineStr">
        <is>
          <t>伊藤</t>
        </is>
      </c>
      <c r="C1975" t="inlineStr">
        <is>
          <t>中部</t>
        </is>
      </c>
      <c r="D1975" t="inlineStr">
        <is>
          <t>Google広告</t>
        </is>
      </c>
      <c r="E1975" t="inlineStr">
        <is>
          <t>P001</t>
        </is>
      </c>
      <c r="F1975">
        <f>_xlfn.XLOOKUP(tbl_売上[[#This Row],[商品コード]],tbl_商品[商品コード],tbl_商品[商品名],"未登録")</f>
        <v/>
      </c>
      <c r="G1975">
        <f>_xlfn.XLOOKUP(tbl_売上[[#This Row],[商品コード]],tbl_商品[商品コード],tbl_商品[カテゴリ],"未登録")</f>
        <v/>
      </c>
      <c r="H1975" s="4" t="n">
        <v>3</v>
      </c>
      <c r="I1975" s="5" t="n">
        <v>8800</v>
      </c>
      <c r="J1975" s="5">
        <f>tbl_売上[[#This Row],[数量]]*tbl_売上[[#This Row],[単価]]</f>
        <v/>
      </c>
    </row>
    <row r="1976">
      <c r="A1976" s="3" t="n">
        <v>45694</v>
      </c>
      <c r="B1976" t="inlineStr">
        <is>
          <t>鈴木</t>
        </is>
      </c>
      <c r="C1976" t="inlineStr">
        <is>
          <t>関東</t>
        </is>
      </c>
      <c r="D1976" t="inlineStr">
        <is>
          <t>Meta広告</t>
        </is>
      </c>
      <c r="E1976" t="inlineStr">
        <is>
          <t>P002</t>
        </is>
      </c>
      <c r="F1976">
        <f>_xlfn.XLOOKUP(tbl_売上[[#This Row],[商品コード]],tbl_商品[商品コード],tbl_商品[商品名],"未登録")</f>
        <v/>
      </c>
      <c r="G1976">
        <f>_xlfn.XLOOKUP(tbl_売上[[#This Row],[商品コード]],tbl_商品[商品コード],tbl_商品[カテゴリ],"未登録")</f>
        <v/>
      </c>
      <c r="H1976" s="4" t="n">
        <v>3</v>
      </c>
      <c r="I1976" s="5" t="n">
        <v>3980</v>
      </c>
      <c r="J1976" s="5">
        <f>tbl_売上[[#This Row],[数量]]*tbl_売上[[#This Row],[単価]]</f>
        <v/>
      </c>
    </row>
    <row r="1977">
      <c r="A1977" s="3" t="n">
        <v>45695</v>
      </c>
      <c r="B1977" t="inlineStr">
        <is>
          <t>伊藤</t>
        </is>
      </c>
      <c r="C1977" t="inlineStr">
        <is>
          <t>中部</t>
        </is>
      </c>
      <c r="D1977" t="inlineStr">
        <is>
          <t>Google広告</t>
        </is>
      </c>
      <c r="E1977" t="inlineStr">
        <is>
          <t>P002</t>
        </is>
      </c>
      <c r="F1977">
        <f>_xlfn.XLOOKUP(tbl_売上[[#This Row],[商品コード]],tbl_商品[商品コード],tbl_商品[商品名],"未登録")</f>
        <v/>
      </c>
      <c r="G1977">
        <f>_xlfn.XLOOKUP(tbl_売上[[#This Row],[商品コード]],tbl_商品[商品コード],tbl_商品[カテゴリ],"未登録")</f>
        <v/>
      </c>
      <c r="H1977" s="4" t="n">
        <v>3</v>
      </c>
      <c r="I1977" s="5" t="n">
        <v>3980</v>
      </c>
      <c r="J1977" s="5">
        <f>tbl_売上[[#This Row],[数量]]*tbl_売上[[#This Row],[単価]]</f>
        <v/>
      </c>
    </row>
    <row r="1978">
      <c r="A1978" s="3" t="n">
        <v>45695</v>
      </c>
      <c r="B1978" t="inlineStr">
        <is>
          <t>高橋</t>
        </is>
      </c>
      <c r="C1978" t="inlineStr">
        <is>
          <t>関西</t>
        </is>
      </c>
      <c r="D1978" t="inlineStr">
        <is>
          <t>Yahoo!広告</t>
        </is>
      </c>
      <c r="E1978" t="inlineStr">
        <is>
          <t>P004</t>
        </is>
      </c>
      <c r="F1978">
        <f>_xlfn.XLOOKUP(tbl_売上[[#This Row],[商品コード]],tbl_商品[商品コード],tbl_商品[商品名],"未登録")</f>
        <v/>
      </c>
      <c r="G1978">
        <f>_xlfn.XLOOKUP(tbl_売上[[#This Row],[商品コード]],tbl_商品[商品コード],tbl_商品[カテゴリ],"未登録")</f>
        <v/>
      </c>
      <c r="H1978" s="4" t="n">
        <v>1</v>
      </c>
      <c r="I1978" s="5" t="n">
        <v>2480</v>
      </c>
      <c r="J1978" s="5">
        <f>tbl_売上[[#This Row],[数量]]*tbl_売上[[#This Row],[単価]]</f>
        <v/>
      </c>
    </row>
    <row r="1979">
      <c r="A1979" s="3" t="n">
        <v>45695</v>
      </c>
      <c r="B1979" t="inlineStr">
        <is>
          <t>渡辺</t>
        </is>
      </c>
      <c r="C1979" t="inlineStr">
        <is>
          <t>九州</t>
        </is>
      </c>
      <c r="D1979" t="inlineStr">
        <is>
          <t>Google広告</t>
        </is>
      </c>
      <c r="E1979" t="inlineStr">
        <is>
          <t>P002</t>
        </is>
      </c>
      <c r="F1979">
        <f>_xlfn.XLOOKUP(tbl_売上[[#This Row],[商品コード]],tbl_商品[商品コード],tbl_商品[商品名],"未登録")</f>
        <v/>
      </c>
      <c r="G1979">
        <f>_xlfn.XLOOKUP(tbl_売上[[#This Row],[商品コード]],tbl_商品[商品コード],tbl_商品[カテゴリ],"未登録")</f>
        <v/>
      </c>
      <c r="H1979" s="4" t="n">
        <v>1</v>
      </c>
      <c r="I1979" s="5" t="n">
        <v>3980</v>
      </c>
      <c r="J1979" s="5">
        <f>tbl_売上[[#This Row],[数量]]*tbl_売上[[#This Row],[単価]]</f>
        <v/>
      </c>
    </row>
    <row r="1980">
      <c r="A1980" s="3" t="n">
        <v>45695</v>
      </c>
      <c r="B1980" t="inlineStr">
        <is>
          <t>鈴木</t>
        </is>
      </c>
      <c r="C1980" t="inlineStr">
        <is>
          <t>関東</t>
        </is>
      </c>
      <c r="D1980" t="inlineStr">
        <is>
          <t>Meta広告</t>
        </is>
      </c>
      <c r="E1980" t="inlineStr">
        <is>
          <t>P004</t>
        </is>
      </c>
      <c r="F1980">
        <f>_xlfn.XLOOKUP(tbl_売上[[#This Row],[商品コード]],tbl_商品[商品コード],tbl_商品[商品名],"未登録")</f>
        <v/>
      </c>
      <c r="G1980">
        <f>_xlfn.XLOOKUP(tbl_売上[[#This Row],[商品コード]],tbl_商品[商品コード],tbl_商品[カテゴリ],"未登録")</f>
        <v/>
      </c>
      <c r="H1980" s="4" t="n">
        <v>1</v>
      </c>
      <c r="I1980" s="5" t="n">
        <v>2480</v>
      </c>
      <c r="J1980" s="5">
        <f>tbl_売上[[#This Row],[数量]]*tbl_売上[[#This Row],[単価]]</f>
        <v/>
      </c>
    </row>
    <row r="1981">
      <c r="A1981" s="3" t="n">
        <v>45696</v>
      </c>
      <c r="B1981" t="inlineStr">
        <is>
          <t>高橋</t>
        </is>
      </c>
      <c r="C1981" t="inlineStr">
        <is>
          <t>関西</t>
        </is>
      </c>
      <c r="D1981" t="inlineStr">
        <is>
          <t>Google広告</t>
        </is>
      </c>
      <c r="E1981" t="inlineStr">
        <is>
          <t>P008</t>
        </is>
      </c>
      <c r="F1981">
        <f>_xlfn.XLOOKUP(tbl_売上[[#This Row],[商品コード]],tbl_商品[商品コード],tbl_商品[商品名],"未登録")</f>
        <v/>
      </c>
      <c r="G1981">
        <f>_xlfn.XLOOKUP(tbl_売上[[#This Row],[商品コード]],tbl_商品[商品コード],tbl_商品[カテゴリ],"未登録")</f>
        <v/>
      </c>
      <c r="H1981" s="4" t="n">
        <v>5</v>
      </c>
      <c r="I1981" s="5" t="n">
        <v>2700</v>
      </c>
      <c r="J1981" s="5">
        <f>tbl_売上[[#This Row],[数量]]*tbl_売上[[#This Row],[単価]]</f>
        <v/>
      </c>
    </row>
    <row r="1982">
      <c r="A1982" s="3" t="n">
        <v>45696</v>
      </c>
      <c r="B1982" t="inlineStr">
        <is>
          <t>渡辺</t>
        </is>
      </c>
      <c r="C1982" t="inlineStr">
        <is>
          <t>九州</t>
        </is>
      </c>
      <c r="D1982" t="inlineStr">
        <is>
          <t>Meta広告</t>
        </is>
      </c>
      <c r="E1982" t="inlineStr">
        <is>
          <t>P003</t>
        </is>
      </c>
      <c r="F1982">
        <f>_xlfn.XLOOKUP(tbl_売上[[#This Row],[商品コード]],tbl_商品[商品コード],tbl_商品[商品名],"未登録")</f>
        <v/>
      </c>
      <c r="G1982">
        <f>_xlfn.XLOOKUP(tbl_売上[[#This Row],[商品コード]],tbl_商品[商品コード],tbl_商品[カテゴリ],"未登録")</f>
        <v/>
      </c>
      <c r="H1982" s="4" t="n">
        <v>2</v>
      </c>
      <c r="I1982" s="5" t="n">
        <v>19800</v>
      </c>
      <c r="J1982" s="5">
        <f>tbl_売上[[#This Row],[数量]]*tbl_売上[[#This Row],[単価]]</f>
        <v/>
      </c>
    </row>
    <row r="1983">
      <c r="A1983" s="3" t="n">
        <v>45696</v>
      </c>
      <c r="B1983" t="inlineStr">
        <is>
          <t>鈴木</t>
        </is>
      </c>
      <c r="C1983" t="inlineStr">
        <is>
          <t>関東</t>
        </is>
      </c>
      <c r="D1983" t="inlineStr">
        <is>
          <t>Google広告</t>
        </is>
      </c>
      <c r="E1983" t="inlineStr">
        <is>
          <t>P006</t>
        </is>
      </c>
      <c r="F1983">
        <f>_xlfn.XLOOKUP(tbl_売上[[#This Row],[商品コード]],tbl_商品[商品コード],tbl_商品[商品名],"未登録")</f>
        <v/>
      </c>
      <c r="G1983">
        <f>_xlfn.XLOOKUP(tbl_売上[[#This Row],[商品コード]],tbl_商品[商品コード],tbl_商品[カテゴリ],"未登録")</f>
        <v/>
      </c>
      <c r="H1983" s="4" t="n">
        <v>1</v>
      </c>
      <c r="I1983" s="5" t="n">
        <v>3300</v>
      </c>
      <c r="J1983" s="5">
        <f>tbl_売上[[#This Row],[数量]]*tbl_売上[[#This Row],[単価]]</f>
        <v/>
      </c>
    </row>
    <row r="1984">
      <c r="A1984" s="3" t="n">
        <v>45696</v>
      </c>
      <c r="B1984" t="inlineStr">
        <is>
          <t>鈴木</t>
        </is>
      </c>
      <c r="C1984" t="inlineStr">
        <is>
          <t>関東</t>
        </is>
      </c>
      <c r="D1984" t="inlineStr">
        <is>
          <t>Google広告</t>
        </is>
      </c>
      <c r="E1984" t="inlineStr">
        <is>
          <t>P008</t>
        </is>
      </c>
      <c r="F1984">
        <f>_xlfn.XLOOKUP(tbl_売上[[#This Row],[商品コード]],tbl_商品[商品コード],tbl_商品[商品名],"未登録")</f>
        <v/>
      </c>
      <c r="G1984">
        <f>_xlfn.XLOOKUP(tbl_売上[[#This Row],[商品コード]],tbl_商品[商品コード],tbl_商品[カテゴリ],"未登録")</f>
        <v/>
      </c>
      <c r="H1984" s="4" t="n">
        <v>3</v>
      </c>
      <c r="I1984" s="5" t="n">
        <v>2700</v>
      </c>
      <c r="J1984" s="5">
        <f>tbl_売上[[#This Row],[数量]]*tbl_売上[[#This Row],[単価]]</f>
        <v/>
      </c>
    </row>
    <row r="1985">
      <c r="A1985" s="3" t="n">
        <v>45696</v>
      </c>
      <c r="B1985" t="inlineStr">
        <is>
          <t>佐藤</t>
        </is>
      </c>
      <c r="C1985" t="inlineStr">
        <is>
          <t>関東</t>
        </is>
      </c>
      <c r="D1985" t="inlineStr">
        <is>
          <t>Google広告</t>
        </is>
      </c>
      <c r="E1985" t="inlineStr">
        <is>
          <t>P009</t>
        </is>
      </c>
      <c r="F1985">
        <f>_xlfn.XLOOKUP(tbl_売上[[#This Row],[商品コード]],tbl_商品[商品コード],tbl_商品[商品名],"未登録")</f>
        <v/>
      </c>
      <c r="G1985">
        <f>_xlfn.XLOOKUP(tbl_売上[[#This Row],[商品コード]],tbl_商品[商品コード],tbl_商品[カテゴリ],"未登録")</f>
        <v/>
      </c>
      <c r="H1985" s="4" t="n">
        <v>1</v>
      </c>
      <c r="I1985" s="5" t="n">
        <v>3600</v>
      </c>
      <c r="J1985" s="5">
        <f>tbl_売上[[#This Row],[数量]]*tbl_売上[[#This Row],[単価]]</f>
        <v/>
      </c>
    </row>
    <row r="1986">
      <c r="A1986" s="3" t="n">
        <v>45697</v>
      </c>
      <c r="B1986" t="inlineStr">
        <is>
          <t>鈴木</t>
        </is>
      </c>
      <c r="C1986" t="inlineStr">
        <is>
          <t>関東</t>
        </is>
      </c>
      <c r="D1986" t="inlineStr">
        <is>
          <t>Google広告</t>
        </is>
      </c>
      <c r="E1986" t="inlineStr">
        <is>
          <t>P006</t>
        </is>
      </c>
      <c r="F1986">
        <f>_xlfn.XLOOKUP(tbl_売上[[#This Row],[商品コード]],tbl_商品[商品コード],tbl_商品[商品名],"未登録")</f>
        <v/>
      </c>
      <c r="G1986">
        <f>_xlfn.XLOOKUP(tbl_売上[[#This Row],[商品コード]],tbl_商品[商品コード],tbl_商品[カテゴリ],"未登録")</f>
        <v/>
      </c>
      <c r="H1986" s="4" t="n">
        <v>1</v>
      </c>
      <c r="I1986" s="5" t="n">
        <v>3300</v>
      </c>
      <c r="J1986" s="5">
        <f>tbl_売上[[#This Row],[数量]]*tbl_売上[[#This Row],[単価]]</f>
        <v/>
      </c>
    </row>
    <row r="1987">
      <c r="A1987" s="3" t="n">
        <v>45697</v>
      </c>
      <c r="B1987" t="inlineStr">
        <is>
          <t>高橋</t>
        </is>
      </c>
      <c r="C1987" t="inlineStr">
        <is>
          <t>関西</t>
        </is>
      </c>
      <c r="D1987" t="inlineStr">
        <is>
          <t>Google広告</t>
        </is>
      </c>
      <c r="E1987" t="inlineStr">
        <is>
          <t>P001</t>
        </is>
      </c>
      <c r="F1987">
        <f>_xlfn.XLOOKUP(tbl_売上[[#This Row],[商品コード]],tbl_商品[商品コード],tbl_商品[商品名],"未登録")</f>
        <v/>
      </c>
      <c r="G1987">
        <f>_xlfn.XLOOKUP(tbl_売上[[#This Row],[商品コード]],tbl_商品[商品コード],tbl_商品[カテゴリ],"未登録")</f>
        <v/>
      </c>
      <c r="H1987" s="4" t="n">
        <v>1</v>
      </c>
      <c r="I1987" s="5" t="n">
        <v>8800</v>
      </c>
      <c r="J1987" s="5">
        <f>tbl_売上[[#This Row],[数量]]*tbl_売上[[#This Row],[単価]]</f>
        <v/>
      </c>
    </row>
    <row r="1988">
      <c r="A1988" s="3" t="n">
        <v>45697</v>
      </c>
      <c r="B1988" t="inlineStr">
        <is>
          <t>渡辺</t>
        </is>
      </c>
      <c r="C1988" t="inlineStr">
        <is>
          <t>九州</t>
        </is>
      </c>
      <c r="D1988" t="inlineStr">
        <is>
          <t>Google広告</t>
        </is>
      </c>
      <c r="E1988" t="inlineStr">
        <is>
          <t>P004</t>
        </is>
      </c>
      <c r="F1988">
        <f>_xlfn.XLOOKUP(tbl_売上[[#This Row],[商品コード]],tbl_商品[商品コード],tbl_商品[商品名],"未登録")</f>
        <v/>
      </c>
      <c r="G1988">
        <f>_xlfn.XLOOKUP(tbl_売上[[#This Row],[商品コード]],tbl_商品[商品コード],tbl_商品[カテゴリ],"未登録")</f>
        <v/>
      </c>
      <c r="H1988" s="4" t="n">
        <v>3</v>
      </c>
      <c r="I1988" s="5" t="n">
        <v>2480</v>
      </c>
      <c r="J1988" s="5">
        <f>tbl_売上[[#This Row],[数量]]*tbl_売上[[#This Row],[単価]]</f>
        <v/>
      </c>
    </row>
    <row r="1989">
      <c r="A1989" s="3" t="n">
        <v>45697</v>
      </c>
      <c r="B1989" t="inlineStr">
        <is>
          <t>田中</t>
        </is>
      </c>
      <c r="C1989" t="inlineStr">
        <is>
          <t>関西</t>
        </is>
      </c>
      <c r="D1989" t="inlineStr">
        <is>
          <t>Meta広告</t>
        </is>
      </c>
      <c r="E1989" t="inlineStr">
        <is>
          <t>P002</t>
        </is>
      </c>
      <c r="F1989">
        <f>_xlfn.XLOOKUP(tbl_売上[[#This Row],[商品コード]],tbl_商品[商品コード],tbl_商品[商品名],"未登録")</f>
        <v/>
      </c>
      <c r="G1989">
        <f>_xlfn.XLOOKUP(tbl_売上[[#This Row],[商品コード]],tbl_商品[商品コード],tbl_商品[カテゴリ],"未登録")</f>
        <v/>
      </c>
      <c r="H1989" s="4" t="n">
        <v>1</v>
      </c>
      <c r="I1989" s="5" t="n">
        <v>3980</v>
      </c>
      <c r="J1989" s="5">
        <f>tbl_売上[[#This Row],[数量]]*tbl_売上[[#This Row],[単価]]</f>
        <v/>
      </c>
    </row>
    <row r="1990">
      <c r="A1990" s="3" t="n">
        <v>45697</v>
      </c>
      <c r="B1990" t="inlineStr">
        <is>
          <t>渡辺</t>
        </is>
      </c>
      <c r="C1990" t="inlineStr">
        <is>
          <t>九州</t>
        </is>
      </c>
      <c r="D1990" t="inlineStr">
        <is>
          <t>Yahoo!広告</t>
        </is>
      </c>
      <c r="E1990" t="inlineStr">
        <is>
          <t>P004</t>
        </is>
      </c>
      <c r="F1990">
        <f>_xlfn.XLOOKUP(tbl_売上[[#This Row],[商品コード]],tbl_商品[商品コード],tbl_商品[商品名],"未登録")</f>
        <v/>
      </c>
      <c r="G1990">
        <f>_xlfn.XLOOKUP(tbl_売上[[#This Row],[商品コード]],tbl_商品[商品コード],tbl_商品[カテゴリ],"未登録")</f>
        <v/>
      </c>
      <c r="H1990" s="4" t="n">
        <v>1</v>
      </c>
      <c r="I1990" s="5" t="n">
        <v>2480</v>
      </c>
      <c r="J1990" s="5">
        <f>tbl_売上[[#This Row],[数量]]*tbl_売上[[#This Row],[単価]]</f>
        <v/>
      </c>
    </row>
    <row r="1991">
      <c r="A1991" s="3" t="n">
        <v>45698</v>
      </c>
      <c r="B1991" t="inlineStr">
        <is>
          <t>高橋</t>
        </is>
      </c>
      <c r="C1991" t="inlineStr">
        <is>
          <t>関西</t>
        </is>
      </c>
      <c r="D1991" t="inlineStr">
        <is>
          <t>Yahoo!広告</t>
        </is>
      </c>
      <c r="E1991" t="inlineStr">
        <is>
          <t>P002</t>
        </is>
      </c>
      <c r="F1991">
        <f>_xlfn.XLOOKUP(tbl_売上[[#This Row],[商品コード]],tbl_商品[商品コード],tbl_商品[商品名],"未登録")</f>
        <v/>
      </c>
      <c r="G1991">
        <f>_xlfn.XLOOKUP(tbl_売上[[#This Row],[商品コード]],tbl_商品[商品コード],tbl_商品[カテゴリ],"未登録")</f>
        <v/>
      </c>
      <c r="H1991" s="4" t="n">
        <v>3</v>
      </c>
      <c r="I1991" s="5" t="n">
        <v>3980</v>
      </c>
      <c r="J1991" s="5">
        <f>tbl_売上[[#This Row],[数量]]*tbl_売上[[#This Row],[単価]]</f>
        <v/>
      </c>
    </row>
    <row r="1992">
      <c r="A1992" s="3" t="n">
        <v>45698</v>
      </c>
      <c r="B1992" t="inlineStr">
        <is>
          <t>田中</t>
        </is>
      </c>
      <c r="C1992" t="inlineStr">
        <is>
          <t>関西</t>
        </is>
      </c>
      <c r="D1992" t="inlineStr">
        <is>
          <t>Google広告</t>
        </is>
      </c>
      <c r="E1992" t="inlineStr">
        <is>
          <t>P006</t>
        </is>
      </c>
      <c r="F1992">
        <f>_xlfn.XLOOKUP(tbl_売上[[#This Row],[商品コード]],tbl_商品[商品コード],tbl_商品[商品名],"未登録")</f>
        <v/>
      </c>
      <c r="G1992">
        <f>_xlfn.XLOOKUP(tbl_売上[[#This Row],[商品コード]],tbl_商品[商品コード],tbl_商品[カテゴリ],"未登録")</f>
        <v/>
      </c>
      <c r="H1992" s="4" t="n">
        <v>1</v>
      </c>
      <c r="I1992" s="5" t="n">
        <v>3300</v>
      </c>
      <c r="J1992" s="5">
        <f>tbl_売上[[#This Row],[数量]]*tbl_売上[[#This Row],[単価]]</f>
        <v/>
      </c>
    </row>
    <row r="1993">
      <c r="A1993" s="3" t="n">
        <v>45698</v>
      </c>
      <c r="B1993" t="inlineStr">
        <is>
          <t>渡辺</t>
        </is>
      </c>
      <c r="C1993" t="inlineStr">
        <is>
          <t>九州</t>
        </is>
      </c>
      <c r="D1993" t="inlineStr">
        <is>
          <t>Meta広告</t>
        </is>
      </c>
      <c r="E1993" t="inlineStr">
        <is>
          <t>P001</t>
        </is>
      </c>
      <c r="F1993">
        <f>_xlfn.XLOOKUP(tbl_売上[[#This Row],[商品コード]],tbl_商品[商品コード],tbl_商品[商品名],"未登録")</f>
        <v/>
      </c>
      <c r="G1993">
        <f>_xlfn.XLOOKUP(tbl_売上[[#This Row],[商品コード]],tbl_商品[商品コード],tbl_商品[カテゴリ],"未登録")</f>
        <v/>
      </c>
      <c r="H1993" s="4" t="n">
        <v>3</v>
      </c>
      <c r="I1993" s="5" t="n">
        <v>8800</v>
      </c>
      <c r="J1993" s="5">
        <f>tbl_売上[[#This Row],[数量]]*tbl_売上[[#This Row],[単価]]</f>
        <v/>
      </c>
    </row>
    <row r="1994">
      <c r="A1994" s="3" t="n">
        <v>45698</v>
      </c>
      <c r="B1994" t="inlineStr">
        <is>
          <t>渡辺</t>
        </is>
      </c>
      <c r="C1994" t="inlineStr">
        <is>
          <t>九州</t>
        </is>
      </c>
      <c r="D1994" t="inlineStr">
        <is>
          <t>Meta広告</t>
        </is>
      </c>
      <c r="E1994" t="inlineStr">
        <is>
          <t>P008</t>
        </is>
      </c>
      <c r="F1994">
        <f>_xlfn.XLOOKUP(tbl_売上[[#This Row],[商品コード]],tbl_商品[商品コード],tbl_商品[商品名],"未登録")</f>
        <v/>
      </c>
      <c r="G1994">
        <f>_xlfn.XLOOKUP(tbl_売上[[#This Row],[商品コード]],tbl_商品[商品コード],tbl_商品[カテゴリ],"未登録")</f>
        <v/>
      </c>
      <c r="H1994" s="4" t="n">
        <v>3</v>
      </c>
      <c r="I1994" s="5" t="n">
        <v>2700</v>
      </c>
      <c r="J1994" s="5">
        <f>tbl_売上[[#This Row],[数量]]*tbl_売上[[#This Row],[単価]]</f>
        <v/>
      </c>
    </row>
    <row r="1995">
      <c r="A1995" s="3" t="n">
        <v>45698</v>
      </c>
      <c r="B1995" t="inlineStr">
        <is>
          <t>佐藤</t>
        </is>
      </c>
      <c r="C1995" t="inlineStr">
        <is>
          <t>関東</t>
        </is>
      </c>
      <c r="D1995" t="inlineStr">
        <is>
          <t>Meta広告</t>
        </is>
      </c>
      <c r="E1995" t="inlineStr">
        <is>
          <t>P006</t>
        </is>
      </c>
      <c r="F1995">
        <f>_xlfn.XLOOKUP(tbl_売上[[#This Row],[商品コード]],tbl_商品[商品コード],tbl_商品[商品名],"未登録")</f>
        <v/>
      </c>
      <c r="G1995">
        <f>_xlfn.XLOOKUP(tbl_売上[[#This Row],[商品コード]],tbl_商品[商品コード],tbl_商品[カテゴリ],"未登録")</f>
        <v/>
      </c>
      <c r="H1995" s="4" t="n">
        <v>2</v>
      </c>
      <c r="I1995" s="5" t="n">
        <v>3300</v>
      </c>
      <c r="J1995" s="5">
        <f>tbl_売上[[#This Row],[数量]]*tbl_売上[[#This Row],[単価]]</f>
        <v/>
      </c>
    </row>
    <row r="1996">
      <c r="A1996" s="3" t="n">
        <v>45698</v>
      </c>
      <c r="B1996" t="inlineStr">
        <is>
          <t>渡辺</t>
        </is>
      </c>
      <c r="C1996" t="inlineStr">
        <is>
          <t>九州</t>
        </is>
      </c>
      <c r="D1996" t="inlineStr">
        <is>
          <t>Meta広告</t>
        </is>
      </c>
      <c r="E1996" t="inlineStr">
        <is>
          <t>P008</t>
        </is>
      </c>
      <c r="F1996">
        <f>_xlfn.XLOOKUP(tbl_売上[[#This Row],[商品コード]],tbl_商品[商品コード],tbl_商品[商品名],"未登録")</f>
        <v/>
      </c>
      <c r="G1996">
        <f>_xlfn.XLOOKUP(tbl_売上[[#This Row],[商品コード]],tbl_商品[商品コード],tbl_商品[カテゴリ],"未登録")</f>
        <v/>
      </c>
      <c r="H1996" s="4" t="n">
        <v>1</v>
      </c>
      <c r="I1996" s="5" t="n">
        <v>2700</v>
      </c>
      <c r="J1996" s="5">
        <f>tbl_売上[[#This Row],[数量]]*tbl_売上[[#This Row],[単価]]</f>
        <v/>
      </c>
    </row>
    <row r="1997">
      <c r="A1997" s="3" t="n">
        <v>45699</v>
      </c>
      <c r="B1997" t="inlineStr">
        <is>
          <t>高橋</t>
        </is>
      </c>
      <c r="C1997" t="inlineStr">
        <is>
          <t>関西</t>
        </is>
      </c>
      <c r="D1997" t="inlineStr">
        <is>
          <t>Google広告</t>
        </is>
      </c>
      <c r="E1997" t="inlineStr">
        <is>
          <t>P003</t>
        </is>
      </c>
      <c r="F1997">
        <f>_xlfn.XLOOKUP(tbl_売上[[#This Row],[商品コード]],tbl_商品[商品コード],tbl_商品[商品名],"未登録")</f>
        <v/>
      </c>
      <c r="G1997">
        <f>_xlfn.XLOOKUP(tbl_売上[[#This Row],[商品コード]],tbl_商品[商品コード],tbl_商品[カテゴリ],"未登録")</f>
        <v/>
      </c>
      <c r="H1997" s="4" t="n">
        <v>1</v>
      </c>
      <c r="I1997" s="5" t="n">
        <v>19800</v>
      </c>
      <c r="J1997" s="5">
        <f>tbl_売上[[#This Row],[数量]]*tbl_売上[[#This Row],[単価]]</f>
        <v/>
      </c>
    </row>
    <row r="1998">
      <c r="A1998" s="3" t="n">
        <v>45699</v>
      </c>
      <c r="B1998" t="inlineStr">
        <is>
          <t>佐藤</t>
        </is>
      </c>
      <c r="C1998" t="inlineStr">
        <is>
          <t>関東</t>
        </is>
      </c>
      <c r="D1998" t="inlineStr">
        <is>
          <t>Meta広告</t>
        </is>
      </c>
      <c r="E1998" t="inlineStr">
        <is>
          <t>P008</t>
        </is>
      </c>
      <c r="F1998">
        <f>_xlfn.XLOOKUP(tbl_売上[[#This Row],[商品コード]],tbl_商品[商品コード],tbl_商品[商品名],"未登録")</f>
        <v/>
      </c>
      <c r="G1998">
        <f>_xlfn.XLOOKUP(tbl_売上[[#This Row],[商品コード]],tbl_商品[商品コード],tbl_商品[カテゴリ],"未登録")</f>
        <v/>
      </c>
      <c r="H1998" s="4" t="n">
        <v>1</v>
      </c>
      <c r="I1998" s="5" t="n">
        <v>2700</v>
      </c>
      <c r="J1998" s="5">
        <f>tbl_売上[[#This Row],[数量]]*tbl_売上[[#This Row],[単価]]</f>
        <v/>
      </c>
    </row>
    <row r="1999">
      <c r="A1999" s="3" t="n">
        <v>45699</v>
      </c>
      <c r="B1999" t="inlineStr">
        <is>
          <t>高橋</t>
        </is>
      </c>
      <c r="C1999" t="inlineStr">
        <is>
          <t>関西</t>
        </is>
      </c>
      <c r="D1999" t="inlineStr">
        <is>
          <t>Google広告</t>
        </is>
      </c>
      <c r="E1999" t="inlineStr">
        <is>
          <t>P002</t>
        </is>
      </c>
      <c r="F1999">
        <f>_xlfn.XLOOKUP(tbl_売上[[#This Row],[商品コード]],tbl_商品[商品コード],tbl_商品[商品名],"未登録")</f>
        <v/>
      </c>
      <c r="G1999">
        <f>_xlfn.XLOOKUP(tbl_売上[[#This Row],[商品コード]],tbl_商品[商品コード],tbl_商品[カテゴリ],"未登録")</f>
        <v/>
      </c>
      <c r="H1999" s="4" t="n">
        <v>2</v>
      </c>
      <c r="I1999" s="5" t="n">
        <v>3980</v>
      </c>
      <c r="J1999" s="5">
        <f>tbl_売上[[#This Row],[数量]]*tbl_売上[[#This Row],[単価]]</f>
        <v/>
      </c>
    </row>
    <row r="2000">
      <c r="A2000" s="3" t="n">
        <v>45699</v>
      </c>
      <c r="B2000" t="inlineStr">
        <is>
          <t>高橋</t>
        </is>
      </c>
      <c r="C2000" t="inlineStr">
        <is>
          <t>関西</t>
        </is>
      </c>
      <c r="D2000" t="inlineStr">
        <is>
          <t>Google広告</t>
        </is>
      </c>
      <c r="E2000" t="inlineStr">
        <is>
          <t>P007</t>
        </is>
      </c>
      <c r="F2000">
        <f>_xlfn.XLOOKUP(tbl_売上[[#This Row],[商品コード]],tbl_商品[商品コード],tbl_商品[商品名],"未登録")</f>
        <v/>
      </c>
      <c r="G2000">
        <f>_xlfn.XLOOKUP(tbl_売上[[#This Row],[商品コード]],tbl_商品[商品コード],tbl_商品[カテゴリ],"未登録")</f>
        <v/>
      </c>
      <c r="H2000" s="4" t="n">
        <v>2</v>
      </c>
      <c r="I2000" s="5" t="n">
        <v>3240</v>
      </c>
      <c r="J2000" s="5">
        <f>tbl_売上[[#This Row],[数量]]*tbl_売上[[#This Row],[単価]]</f>
        <v/>
      </c>
    </row>
    <row r="2001">
      <c r="A2001" s="3" t="n">
        <v>45699</v>
      </c>
      <c r="B2001" t="inlineStr">
        <is>
          <t>佐藤</t>
        </is>
      </c>
      <c r="C2001" t="inlineStr">
        <is>
          <t>関東</t>
        </is>
      </c>
      <c r="D2001" t="inlineStr">
        <is>
          <t>Meta広告</t>
        </is>
      </c>
      <c r="E2001" t="inlineStr">
        <is>
          <t>P002</t>
        </is>
      </c>
      <c r="F2001">
        <f>_xlfn.XLOOKUP(tbl_売上[[#This Row],[商品コード]],tbl_商品[商品コード],tbl_商品[商品名],"未登録")</f>
        <v/>
      </c>
      <c r="G2001">
        <f>_xlfn.XLOOKUP(tbl_売上[[#This Row],[商品コード]],tbl_商品[商品コード],tbl_商品[カテゴリ],"未登録")</f>
        <v/>
      </c>
      <c r="H2001" s="4" t="n">
        <v>5</v>
      </c>
      <c r="I2001" s="5" t="n">
        <v>3980</v>
      </c>
      <c r="J2001" s="5">
        <f>tbl_売上[[#This Row],[数量]]*tbl_売上[[#This Row],[単価]]</f>
        <v/>
      </c>
    </row>
    <row r="2002">
      <c r="A2002" s="3" t="n">
        <v>45699</v>
      </c>
      <c r="B2002" t="inlineStr">
        <is>
          <t>鈴木</t>
        </is>
      </c>
      <c r="C2002" t="inlineStr">
        <is>
          <t>関東</t>
        </is>
      </c>
      <c r="D2002" t="inlineStr">
        <is>
          <t>Yahoo!広告</t>
        </is>
      </c>
      <c r="E2002" t="inlineStr">
        <is>
          <t>P007</t>
        </is>
      </c>
      <c r="F2002">
        <f>_xlfn.XLOOKUP(tbl_売上[[#This Row],[商品コード]],tbl_商品[商品コード],tbl_商品[商品名],"未登録")</f>
        <v/>
      </c>
      <c r="G2002">
        <f>_xlfn.XLOOKUP(tbl_売上[[#This Row],[商品コード]],tbl_商品[商品コード],tbl_商品[カテゴリ],"未登録")</f>
        <v/>
      </c>
      <c r="H2002" s="4" t="n">
        <v>1</v>
      </c>
      <c r="I2002" s="5" t="n">
        <v>3240</v>
      </c>
      <c r="J2002" s="5">
        <f>tbl_売上[[#This Row],[数量]]*tbl_売上[[#This Row],[単価]]</f>
        <v/>
      </c>
    </row>
    <row r="2003">
      <c r="A2003" s="3" t="n">
        <v>45700</v>
      </c>
      <c r="B2003" t="inlineStr">
        <is>
          <t>田中</t>
        </is>
      </c>
      <c r="C2003" t="inlineStr">
        <is>
          <t>関西</t>
        </is>
      </c>
      <c r="D2003" t="inlineStr">
        <is>
          <t>Google広告</t>
        </is>
      </c>
      <c r="E2003" t="inlineStr">
        <is>
          <t>P009</t>
        </is>
      </c>
      <c r="F2003">
        <f>_xlfn.XLOOKUP(tbl_売上[[#This Row],[商品コード]],tbl_商品[商品コード],tbl_商品[商品名],"未登録")</f>
        <v/>
      </c>
      <c r="G2003">
        <f>_xlfn.XLOOKUP(tbl_売上[[#This Row],[商品コード]],tbl_商品[商品コード],tbl_商品[カテゴリ],"未登録")</f>
        <v/>
      </c>
      <c r="H2003" s="4" t="n">
        <v>1</v>
      </c>
      <c r="I2003" s="5" t="n">
        <v>3600</v>
      </c>
      <c r="J2003" s="5">
        <f>tbl_売上[[#This Row],[数量]]*tbl_売上[[#This Row],[単価]]</f>
        <v/>
      </c>
    </row>
    <row r="2004">
      <c r="A2004" s="3" t="n">
        <v>45700</v>
      </c>
      <c r="B2004" t="inlineStr">
        <is>
          <t>伊藤</t>
        </is>
      </c>
      <c r="C2004" t="inlineStr">
        <is>
          <t>中部</t>
        </is>
      </c>
      <c r="D2004" t="inlineStr">
        <is>
          <t>Google広告</t>
        </is>
      </c>
      <c r="E2004" t="inlineStr">
        <is>
          <t>P002</t>
        </is>
      </c>
      <c r="F2004">
        <f>_xlfn.XLOOKUP(tbl_売上[[#This Row],[商品コード]],tbl_商品[商品コード],tbl_商品[商品名],"未登録")</f>
        <v/>
      </c>
      <c r="G2004">
        <f>_xlfn.XLOOKUP(tbl_売上[[#This Row],[商品コード]],tbl_商品[商品コード],tbl_商品[カテゴリ],"未登録")</f>
        <v/>
      </c>
      <c r="H2004" s="4" t="n">
        <v>5</v>
      </c>
      <c r="I2004" s="5" t="n">
        <v>3980</v>
      </c>
      <c r="J2004" s="5">
        <f>tbl_売上[[#This Row],[数量]]*tbl_売上[[#This Row],[単価]]</f>
        <v/>
      </c>
    </row>
    <row r="2005">
      <c r="A2005" s="3" t="n">
        <v>45700</v>
      </c>
      <c r="B2005" t="inlineStr">
        <is>
          <t>鈴木</t>
        </is>
      </c>
      <c r="C2005" t="inlineStr">
        <is>
          <t>関東</t>
        </is>
      </c>
      <c r="D2005" t="inlineStr">
        <is>
          <t>Google広告</t>
        </is>
      </c>
      <c r="E2005" t="inlineStr">
        <is>
          <t>P009</t>
        </is>
      </c>
      <c r="F2005">
        <f>_xlfn.XLOOKUP(tbl_売上[[#This Row],[商品コード]],tbl_商品[商品コード],tbl_商品[商品名],"未登録")</f>
        <v/>
      </c>
      <c r="G2005">
        <f>_xlfn.XLOOKUP(tbl_売上[[#This Row],[商品コード]],tbl_商品[商品コード],tbl_商品[カテゴリ],"未登録")</f>
        <v/>
      </c>
      <c r="H2005" s="4" t="n">
        <v>1</v>
      </c>
      <c r="I2005" s="5" t="n">
        <v>3600</v>
      </c>
      <c r="J2005" s="5">
        <f>tbl_売上[[#This Row],[数量]]*tbl_売上[[#This Row],[単価]]</f>
        <v/>
      </c>
    </row>
    <row r="2006">
      <c r="A2006" s="3" t="n">
        <v>45700</v>
      </c>
      <c r="B2006" t="inlineStr">
        <is>
          <t>高橋</t>
        </is>
      </c>
      <c r="C2006" t="inlineStr">
        <is>
          <t>関西</t>
        </is>
      </c>
      <c r="D2006" t="inlineStr">
        <is>
          <t>Google広告</t>
        </is>
      </c>
      <c r="E2006" t="inlineStr">
        <is>
          <t>P001</t>
        </is>
      </c>
      <c r="F2006">
        <f>_xlfn.XLOOKUP(tbl_売上[[#This Row],[商品コード]],tbl_商品[商品コード],tbl_商品[商品名],"未登録")</f>
        <v/>
      </c>
      <c r="G2006">
        <f>_xlfn.XLOOKUP(tbl_売上[[#This Row],[商品コード]],tbl_商品[商品コード],tbl_商品[カテゴリ],"未登録")</f>
        <v/>
      </c>
      <c r="H2006" s="4" t="n">
        <v>1</v>
      </c>
      <c r="I2006" s="5" t="n">
        <v>8800</v>
      </c>
      <c r="J2006" s="5">
        <f>tbl_売上[[#This Row],[数量]]*tbl_売上[[#This Row],[単価]]</f>
        <v/>
      </c>
    </row>
    <row r="2007">
      <c r="A2007" s="3" t="n">
        <v>45700</v>
      </c>
      <c r="B2007" t="inlineStr">
        <is>
          <t>鈴木</t>
        </is>
      </c>
      <c r="C2007" t="inlineStr">
        <is>
          <t>関東</t>
        </is>
      </c>
      <c r="D2007" t="inlineStr">
        <is>
          <t>Meta広告</t>
        </is>
      </c>
      <c r="E2007" t="inlineStr">
        <is>
          <t>P002</t>
        </is>
      </c>
      <c r="F2007">
        <f>_xlfn.XLOOKUP(tbl_売上[[#This Row],[商品コード]],tbl_商品[商品コード],tbl_商品[商品名],"未登録")</f>
        <v/>
      </c>
      <c r="G2007">
        <f>_xlfn.XLOOKUP(tbl_売上[[#This Row],[商品コード]],tbl_商品[商品コード],tbl_商品[カテゴリ],"未登録")</f>
        <v/>
      </c>
      <c r="H2007" s="4" t="n">
        <v>1</v>
      </c>
      <c r="I2007" s="5" t="n">
        <v>3980</v>
      </c>
      <c r="J2007" s="5">
        <f>tbl_売上[[#This Row],[数量]]*tbl_売上[[#This Row],[単価]]</f>
        <v/>
      </c>
    </row>
    <row r="2008">
      <c r="A2008" s="3" t="n">
        <v>45700</v>
      </c>
      <c r="B2008" t="inlineStr">
        <is>
          <t>伊藤</t>
        </is>
      </c>
      <c r="C2008" t="inlineStr">
        <is>
          <t>中部</t>
        </is>
      </c>
      <c r="D2008" t="inlineStr">
        <is>
          <t>Yahoo!広告</t>
        </is>
      </c>
      <c r="E2008" t="inlineStr">
        <is>
          <t>P006</t>
        </is>
      </c>
      <c r="F2008">
        <f>_xlfn.XLOOKUP(tbl_売上[[#This Row],[商品コード]],tbl_商品[商品コード],tbl_商品[商品名],"未登録")</f>
        <v/>
      </c>
      <c r="G2008">
        <f>_xlfn.XLOOKUP(tbl_売上[[#This Row],[商品コード]],tbl_商品[商品コード],tbl_商品[カテゴリ],"未登録")</f>
        <v/>
      </c>
      <c r="H2008" s="4" t="n">
        <v>3</v>
      </c>
      <c r="I2008" s="5" t="n">
        <v>3300</v>
      </c>
      <c r="J2008" s="5">
        <f>tbl_売上[[#This Row],[数量]]*tbl_売上[[#This Row],[単価]]</f>
        <v/>
      </c>
    </row>
    <row r="2009">
      <c r="A2009" s="3" t="n">
        <v>45700</v>
      </c>
      <c r="B2009" t="inlineStr">
        <is>
          <t>佐藤</t>
        </is>
      </c>
      <c r="C2009" t="inlineStr">
        <is>
          <t>関東</t>
        </is>
      </c>
      <c r="D2009" t="inlineStr">
        <is>
          <t>Yahoo!広告</t>
        </is>
      </c>
      <c r="E2009" t="inlineStr">
        <is>
          <t>P002</t>
        </is>
      </c>
      <c r="F2009">
        <f>_xlfn.XLOOKUP(tbl_売上[[#This Row],[商品コード]],tbl_商品[商品コード],tbl_商品[商品名],"未登録")</f>
        <v/>
      </c>
      <c r="G2009">
        <f>_xlfn.XLOOKUP(tbl_売上[[#This Row],[商品コード]],tbl_商品[商品コード],tbl_商品[カテゴリ],"未登録")</f>
        <v/>
      </c>
      <c r="H2009" s="4" t="n">
        <v>1</v>
      </c>
      <c r="I2009" s="5" t="n">
        <v>3980</v>
      </c>
      <c r="J2009" s="5">
        <f>tbl_売上[[#This Row],[数量]]*tbl_売上[[#This Row],[単価]]</f>
        <v/>
      </c>
    </row>
    <row r="2010">
      <c r="A2010" s="3" t="n">
        <v>45701</v>
      </c>
      <c r="B2010" t="inlineStr">
        <is>
          <t>高橋</t>
        </is>
      </c>
      <c r="C2010" t="inlineStr">
        <is>
          <t>関西</t>
        </is>
      </c>
      <c r="D2010" t="inlineStr">
        <is>
          <t>Meta広告</t>
        </is>
      </c>
      <c r="E2010" t="inlineStr">
        <is>
          <t>P001</t>
        </is>
      </c>
      <c r="F2010">
        <f>_xlfn.XLOOKUP(tbl_売上[[#This Row],[商品コード]],tbl_商品[商品コード],tbl_商品[商品名],"未登録")</f>
        <v/>
      </c>
      <c r="G2010">
        <f>_xlfn.XLOOKUP(tbl_売上[[#This Row],[商品コード]],tbl_商品[商品コード],tbl_商品[カテゴリ],"未登録")</f>
        <v/>
      </c>
      <c r="H2010" s="4" t="n">
        <v>1</v>
      </c>
      <c r="I2010" s="5" t="n">
        <v>8800</v>
      </c>
      <c r="J2010" s="5">
        <f>tbl_売上[[#This Row],[数量]]*tbl_売上[[#This Row],[単価]]</f>
        <v/>
      </c>
    </row>
    <row r="2011">
      <c r="A2011" s="3" t="n">
        <v>45701</v>
      </c>
      <c r="B2011" t="inlineStr">
        <is>
          <t>鈴木</t>
        </is>
      </c>
      <c r="C2011" t="inlineStr">
        <is>
          <t>関東</t>
        </is>
      </c>
      <c r="D2011" t="inlineStr">
        <is>
          <t>Meta広告</t>
        </is>
      </c>
      <c r="E2011" t="inlineStr">
        <is>
          <t>P005</t>
        </is>
      </c>
      <c r="F2011">
        <f>_xlfn.XLOOKUP(tbl_売上[[#This Row],[商品コード]],tbl_商品[商品コード],tbl_商品[商品名],"未登録")</f>
        <v/>
      </c>
      <c r="G2011">
        <f>_xlfn.XLOOKUP(tbl_売上[[#This Row],[商品コード]],tbl_商品[商品コード],tbl_商品[カテゴリ],"未登録")</f>
        <v/>
      </c>
      <c r="H2011" s="4" t="n">
        <v>1</v>
      </c>
      <c r="I2011" s="5" t="n">
        <v>6980</v>
      </c>
      <c r="J2011" s="5">
        <f>tbl_売上[[#This Row],[数量]]*tbl_売上[[#This Row],[単価]]</f>
        <v/>
      </c>
    </row>
    <row r="2012">
      <c r="A2012" s="3" t="n">
        <v>45701</v>
      </c>
      <c r="B2012" t="inlineStr">
        <is>
          <t>渡辺</t>
        </is>
      </c>
      <c r="C2012" t="inlineStr">
        <is>
          <t>九州</t>
        </is>
      </c>
      <c r="D2012" t="inlineStr">
        <is>
          <t>Meta広告</t>
        </is>
      </c>
      <c r="E2012" t="inlineStr">
        <is>
          <t>P008</t>
        </is>
      </c>
      <c r="F2012">
        <f>_xlfn.XLOOKUP(tbl_売上[[#This Row],[商品コード]],tbl_商品[商品コード],tbl_商品[商品名],"未登録")</f>
        <v/>
      </c>
      <c r="G2012">
        <f>_xlfn.XLOOKUP(tbl_売上[[#This Row],[商品コード]],tbl_商品[商品コード],tbl_商品[カテゴリ],"未登録")</f>
        <v/>
      </c>
      <c r="H2012" s="4" t="n">
        <v>3</v>
      </c>
      <c r="I2012" s="5" t="n">
        <v>2700</v>
      </c>
      <c r="J2012" s="5">
        <f>tbl_売上[[#This Row],[数量]]*tbl_売上[[#This Row],[単価]]</f>
        <v/>
      </c>
    </row>
    <row r="2013">
      <c r="A2013" s="3" t="n">
        <v>45701</v>
      </c>
      <c r="B2013" t="inlineStr">
        <is>
          <t>鈴木</t>
        </is>
      </c>
      <c r="C2013" t="inlineStr">
        <is>
          <t>関東</t>
        </is>
      </c>
      <c r="D2013" t="inlineStr">
        <is>
          <t>Meta広告</t>
        </is>
      </c>
      <c r="E2013" t="inlineStr">
        <is>
          <t>P002</t>
        </is>
      </c>
      <c r="F2013">
        <f>_xlfn.XLOOKUP(tbl_売上[[#This Row],[商品コード]],tbl_商品[商品コード],tbl_商品[商品名],"未登録")</f>
        <v/>
      </c>
      <c r="G2013">
        <f>_xlfn.XLOOKUP(tbl_売上[[#This Row],[商品コード]],tbl_商品[商品コード],tbl_商品[カテゴリ],"未登録")</f>
        <v/>
      </c>
      <c r="H2013" s="4" t="n">
        <v>5</v>
      </c>
      <c r="I2013" s="5" t="n">
        <v>3980</v>
      </c>
      <c r="J2013" s="5">
        <f>tbl_売上[[#This Row],[数量]]*tbl_売上[[#This Row],[単価]]</f>
        <v/>
      </c>
    </row>
    <row r="2014">
      <c r="A2014" s="3" t="n">
        <v>45701</v>
      </c>
      <c r="B2014" t="inlineStr">
        <is>
          <t>渡辺</t>
        </is>
      </c>
      <c r="C2014" t="inlineStr">
        <is>
          <t>九州</t>
        </is>
      </c>
      <c r="D2014" t="inlineStr">
        <is>
          <t>Google広告</t>
        </is>
      </c>
      <c r="E2014" t="inlineStr">
        <is>
          <t>P007</t>
        </is>
      </c>
      <c r="F2014">
        <f>_xlfn.XLOOKUP(tbl_売上[[#This Row],[商品コード]],tbl_商品[商品コード],tbl_商品[商品名],"未登録")</f>
        <v/>
      </c>
      <c r="G2014">
        <f>_xlfn.XLOOKUP(tbl_売上[[#This Row],[商品コード]],tbl_商品[商品コード],tbl_商品[カテゴリ],"未登録")</f>
        <v/>
      </c>
      <c r="H2014" s="4" t="n">
        <v>3</v>
      </c>
      <c r="I2014" s="5" t="n">
        <v>3240</v>
      </c>
      <c r="J2014" s="5">
        <f>tbl_売上[[#This Row],[数量]]*tbl_売上[[#This Row],[単価]]</f>
        <v/>
      </c>
    </row>
    <row r="2015">
      <c r="A2015" s="3" t="n">
        <v>45702</v>
      </c>
      <c r="B2015" t="inlineStr">
        <is>
          <t>鈴木</t>
        </is>
      </c>
      <c r="C2015" t="inlineStr">
        <is>
          <t>関東</t>
        </is>
      </c>
      <c r="D2015" t="inlineStr">
        <is>
          <t>Google広告</t>
        </is>
      </c>
      <c r="E2015" t="inlineStr">
        <is>
          <t>P002</t>
        </is>
      </c>
      <c r="F2015">
        <f>_xlfn.XLOOKUP(tbl_売上[[#This Row],[商品コード]],tbl_商品[商品コード],tbl_商品[商品名],"未登録")</f>
        <v/>
      </c>
      <c r="G2015">
        <f>_xlfn.XLOOKUP(tbl_売上[[#This Row],[商品コード]],tbl_商品[商品コード],tbl_商品[カテゴリ],"未登録")</f>
        <v/>
      </c>
      <c r="H2015" s="4" t="n">
        <v>1</v>
      </c>
      <c r="I2015" s="5" t="n">
        <v>3980</v>
      </c>
      <c r="J2015" s="5">
        <f>tbl_売上[[#This Row],[数量]]*tbl_売上[[#This Row],[単価]]</f>
        <v/>
      </c>
    </row>
    <row r="2016">
      <c r="A2016" s="3" t="n">
        <v>45702</v>
      </c>
      <c r="B2016" t="inlineStr">
        <is>
          <t>佐藤</t>
        </is>
      </c>
      <c r="C2016" t="inlineStr">
        <is>
          <t>関東</t>
        </is>
      </c>
      <c r="D2016" t="inlineStr">
        <is>
          <t>Google広告</t>
        </is>
      </c>
      <c r="E2016" t="inlineStr">
        <is>
          <t>P006</t>
        </is>
      </c>
      <c r="F2016">
        <f>_xlfn.XLOOKUP(tbl_売上[[#This Row],[商品コード]],tbl_商品[商品コード],tbl_商品[商品名],"未登録")</f>
        <v/>
      </c>
      <c r="G2016">
        <f>_xlfn.XLOOKUP(tbl_売上[[#This Row],[商品コード]],tbl_商品[商品コード],tbl_商品[カテゴリ],"未登録")</f>
        <v/>
      </c>
      <c r="H2016" s="4" t="n">
        <v>5</v>
      </c>
      <c r="I2016" s="5" t="n">
        <v>3300</v>
      </c>
      <c r="J2016" s="5">
        <f>tbl_売上[[#This Row],[数量]]*tbl_売上[[#This Row],[単価]]</f>
        <v/>
      </c>
    </row>
    <row r="2017">
      <c r="A2017" s="3" t="n">
        <v>45702</v>
      </c>
      <c r="B2017" t="inlineStr">
        <is>
          <t>伊藤</t>
        </is>
      </c>
      <c r="C2017" t="inlineStr">
        <is>
          <t>中部</t>
        </is>
      </c>
      <c r="D2017" t="inlineStr">
        <is>
          <t>Yahoo!広告</t>
        </is>
      </c>
      <c r="E2017" t="inlineStr">
        <is>
          <t>P001</t>
        </is>
      </c>
      <c r="F2017">
        <f>_xlfn.XLOOKUP(tbl_売上[[#This Row],[商品コード]],tbl_商品[商品コード],tbl_商品[商品名],"未登録")</f>
        <v/>
      </c>
      <c r="G2017">
        <f>_xlfn.XLOOKUP(tbl_売上[[#This Row],[商品コード]],tbl_商品[商品コード],tbl_商品[カテゴリ],"未登録")</f>
        <v/>
      </c>
      <c r="H2017" s="4" t="n">
        <v>2</v>
      </c>
      <c r="I2017" s="5" t="n">
        <v>8800</v>
      </c>
      <c r="J2017" s="5">
        <f>tbl_売上[[#This Row],[数量]]*tbl_売上[[#This Row],[単価]]</f>
        <v/>
      </c>
    </row>
    <row r="2018">
      <c r="A2018" s="3" t="n">
        <v>45702</v>
      </c>
      <c r="B2018" t="inlineStr">
        <is>
          <t>佐藤</t>
        </is>
      </c>
      <c r="C2018" t="inlineStr">
        <is>
          <t>関東</t>
        </is>
      </c>
      <c r="D2018" t="inlineStr">
        <is>
          <t>Yahoo!広告</t>
        </is>
      </c>
      <c r="E2018" t="inlineStr">
        <is>
          <t>P004</t>
        </is>
      </c>
      <c r="F2018">
        <f>_xlfn.XLOOKUP(tbl_売上[[#This Row],[商品コード]],tbl_商品[商品コード],tbl_商品[商品名],"未登録")</f>
        <v/>
      </c>
      <c r="G2018">
        <f>_xlfn.XLOOKUP(tbl_売上[[#This Row],[商品コード]],tbl_商品[商品コード],tbl_商品[カテゴリ],"未登録")</f>
        <v/>
      </c>
      <c r="H2018" s="4" t="n">
        <v>1</v>
      </c>
      <c r="I2018" s="5" t="n">
        <v>2480</v>
      </c>
      <c r="J2018" s="5">
        <f>tbl_売上[[#This Row],[数量]]*tbl_売上[[#This Row],[単価]]</f>
        <v/>
      </c>
    </row>
    <row r="2019">
      <c r="A2019" s="3" t="n">
        <v>45702</v>
      </c>
      <c r="B2019" t="inlineStr">
        <is>
          <t>鈴木</t>
        </is>
      </c>
      <c r="C2019" t="inlineStr">
        <is>
          <t>関東</t>
        </is>
      </c>
      <c r="D2019" t="inlineStr">
        <is>
          <t>Meta広告</t>
        </is>
      </c>
      <c r="E2019" t="inlineStr">
        <is>
          <t>P005</t>
        </is>
      </c>
      <c r="F2019">
        <f>_xlfn.XLOOKUP(tbl_売上[[#This Row],[商品コード]],tbl_商品[商品コード],tbl_商品[商品名],"未登録")</f>
        <v/>
      </c>
      <c r="G2019">
        <f>_xlfn.XLOOKUP(tbl_売上[[#This Row],[商品コード]],tbl_商品[商品コード],tbl_商品[カテゴリ],"未登録")</f>
        <v/>
      </c>
      <c r="H2019" s="4" t="n">
        <v>1</v>
      </c>
      <c r="I2019" s="5" t="n">
        <v>6980</v>
      </c>
      <c r="J2019" s="5">
        <f>tbl_売上[[#This Row],[数量]]*tbl_売上[[#This Row],[単価]]</f>
        <v/>
      </c>
    </row>
    <row r="2020">
      <c r="A2020" s="3" t="n">
        <v>45703</v>
      </c>
      <c r="B2020" t="inlineStr">
        <is>
          <t>伊藤</t>
        </is>
      </c>
      <c r="C2020" t="inlineStr">
        <is>
          <t>中部</t>
        </is>
      </c>
      <c r="D2020" t="inlineStr">
        <is>
          <t>Meta広告</t>
        </is>
      </c>
      <c r="E2020" t="inlineStr">
        <is>
          <t>P004</t>
        </is>
      </c>
      <c r="F2020">
        <f>_xlfn.XLOOKUP(tbl_売上[[#This Row],[商品コード]],tbl_商品[商品コード],tbl_商品[商品名],"未登録")</f>
        <v/>
      </c>
      <c r="G2020">
        <f>_xlfn.XLOOKUP(tbl_売上[[#This Row],[商品コード]],tbl_商品[商品コード],tbl_商品[カテゴリ],"未登録")</f>
        <v/>
      </c>
      <c r="H2020" s="4" t="n">
        <v>1</v>
      </c>
      <c r="I2020" s="5" t="n">
        <v>2480</v>
      </c>
      <c r="J2020" s="5">
        <f>tbl_売上[[#This Row],[数量]]*tbl_売上[[#This Row],[単価]]</f>
        <v/>
      </c>
    </row>
    <row r="2021">
      <c r="A2021" s="3" t="n">
        <v>45703</v>
      </c>
      <c r="B2021" t="inlineStr">
        <is>
          <t>高橋</t>
        </is>
      </c>
      <c r="C2021" t="inlineStr">
        <is>
          <t>関西</t>
        </is>
      </c>
      <c r="D2021" t="inlineStr">
        <is>
          <t>Meta広告</t>
        </is>
      </c>
      <c r="E2021" t="inlineStr">
        <is>
          <t>P004</t>
        </is>
      </c>
      <c r="F2021">
        <f>_xlfn.XLOOKUP(tbl_売上[[#This Row],[商品コード]],tbl_商品[商品コード],tbl_商品[商品名],"未登録")</f>
        <v/>
      </c>
      <c r="G2021">
        <f>_xlfn.XLOOKUP(tbl_売上[[#This Row],[商品コード]],tbl_商品[商品コード],tbl_商品[カテゴリ],"未登録")</f>
        <v/>
      </c>
      <c r="H2021" s="4" t="n">
        <v>1</v>
      </c>
      <c r="I2021" s="5" t="n">
        <v>2480</v>
      </c>
      <c r="J2021" s="5">
        <f>tbl_売上[[#This Row],[数量]]*tbl_売上[[#This Row],[単価]]</f>
        <v/>
      </c>
    </row>
    <row r="2022">
      <c r="A2022" s="3" t="n">
        <v>45703</v>
      </c>
      <c r="B2022" t="inlineStr">
        <is>
          <t>佐藤</t>
        </is>
      </c>
      <c r="C2022" t="inlineStr">
        <is>
          <t>関東</t>
        </is>
      </c>
      <c r="D2022" t="inlineStr">
        <is>
          <t>Meta広告</t>
        </is>
      </c>
      <c r="E2022" t="inlineStr">
        <is>
          <t>P002</t>
        </is>
      </c>
      <c r="F2022">
        <f>_xlfn.XLOOKUP(tbl_売上[[#This Row],[商品コード]],tbl_商品[商品コード],tbl_商品[商品名],"未登録")</f>
        <v/>
      </c>
      <c r="G2022">
        <f>_xlfn.XLOOKUP(tbl_売上[[#This Row],[商品コード]],tbl_商品[商品コード],tbl_商品[カテゴリ],"未登録")</f>
        <v/>
      </c>
      <c r="H2022" s="4" t="n">
        <v>1</v>
      </c>
      <c r="I2022" s="5" t="n">
        <v>3980</v>
      </c>
      <c r="J2022" s="5">
        <f>tbl_売上[[#This Row],[数量]]*tbl_売上[[#This Row],[単価]]</f>
        <v/>
      </c>
    </row>
    <row r="2023">
      <c r="A2023" s="3" t="n">
        <v>45703</v>
      </c>
      <c r="B2023" t="inlineStr">
        <is>
          <t>高橋</t>
        </is>
      </c>
      <c r="C2023" t="inlineStr">
        <is>
          <t>関西</t>
        </is>
      </c>
      <c r="D2023" t="inlineStr">
        <is>
          <t>Meta広告</t>
        </is>
      </c>
      <c r="E2023" t="inlineStr">
        <is>
          <t>P004</t>
        </is>
      </c>
      <c r="F2023">
        <f>_xlfn.XLOOKUP(tbl_売上[[#This Row],[商品コード]],tbl_商品[商品コード],tbl_商品[商品名],"未登録")</f>
        <v/>
      </c>
      <c r="G2023">
        <f>_xlfn.XLOOKUP(tbl_売上[[#This Row],[商品コード]],tbl_商品[商品コード],tbl_商品[カテゴリ],"未登録")</f>
        <v/>
      </c>
      <c r="H2023" s="4" t="n">
        <v>5</v>
      </c>
      <c r="I2023" s="5" t="n">
        <v>2480</v>
      </c>
      <c r="J2023" s="5">
        <f>tbl_売上[[#This Row],[数量]]*tbl_売上[[#This Row],[単価]]</f>
        <v/>
      </c>
    </row>
    <row r="2024">
      <c r="A2024" s="3" t="n">
        <v>45704</v>
      </c>
      <c r="B2024" t="inlineStr">
        <is>
          <t>田中</t>
        </is>
      </c>
      <c r="C2024" t="inlineStr">
        <is>
          <t>関西</t>
        </is>
      </c>
      <c r="D2024" t="inlineStr">
        <is>
          <t>Google広告</t>
        </is>
      </c>
      <c r="E2024" t="inlineStr">
        <is>
          <t>P004</t>
        </is>
      </c>
      <c r="F2024">
        <f>_xlfn.XLOOKUP(tbl_売上[[#This Row],[商品コード]],tbl_商品[商品コード],tbl_商品[商品名],"未登録")</f>
        <v/>
      </c>
      <c r="G2024">
        <f>_xlfn.XLOOKUP(tbl_売上[[#This Row],[商品コード]],tbl_商品[商品コード],tbl_商品[カテゴリ],"未登録")</f>
        <v/>
      </c>
      <c r="H2024" s="4" t="n">
        <v>5</v>
      </c>
      <c r="I2024" s="5" t="n">
        <v>2480</v>
      </c>
      <c r="J2024" s="5">
        <f>tbl_売上[[#This Row],[数量]]*tbl_売上[[#This Row],[単価]]</f>
        <v/>
      </c>
    </row>
    <row r="2025">
      <c r="A2025" s="3" t="n">
        <v>45704</v>
      </c>
      <c r="B2025" t="inlineStr">
        <is>
          <t>伊藤</t>
        </is>
      </c>
      <c r="C2025" t="inlineStr">
        <is>
          <t>中部</t>
        </is>
      </c>
      <c r="D2025" t="inlineStr">
        <is>
          <t>Meta広告</t>
        </is>
      </c>
      <c r="E2025" t="inlineStr">
        <is>
          <t>P004</t>
        </is>
      </c>
      <c r="F2025">
        <f>_xlfn.XLOOKUP(tbl_売上[[#This Row],[商品コード]],tbl_商品[商品コード],tbl_商品[商品名],"未登録")</f>
        <v/>
      </c>
      <c r="G2025">
        <f>_xlfn.XLOOKUP(tbl_売上[[#This Row],[商品コード]],tbl_商品[商品コード],tbl_商品[カテゴリ],"未登録")</f>
        <v/>
      </c>
      <c r="H2025" s="4" t="n">
        <v>1</v>
      </c>
      <c r="I2025" s="5" t="n">
        <v>2480</v>
      </c>
      <c r="J2025" s="5">
        <f>tbl_売上[[#This Row],[数量]]*tbl_売上[[#This Row],[単価]]</f>
        <v/>
      </c>
    </row>
    <row r="2026">
      <c r="A2026" s="3" t="n">
        <v>45704</v>
      </c>
      <c r="B2026" t="inlineStr">
        <is>
          <t>伊藤</t>
        </is>
      </c>
      <c r="C2026" t="inlineStr">
        <is>
          <t>中部</t>
        </is>
      </c>
      <c r="D2026" t="inlineStr">
        <is>
          <t>Meta広告</t>
        </is>
      </c>
      <c r="E2026" t="inlineStr">
        <is>
          <t>P001</t>
        </is>
      </c>
      <c r="F2026">
        <f>_xlfn.XLOOKUP(tbl_売上[[#This Row],[商品コード]],tbl_商品[商品コード],tbl_商品[商品名],"未登録")</f>
        <v/>
      </c>
      <c r="G2026">
        <f>_xlfn.XLOOKUP(tbl_売上[[#This Row],[商品コード]],tbl_商品[商品コード],tbl_商品[カテゴリ],"未登録")</f>
        <v/>
      </c>
      <c r="H2026" s="4" t="n">
        <v>2</v>
      </c>
      <c r="I2026" s="5" t="n">
        <v>8800</v>
      </c>
      <c r="J2026" s="5">
        <f>tbl_売上[[#This Row],[数量]]*tbl_売上[[#This Row],[単価]]</f>
        <v/>
      </c>
    </row>
    <row r="2027">
      <c r="A2027" s="3" t="n">
        <v>45704</v>
      </c>
      <c r="B2027" t="inlineStr">
        <is>
          <t>田中</t>
        </is>
      </c>
      <c r="C2027" t="inlineStr">
        <is>
          <t>関西</t>
        </is>
      </c>
      <c r="D2027" t="inlineStr">
        <is>
          <t>Meta広告</t>
        </is>
      </c>
      <c r="E2027" t="inlineStr">
        <is>
          <t>P004</t>
        </is>
      </c>
      <c r="F2027">
        <f>_xlfn.XLOOKUP(tbl_売上[[#This Row],[商品コード]],tbl_商品[商品コード],tbl_商品[商品名],"未登録")</f>
        <v/>
      </c>
      <c r="G2027">
        <f>_xlfn.XLOOKUP(tbl_売上[[#This Row],[商品コード]],tbl_商品[商品コード],tbl_商品[カテゴリ],"未登録")</f>
        <v/>
      </c>
      <c r="H2027" s="4" t="n">
        <v>2</v>
      </c>
      <c r="I2027" s="5" t="n">
        <v>2480</v>
      </c>
      <c r="J2027" s="5">
        <f>tbl_売上[[#This Row],[数量]]*tbl_売上[[#This Row],[単価]]</f>
        <v/>
      </c>
    </row>
    <row r="2028">
      <c r="A2028" s="3" t="n">
        <v>45705</v>
      </c>
      <c r="B2028" t="inlineStr">
        <is>
          <t>高橋</t>
        </is>
      </c>
      <c r="C2028" t="inlineStr">
        <is>
          <t>関西</t>
        </is>
      </c>
      <c r="D2028" t="inlineStr">
        <is>
          <t>Meta広告</t>
        </is>
      </c>
      <c r="E2028" t="inlineStr">
        <is>
          <t>P002</t>
        </is>
      </c>
      <c r="F2028">
        <f>_xlfn.XLOOKUP(tbl_売上[[#This Row],[商品コード]],tbl_商品[商品コード],tbl_商品[商品名],"未登録")</f>
        <v/>
      </c>
      <c r="G2028">
        <f>_xlfn.XLOOKUP(tbl_売上[[#This Row],[商品コード]],tbl_商品[商品コード],tbl_商品[カテゴリ],"未登録")</f>
        <v/>
      </c>
      <c r="H2028" s="4" t="n">
        <v>1</v>
      </c>
      <c r="I2028" s="5" t="n">
        <v>3980</v>
      </c>
      <c r="J2028" s="5">
        <f>tbl_売上[[#This Row],[数量]]*tbl_売上[[#This Row],[単価]]</f>
        <v/>
      </c>
    </row>
    <row r="2029">
      <c r="A2029" s="3" t="n">
        <v>45705</v>
      </c>
      <c r="B2029" t="inlineStr">
        <is>
          <t>高橋</t>
        </is>
      </c>
      <c r="C2029" t="inlineStr">
        <is>
          <t>関西</t>
        </is>
      </c>
      <c r="D2029" t="inlineStr">
        <is>
          <t>Google広告</t>
        </is>
      </c>
      <c r="E2029" t="inlineStr">
        <is>
          <t>P005</t>
        </is>
      </c>
      <c r="F2029">
        <f>_xlfn.XLOOKUP(tbl_売上[[#This Row],[商品コード]],tbl_商品[商品コード],tbl_商品[商品名],"未登録")</f>
        <v/>
      </c>
      <c r="G2029">
        <f>_xlfn.XLOOKUP(tbl_売上[[#This Row],[商品コード]],tbl_商品[商品コード],tbl_商品[カテゴリ],"未登録")</f>
        <v/>
      </c>
      <c r="H2029" s="4" t="n">
        <v>2</v>
      </c>
      <c r="I2029" s="5" t="n">
        <v>6980</v>
      </c>
      <c r="J2029" s="5">
        <f>tbl_売上[[#This Row],[数量]]*tbl_売上[[#This Row],[単価]]</f>
        <v/>
      </c>
    </row>
    <row r="2030">
      <c r="A2030" s="3" t="n">
        <v>45705</v>
      </c>
      <c r="B2030" t="inlineStr">
        <is>
          <t>田中</t>
        </is>
      </c>
      <c r="C2030" t="inlineStr">
        <is>
          <t>関西</t>
        </is>
      </c>
      <c r="D2030" t="inlineStr">
        <is>
          <t>Meta広告</t>
        </is>
      </c>
      <c r="E2030" t="inlineStr">
        <is>
          <t>P005</t>
        </is>
      </c>
      <c r="F2030">
        <f>_xlfn.XLOOKUP(tbl_売上[[#This Row],[商品コード]],tbl_商品[商品コード],tbl_商品[商品名],"未登録")</f>
        <v/>
      </c>
      <c r="G2030">
        <f>_xlfn.XLOOKUP(tbl_売上[[#This Row],[商品コード]],tbl_商品[商品コード],tbl_商品[カテゴリ],"未登録")</f>
        <v/>
      </c>
      <c r="H2030" s="4" t="n">
        <v>3</v>
      </c>
      <c r="I2030" s="5" t="n">
        <v>6980</v>
      </c>
      <c r="J2030" s="5">
        <f>tbl_売上[[#This Row],[数量]]*tbl_売上[[#This Row],[単価]]</f>
        <v/>
      </c>
    </row>
    <row r="2031">
      <c r="A2031" s="3" t="n">
        <v>45705</v>
      </c>
      <c r="B2031" t="inlineStr">
        <is>
          <t>佐藤</t>
        </is>
      </c>
      <c r="C2031" t="inlineStr">
        <is>
          <t>関東</t>
        </is>
      </c>
      <c r="D2031" t="inlineStr">
        <is>
          <t>Google広告</t>
        </is>
      </c>
      <c r="E2031" t="inlineStr">
        <is>
          <t>P001</t>
        </is>
      </c>
      <c r="F2031">
        <f>_xlfn.XLOOKUP(tbl_売上[[#This Row],[商品コード]],tbl_商品[商品コード],tbl_商品[商品名],"未登録")</f>
        <v/>
      </c>
      <c r="G2031">
        <f>_xlfn.XLOOKUP(tbl_売上[[#This Row],[商品コード]],tbl_商品[商品コード],tbl_商品[カテゴリ],"未登録")</f>
        <v/>
      </c>
      <c r="H2031" s="4" t="n">
        <v>1</v>
      </c>
      <c r="I2031" s="5" t="n">
        <v>8800</v>
      </c>
      <c r="J2031" s="5">
        <f>tbl_売上[[#This Row],[数量]]*tbl_売上[[#This Row],[単価]]</f>
        <v/>
      </c>
    </row>
    <row r="2032">
      <c r="A2032" s="3" t="n">
        <v>45705</v>
      </c>
      <c r="B2032" t="inlineStr">
        <is>
          <t>田中</t>
        </is>
      </c>
      <c r="C2032" t="inlineStr">
        <is>
          <t>関西</t>
        </is>
      </c>
      <c r="D2032" t="inlineStr">
        <is>
          <t>Google広告</t>
        </is>
      </c>
      <c r="E2032" t="inlineStr">
        <is>
          <t>P007</t>
        </is>
      </c>
      <c r="F2032">
        <f>_xlfn.XLOOKUP(tbl_売上[[#This Row],[商品コード]],tbl_商品[商品コード],tbl_商品[商品名],"未登録")</f>
        <v/>
      </c>
      <c r="G2032">
        <f>_xlfn.XLOOKUP(tbl_売上[[#This Row],[商品コード]],tbl_商品[商品コード],tbl_商品[カテゴリ],"未登録")</f>
        <v/>
      </c>
      <c r="H2032" s="4" t="n">
        <v>5</v>
      </c>
      <c r="I2032" s="5" t="n">
        <v>3240</v>
      </c>
      <c r="J2032" s="5">
        <f>tbl_売上[[#This Row],[数量]]*tbl_売上[[#This Row],[単価]]</f>
        <v/>
      </c>
    </row>
    <row r="2033">
      <c r="A2033" s="3" t="n">
        <v>45706</v>
      </c>
      <c r="B2033" t="inlineStr">
        <is>
          <t>佐藤</t>
        </is>
      </c>
      <c r="C2033" t="inlineStr">
        <is>
          <t>関東</t>
        </is>
      </c>
      <c r="D2033" t="inlineStr">
        <is>
          <t>Google広告</t>
        </is>
      </c>
      <c r="E2033" t="inlineStr">
        <is>
          <t>P001</t>
        </is>
      </c>
      <c r="F2033">
        <f>_xlfn.XLOOKUP(tbl_売上[[#This Row],[商品コード]],tbl_商品[商品コード],tbl_商品[商品名],"未登録")</f>
        <v/>
      </c>
      <c r="G2033">
        <f>_xlfn.XLOOKUP(tbl_売上[[#This Row],[商品コード]],tbl_商品[商品コード],tbl_商品[カテゴリ],"未登録")</f>
        <v/>
      </c>
      <c r="H2033" s="4" t="n">
        <v>2</v>
      </c>
      <c r="I2033" s="5" t="n">
        <v>8800</v>
      </c>
      <c r="J2033" s="5">
        <f>tbl_売上[[#This Row],[数量]]*tbl_売上[[#This Row],[単価]]</f>
        <v/>
      </c>
    </row>
    <row r="2034">
      <c r="A2034" s="3" t="n">
        <v>45706</v>
      </c>
      <c r="B2034" t="inlineStr">
        <is>
          <t>高橋</t>
        </is>
      </c>
      <c r="C2034" t="inlineStr">
        <is>
          <t>関西</t>
        </is>
      </c>
      <c r="D2034" t="inlineStr">
        <is>
          <t>Meta広告</t>
        </is>
      </c>
      <c r="E2034" t="inlineStr">
        <is>
          <t>P005</t>
        </is>
      </c>
      <c r="F2034">
        <f>_xlfn.XLOOKUP(tbl_売上[[#This Row],[商品コード]],tbl_商品[商品コード],tbl_商品[商品名],"未登録")</f>
        <v/>
      </c>
      <c r="G2034">
        <f>_xlfn.XLOOKUP(tbl_売上[[#This Row],[商品コード]],tbl_商品[商品コード],tbl_商品[カテゴリ],"未登録")</f>
        <v/>
      </c>
      <c r="H2034" s="4" t="n">
        <v>1</v>
      </c>
      <c r="I2034" s="5" t="n">
        <v>6980</v>
      </c>
      <c r="J2034" s="5">
        <f>tbl_売上[[#This Row],[数量]]*tbl_売上[[#This Row],[単価]]</f>
        <v/>
      </c>
    </row>
    <row r="2035">
      <c r="A2035" s="3" t="n">
        <v>45706</v>
      </c>
      <c r="B2035" t="inlineStr">
        <is>
          <t>田中</t>
        </is>
      </c>
      <c r="C2035" t="inlineStr">
        <is>
          <t>関西</t>
        </is>
      </c>
      <c r="D2035" t="inlineStr">
        <is>
          <t>Yahoo!広告</t>
        </is>
      </c>
      <c r="E2035" t="inlineStr">
        <is>
          <t>P001</t>
        </is>
      </c>
      <c r="F2035">
        <f>_xlfn.XLOOKUP(tbl_売上[[#This Row],[商品コード]],tbl_商品[商品コード],tbl_商品[商品名],"未登録")</f>
        <v/>
      </c>
      <c r="G2035">
        <f>_xlfn.XLOOKUP(tbl_売上[[#This Row],[商品コード]],tbl_商品[商品コード],tbl_商品[カテゴリ],"未登録")</f>
        <v/>
      </c>
      <c r="H2035" s="4" t="n">
        <v>1</v>
      </c>
      <c r="I2035" s="5" t="n">
        <v>8800</v>
      </c>
      <c r="J2035" s="5">
        <f>tbl_売上[[#This Row],[数量]]*tbl_売上[[#This Row],[単価]]</f>
        <v/>
      </c>
    </row>
    <row r="2036">
      <c r="A2036" s="3" t="n">
        <v>45707</v>
      </c>
      <c r="B2036" t="inlineStr">
        <is>
          <t>田中</t>
        </is>
      </c>
      <c r="C2036" t="inlineStr">
        <is>
          <t>関西</t>
        </is>
      </c>
      <c r="D2036" t="inlineStr">
        <is>
          <t>Google広告</t>
        </is>
      </c>
      <c r="E2036" t="inlineStr">
        <is>
          <t>P001</t>
        </is>
      </c>
      <c r="F2036">
        <f>_xlfn.XLOOKUP(tbl_売上[[#This Row],[商品コード]],tbl_商品[商品コード],tbl_商品[商品名],"未登録")</f>
        <v/>
      </c>
      <c r="G2036">
        <f>_xlfn.XLOOKUP(tbl_売上[[#This Row],[商品コード]],tbl_商品[商品コード],tbl_商品[カテゴリ],"未登録")</f>
        <v/>
      </c>
      <c r="H2036" s="4" t="n">
        <v>3</v>
      </c>
      <c r="I2036" s="5" t="n">
        <v>8800</v>
      </c>
      <c r="J2036" s="5">
        <f>tbl_売上[[#This Row],[数量]]*tbl_売上[[#This Row],[単価]]</f>
        <v/>
      </c>
    </row>
    <row r="2037">
      <c r="A2037" s="3" t="n">
        <v>45707</v>
      </c>
      <c r="B2037" t="inlineStr">
        <is>
          <t>鈴木</t>
        </is>
      </c>
      <c r="C2037" t="inlineStr">
        <is>
          <t>関東</t>
        </is>
      </c>
      <c r="D2037" t="inlineStr">
        <is>
          <t>Google広告</t>
        </is>
      </c>
      <c r="E2037" t="inlineStr">
        <is>
          <t>P006</t>
        </is>
      </c>
      <c r="F2037">
        <f>_xlfn.XLOOKUP(tbl_売上[[#This Row],[商品コード]],tbl_商品[商品コード],tbl_商品[商品名],"未登録")</f>
        <v/>
      </c>
      <c r="G2037">
        <f>_xlfn.XLOOKUP(tbl_売上[[#This Row],[商品コード]],tbl_商品[商品コード],tbl_商品[カテゴリ],"未登録")</f>
        <v/>
      </c>
      <c r="H2037" s="4" t="n">
        <v>1</v>
      </c>
      <c r="I2037" s="5" t="n">
        <v>3300</v>
      </c>
      <c r="J2037" s="5">
        <f>tbl_売上[[#This Row],[数量]]*tbl_売上[[#This Row],[単価]]</f>
        <v/>
      </c>
    </row>
    <row r="2038">
      <c r="A2038" s="3" t="n">
        <v>45707</v>
      </c>
      <c r="B2038" t="inlineStr">
        <is>
          <t>佐藤</t>
        </is>
      </c>
      <c r="C2038" t="inlineStr">
        <is>
          <t>関東</t>
        </is>
      </c>
      <c r="D2038" t="inlineStr">
        <is>
          <t>Google広告</t>
        </is>
      </c>
      <c r="E2038" t="inlineStr">
        <is>
          <t>P001</t>
        </is>
      </c>
      <c r="F2038">
        <f>_xlfn.XLOOKUP(tbl_売上[[#This Row],[商品コード]],tbl_商品[商品コード],tbl_商品[商品名],"未登録")</f>
        <v/>
      </c>
      <c r="G2038">
        <f>_xlfn.XLOOKUP(tbl_売上[[#This Row],[商品コード]],tbl_商品[商品コード],tbl_商品[カテゴリ],"未登録")</f>
        <v/>
      </c>
      <c r="H2038" s="4" t="n">
        <v>1</v>
      </c>
      <c r="I2038" s="5" t="n">
        <v>8800</v>
      </c>
      <c r="J2038" s="5">
        <f>tbl_売上[[#This Row],[数量]]*tbl_売上[[#This Row],[単価]]</f>
        <v/>
      </c>
    </row>
    <row r="2039">
      <c r="A2039" s="3" t="n">
        <v>45707</v>
      </c>
      <c r="B2039" t="inlineStr">
        <is>
          <t>渡辺</t>
        </is>
      </c>
      <c r="C2039" t="inlineStr">
        <is>
          <t>九州</t>
        </is>
      </c>
      <c r="D2039" t="inlineStr">
        <is>
          <t>Meta広告</t>
        </is>
      </c>
      <c r="E2039" t="inlineStr">
        <is>
          <t>P004</t>
        </is>
      </c>
      <c r="F2039">
        <f>_xlfn.XLOOKUP(tbl_売上[[#This Row],[商品コード]],tbl_商品[商品コード],tbl_商品[商品名],"未登録")</f>
        <v/>
      </c>
      <c r="G2039">
        <f>_xlfn.XLOOKUP(tbl_売上[[#This Row],[商品コード]],tbl_商品[商品コード],tbl_商品[カテゴリ],"未登録")</f>
        <v/>
      </c>
      <c r="H2039" s="4" t="n">
        <v>5</v>
      </c>
      <c r="I2039" s="5" t="n">
        <v>2480</v>
      </c>
      <c r="J2039" s="5">
        <f>tbl_売上[[#This Row],[数量]]*tbl_売上[[#This Row],[単価]]</f>
        <v/>
      </c>
    </row>
    <row r="2040">
      <c r="A2040" s="3" t="n">
        <v>45707</v>
      </c>
      <c r="B2040" t="inlineStr">
        <is>
          <t>佐藤</t>
        </is>
      </c>
      <c r="C2040" t="inlineStr">
        <is>
          <t>関東</t>
        </is>
      </c>
      <c r="D2040" t="inlineStr">
        <is>
          <t>Meta広告</t>
        </is>
      </c>
      <c r="E2040" t="inlineStr">
        <is>
          <t>P004</t>
        </is>
      </c>
      <c r="F2040">
        <f>_xlfn.XLOOKUP(tbl_売上[[#This Row],[商品コード]],tbl_商品[商品コード],tbl_商品[商品名],"未登録")</f>
        <v/>
      </c>
      <c r="G2040">
        <f>_xlfn.XLOOKUP(tbl_売上[[#This Row],[商品コード]],tbl_商品[商品コード],tbl_商品[カテゴリ],"未登録")</f>
        <v/>
      </c>
      <c r="H2040" s="4" t="n">
        <v>1</v>
      </c>
      <c r="I2040" s="5" t="n">
        <v>2480</v>
      </c>
      <c r="J2040" s="5">
        <f>tbl_売上[[#This Row],[数量]]*tbl_売上[[#This Row],[単価]]</f>
        <v/>
      </c>
    </row>
    <row r="2041">
      <c r="A2041" s="3" t="n">
        <v>45707</v>
      </c>
      <c r="B2041" t="inlineStr">
        <is>
          <t>鈴木</t>
        </is>
      </c>
      <c r="C2041" t="inlineStr">
        <is>
          <t>関東</t>
        </is>
      </c>
      <c r="D2041" t="inlineStr">
        <is>
          <t>Google広告</t>
        </is>
      </c>
      <c r="E2041" t="inlineStr">
        <is>
          <t>P004</t>
        </is>
      </c>
      <c r="F2041">
        <f>_xlfn.XLOOKUP(tbl_売上[[#This Row],[商品コード]],tbl_商品[商品コード],tbl_商品[商品名],"未登録")</f>
        <v/>
      </c>
      <c r="G2041">
        <f>_xlfn.XLOOKUP(tbl_売上[[#This Row],[商品コード]],tbl_商品[商品コード],tbl_商品[カテゴリ],"未登録")</f>
        <v/>
      </c>
      <c r="H2041" s="4" t="n">
        <v>1</v>
      </c>
      <c r="I2041" s="5" t="n">
        <v>2480</v>
      </c>
      <c r="J2041" s="5">
        <f>tbl_売上[[#This Row],[数量]]*tbl_売上[[#This Row],[単価]]</f>
        <v/>
      </c>
    </row>
    <row r="2042">
      <c r="A2042" s="3" t="n">
        <v>45708</v>
      </c>
      <c r="B2042" t="inlineStr">
        <is>
          <t>伊藤</t>
        </is>
      </c>
      <c r="C2042" t="inlineStr">
        <is>
          <t>中部</t>
        </is>
      </c>
      <c r="D2042" t="inlineStr">
        <is>
          <t>Google広告</t>
        </is>
      </c>
      <c r="E2042" t="inlineStr">
        <is>
          <t>P009</t>
        </is>
      </c>
      <c r="F2042">
        <f>_xlfn.XLOOKUP(tbl_売上[[#This Row],[商品コード]],tbl_商品[商品コード],tbl_商品[商品名],"未登録")</f>
        <v/>
      </c>
      <c r="G2042">
        <f>_xlfn.XLOOKUP(tbl_売上[[#This Row],[商品コード]],tbl_商品[商品コード],tbl_商品[カテゴリ],"未登録")</f>
        <v/>
      </c>
      <c r="H2042" s="4" t="n">
        <v>1</v>
      </c>
      <c r="I2042" s="5" t="n">
        <v>3600</v>
      </c>
      <c r="J2042" s="5">
        <f>tbl_売上[[#This Row],[数量]]*tbl_売上[[#This Row],[単価]]</f>
        <v/>
      </c>
    </row>
    <row r="2043">
      <c r="A2043" s="3" t="n">
        <v>45708</v>
      </c>
      <c r="B2043" t="inlineStr">
        <is>
          <t>鈴木</t>
        </is>
      </c>
      <c r="C2043" t="inlineStr">
        <is>
          <t>関東</t>
        </is>
      </c>
      <c r="D2043" t="inlineStr">
        <is>
          <t>Google広告</t>
        </is>
      </c>
      <c r="E2043" t="inlineStr">
        <is>
          <t>P003</t>
        </is>
      </c>
      <c r="F2043">
        <f>_xlfn.XLOOKUP(tbl_売上[[#This Row],[商品コード]],tbl_商品[商品コード],tbl_商品[商品名],"未登録")</f>
        <v/>
      </c>
      <c r="G2043">
        <f>_xlfn.XLOOKUP(tbl_売上[[#This Row],[商品コード]],tbl_商品[商品コード],tbl_商品[カテゴリ],"未登録")</f>
        <v/>
      </c>
      <c r="H2043" s="4" t="n">
        <v>1</v>
      </c>
      <c r="I2043" s="5" t="n">
        <v>19800</v>
      </c>
      <c r="J2043" s="5">
        <f>tbl_売上[[#This Row],[数量]]*tbl_売上[[#This Row],[単価]]</f>
        <v/>
      </c>
    </row>
    <row r="2044">
      <c r="A2044" s="3" t="n">
        <v>45708</v>
      </c>
      <c r="B2044" t="inlineStr">
        <is>
          <t>鈴木</t>
        </is>
      </c>
      <c r="C2044" t="inlineStr">
        <is>
          <t>関東</t>
        </is>
      </c>
      <c r="D2044" t="inlineStr">
        <is>
          <t>Google広告</t>
        </is>
      </c>
      <c r="E2044" t="inlineStr">
        <is>
          <t>P002</t>
        </is>
      </c>
      <c r="F2044">
        <f>_xlfn.XLOOKUP(tbl_売上[[#This Row],[商品コード]],tbl_商品[商品コード],tbl_商品[商品名],"未登録")</f>
        <v/>
      </c>
      <c r="G2044">
        <f>_xlfn.XLOOKUP(tbl_売上[[#This Row],[商品コード]],tbl_商品[商品コード],tbl_商品[カテゴリ],"未登録")</f>
        <v/>
      </c>
      <c r="H2044" s="4" t="n">
        <v>2</v>
      </c>
      <c r="I2044" s="5" t="n">
        <v>3980</v>
      </c>
      <c r="J2044" s="5">
        <f>tbl_売上[[#This Row],[数量]]*tbl_売上[[#This Row],[単価]]</f>
        <v/>
      </c>
    </row>
    <row r="2045">
      <c r="A2045" s="3" t="n">
        <v>45708</v>
      </c>
      <c r="B2045" t="inlineStr">
        <is>
          <t>佐藤</t>
        </is>
      </c>
      <c r="C2045" t="inlineStr">
        <is>
          <t>関東</t>
        </is>
      </c>
      <c r="D2045" t="inlineStr">
        <is>
          <t>Meta広告</t>
        </is>
      </c>
      <c r="E2045" t="inlineStr">
        <is>
          <t>P009</t>
        </is>
      </c>
      <c r="F2045">
        <f>_xlfn.XLOOKUP(tbl_売上[[#This Row],[商品コード]],tbl_商品[商品コード],tbl_商品[商品名],"未登録")</f>
        <v/>
      </c>
      <c r="G2045">
        <f>_xlfn.XLOOKUP(tbl_売上[[#This Row],[商品コード]],tbl_商品[商品コード],tbl_商品[カテゴリ],"未登録")</f>
        <v/>
      </c>
      <c r="H2045" s="4" t="n">
        <v>1</v>
      </c>
      <c r="I2045" s="5" t="n">
        <v>3600</v>
      </c>
      <c r="J2045" s="5">
        <f>tbl_売上[[#This Row],[数量]]*tbl_売上[[#This Row],[単価]]</f>
        <v/>
      </c>
    </row>
    <row r="2046">
      <c r="A2046" s="3" t="n">
        <v>45708</v>
      </c>
      <c r="B2046" t="inlineStr">
        <is>
          <t>田中</t>
        </is>
      </c>
      <c r="C2046" t="inlineStr">
        <is>
          <t>関西</t>
        </is>
      </c>
      <c r="D2046" t="inlineStr">
        <is>
          <t>Google広告</t>
        </is>
      </c>
      <c r="E2046" t="inlineStr">
        <is>
          <t>P006</t>
        </is>
      </c>
      <c r="F2046">
        <f>_xlfn.XLOOKUP(tbl_売上[[#This Row],[商品コード]],tbl_商品[商品コード],tbl_商品[商品名],"未登録")</f>
        <v/>
      </c>
      <c r="G2046">
        <f>_xlfn.XLOOKUP(tbl_売上[[#This Row],[商品コード]],tbl_商品[商品コード],tbl_商品[カテゴリ],"未登録")</f>
        <v/>
      </c>
      <c r="H2046" s="4" t="n">
        <v>3</v>
      </c>
      <c r="I2046" s="5" t="n">
        <v>3300</v>
      </c>
      <c r="J2046" s="5">
        <f>tbl_売上[[#This Row],[数量]]*tbl_売上[[#This Row],[単価]]</f>
        <v/>
      </c>
    </row>
    <row r="2047">
      <c r="A2047" s="3" t="n">
        <v>45709</v>
      </c>
      <c r="B2047" t="inlineStr">
        <is>
          <t>伊藤</t>
        </is>
      </c>
      <c r="C2047" t="inlineStr">
        <is>
          <t>中部</t>
        </is>
      </c>
      <c r="D2047" t="inlineStr">
        <is>
          <t>Meta広告</t>
        </is>
      </c>
      <c r="E2047" t="inlineStr">
        <is>
          <t>P005</t>
        </is>
      </c>
      <c r="F2047">
        <f>_xlfn.XLOOKUP(tbl_売上[[#This Row],[商品コード]],tbl_商品[商品コード],tbl_商品[商品名],"未登録")</f>
        <v/>
      </c>
      <c r="G2047">
        <f>_xlfn.XLOOKUP(tbl_売上[[#This Row],[商品コード]],tbl_商品[商品コード],tbl_商品[カテゴリ],"未登録")</f>
        <v/>
      </c>
      <c r="H2047" s="4" t="n">
        <v>1</v>
      </c>
      <c r="I2047" s="5" t="n">
        <v>6980</v>
      </c>
      <c r="J2047" s="5">
        <f>tbl_売上[[#This Row],[数量]]*tbl_売上[[#This Row],[単価]]</f>
        <v/>
      </c>
    </row>
    <row r="2048">
      <c r="A2048" s="3" t="n">
        <v>45709</v>
      </c>
      <c r="B2048" t="inlineStr">
        <is>
          <t>鈴木</t>
        </is>
      </c>
      <c r="C2048" t="inlineStr">
        <is>
          <t>関東</t>
        </is>
      </c>
      <c r="D2048" t="inlineStr">
        <is>
          <t>Meta広告</t>
        </is>
      </c>
      <c r="E2048" t="inlineStr">
        <is>
          <t>P006</t>
        </is>
      </c>
      <c r="F2048">
        <f>_xlfn.XLOOKUP(tbl_売上[[#This Row],[商品コード]],tbl_商品[商品コード],tbl_商品[商品名],"未登録")</f>
        <v/>
      </c>
      <c r="G2048">
        <f>_xlfn.XLOOKUP(tbl_売上[[#This Row],[商品コード]],tbl_商品[商品コード],tbl_商品[カテゴリ],"未登録")</f>
        <v/>
      </c>
      <c r="H2048" s="4" t="n">
        <v>3</v>
      </c>
      <c r="I2048" s="5" t="n">
        <v>3300</v>
      </c>
      <c r="J2048" s="5">
        <f>tbl_売上[[#This Row],[数量]]*tbl_売上[[#This Row],[単価]]</f>
        <v/>
      </c>
    </row>
    <row r="2049">
      <c r="A2049" s="3" t="n">
        <v>45709</v>
      </c>
      <c r="B2049" t="inlineStr">
        <is>
          <t>佐藤</t>
        </is>
      </c>
      <c r="C2049" t="inlineStr">
        <is>
          <t>関東</t>
        </is>
      </c>
      <c r="D2049" t="inlineStr">
        <is>
          <t>Meta広告</t>
        </is>
      </c>
      <c r="E2049" t="inlineStr">
        <is>
          <t>P001</t>
        </is>
      </c>
      <c r="F2049">
        <f>_xlfn.XLOOKUP(tbl_売上[[#This Row],[商品コード]],tbl_商品[商品コード],tbl_商品[商品名],"未登録")</f>
        <v/>
      </c>
      <c r="G2049">
        <f>_xlfn.XLOOKUP(tbl_売上[[#This Row],[商品コード]],tbl_商品[商品コード],tbl_商品[カテゴリ],"未登録")</f>
        <v/>
      </c>
      <c r="H2049" s="4" t="n">
        <v>3</v>
      </c>
      <c r="I2049" s="5" t="n">
        <v>8800</v>
      </c>
      <c r="J2049" s="5">
        <f>tbl_売上[[#This Row],[数量]]*tbl_売上[[#This Row],[単価]]</f>
        <v/>
      </c>
    </row>
    <row r="2050">
      <c r="A2050" s="3" t="n">
        <v>45710</v>
      </c>
      <c r="B2050" t="inlineStr">
        <is>
          <t>渡辺</t>
        </is>
      </c>
      <c r="C2050" t="inlineStr">
        <is>
          <t>九州</t>
        </is>
      </c>
      <c r="D2050" t="inlineStr">
        <is>
          <t>Meta広告</t>
        </is>
      </c>
      <c r="E2050" t="inlineStr">
        <is>
          <t>P007</t>
        </is>
      </c>
      <c r="F2050">
        <f>_xlfn.XLOOKUP(tbl_売上[[#This Row],[商品コード]],tbl_商品[商品コード],tbl_商品[商品名],"未登録")</f>
        <v/>
      </c>
      <c r="G2050">
        <f>_xlfn.XLOOKUP(tbl_売上[[#This Row],[商品コード]],tbl_商品[商品コード],tbl_商品[カテゴリ],"未登録")</f>
        <v/>
      </c>
      <c r="H2050" s="4" t="n">
        <v>3</v>
      </c>
      <c r="I2050" s="5" t="n">
        <v>3240</v>
      </c>
      <c r="J2050" s="5">
        <f>tbl_売上[[#This Row],[数量]]*tbl_売上[[#This Row],[単価]]</f>
        <v/>
      </c>
    </row>
    <row r="2051">
      <c r="A2051" s="3" t="n">
        <v>45710</v>
      </c>
      <c r="B2051" t="inlineStr">
        <is>
          <t>鈴木</t>
        </is>
      </c>
      <c r="C2051" t="inlineStr">
        <is>
          <t>関東</t>
        </is>
      </c>
      <c r="D2051" t="inlineStr">
        <is>
          <t>Google広告</t>
        </is>
      </c>
      <c r="E2051" t="inlineStr">
        <is>
          <t>P004</t>
        </is>
      </c>
      <c r="F2051">
        <f>_xlfn.XLOOKUP(tbl_売上[[#This Row],[商品コード]],tbl_商品[商品コード],tbl_商品[商品名],"未登録")</f>
        <v/>
      </c>
      <c r="G2051">
        <f>_xlfn.XLOOKUP(tbl_売上[[#This Row],[商品コード]],tbl_商品[商品コード],tbl_商品[カテゴリ],"未登録")</f>
        <v/>
      </c>
      <c r="H2051" s="4" t="n">
        <v>2</v>
      </c>
      <c r="I2051" s="5" t="n">
        <v>2480</v>
      </c>
      <c r="J2051" s="5">
        <f>tbl_売上[[#This Row],[数量]]*tbl_売上[[#This Row],[単価]]</f>
        <v/>
      </c>
    </row>
    <row r="2052">
      <c r="A2052" s="3" t="n">
        <v>45710</v>
      </c>
      <c r="B2052" t="inlineStr">
        <is>
          <t>伊藤</t>
        </is>
      </c>
      <c r="C2052" t="inlineStr">
        <is>
          <t>中部</t>
        </is>
      </c>
      <c r="D2052" t="inlineStr">
        <is>
          <t>Google広告</t>
        </is>
      </c>
      <c r="E2052" t="inlineStr">
        <is>
          <t>P008</t>
        </is>
      </c>
      <c r="F2052">
        <f>_xlfn.XLOOKUP(tbl_売上[[#This Row],[商品コード]],tbl_商品[商品コード],tbl_商品[商品名],"未登録")</f>
        <v/>
      </c>
      <c r="G2052">
        <f>_xlfn.XLOOKUP(tbl_売上[[#This Row],[商品コード]],tbl_商品[商品コード],tbl_商品[カテゴリ],"未登録")</f>
        <v/>
      </c>
      <c r="H2052" s="4" t="n">
        <v>1</v>
      </c>
      <c r="I2052" s="5" t="n">
        <v>2700</v>
      </c>
      <c r="J2052" s="5">
        <f>tbl_売上[[#This Row],[数量]]*tbl_売上[[#This Row],[単価]]</f>
        <v/>
      </c>
    </row>
    <row r="2053">
      <c r="A2053" s="3" t="n">
        <v>45711</v>
      </c>
      <c r="B2053" t="inlineStr">
        <is>
          <t>伊藤</t>
        </is>
      </c>
      <c r="C2053" t="inlineStr">
        <is>
          <t>中部</t>
        </is>
      </c>
      <c r="D2053" t="inlineStr">
        <is>
          <t>Yahoo!広告</t>
        </is>
      </c>
      <c r="E2053" t="inlineStr">
        <is>
          <t>P008</t>
        </is>
      </c>
      <c r="F2053">
        <f>_xlfn.XLOOKUP(tbl_売上[[#This Row],[商品コード]],tbl_商品[商品コード],tbl_商品[商品名],"未登録")</f>
        <v/>
      </c>
      <c r="G2053">
        <f>_xlfn.XLOOKUP(tbl_売上[[#This Row],[商品コード]],tbl_商品[商品コード],tbl_商品[カテゴリ],"未登録")</f>
        <v/>
      </c>
      <c r="H2053" s="4" t="n">
        <v>1</v>
      </c>
      <c r="I2053" s="5" t="n">
        <v>2700</v>
      </c>
      <c r="J2053" s="5">
        <f>tbl_売上[[#This Row],[数量]]*tbl_売上[[#This Row],[単価]]</f>
        <v/>
      </c>
    </row>
    <row r="2054">
      <c r="A2054" s="3" t="n">
        <v>45711</v>
      </c>
      <c r="B2054" t="inlineStr">
        <is>
          <t>佐藤</t>
        </is>
      </c>
      <c r="C2054" t="inlineStr">
        <is>
          <t>関東</t>
        </is>
      </c>
      <c r="D2054" t="inlineStr">
        <is>
          <t>Google広告</t>
        </is>
      </c>
      <c r="E2054" t="inlineStr">
        <is>
          <t>P004</t>
        </is>
      </c>
      <c r="F2054">
        <f>_xlfn.XLOOKUP(tbl_売上[[#This Row],[商品コード]],tbl_商品[商品コード],tbl_商品[商品名],"未登録")</f>
        <v/>
      </c>
      <c r="G2054">
        <f>_xlfn.XLOOKUP(tbl_売上[[#This Row],[商品コード]],tbl_商品[商品コード],tbl_商品[カテゴリ],"未登録")</f>
        <v/>
      </c>
      <c r="H2054" s="4" t="n">
        <v>1</v>
      </c>
      <c r="I2054" s="5" t="n">
        <v>2480</v>
      </c>
      <c r="J2054" s="5">
        <f>tbl_売上[[#This Row],[数量]]*tbl_売上[[#This Row],[単価]]</f>
        <v/>
      </c>
    </row>
    <row r="2055">
      <c r="A2055" s="3" t="n">
        <v>45711</v>
      </c>
      <c r="B2055" t="inlineStr">
        <is>
          <t>佐藤</t>
        </is>
      </c>
      <c r="C2055" t="inlineStr">
        <is>
          <t>関東</t>
        </is>
      </c>
      <c r="D2055" t="inlineStr">
        <is>
          <t>Meta広告</t>
        </is>
      </c>
      <c r="E2055" t="inlineStr">
        <is>
          <t>P002</t>
        </is>
      </c>
      <c r="F2055">
        <f>_xlfn.XLOOKUP(tbl_売上[[#This Row],[商品コード]],tbl_商品[商品コード],tbl_商品[商品名],"未登録")</f>
        <v/>
      </c>
      <c r="G2055">
        <f>_xlfn.XLOOKUP(tbl_売上[[#This Row],[商品コード]],tbl_商品[商品コード],tbl_商品[カテゴリ],"未登録")</f>
        <v/>
      </c>
      <c r="H2055" s="4" t="n">
        <v>1</v>
      </c>
      <c r="I2055" s="5" t="n">
        <v>3980</v>
      </c>
      <c r="J2055" s="5">
        <f>tbl_売上[[#This Row],[数量]]*tbl_売上[[#This Row],[単価]]</f>
        <v/>
      </c>
    </row>
    <row r="2056">
      <c r="A2056" s="3" t="n">
        <v>45711</v>
      </c>
      <c r="B2056" t="inlineStr">
        <is>
          <t>鈴木</t>
        </is>
      </c>
      <c r="C2056" t="inlineStr">
        <is>
          <t>関東</t>
        </is>
      </c>
      <c r="D2056" t="inlineStr">
        <is>
          <t>Meta広告</t>
        </is>
      </c>
      <c r="E2056" t="inlineStr">
        <is>
          <t>P008</t>
        </is>
      </c>
      <c r="F2056">
        <f>_xlfn.XLOOKUP(tbl_売上[[#This Row],[商品コード]],tbl_商品[商品コード],tbl_商品[商品名],"未登録")</f>
        <v/>
      </c>
      <c r="G2056">
        <f>_xlfn.XLOOKUP(tbl_売上[[#This Row],[商品コード]],tbl_商品[商品コード],tbl_商品[カテゴリ],"未登録")</f>
        <v/>
      </c>
      <c r="H2056" s="4" t="n">
        <v>1</v>
      </c>
      <c r="I2056" s="5" t="n">
        <v>2700</v>
      </c>
      <c r="J2056" s="5">
        <f>tbl_売上[[#This Row],[数量]]*tbl_売上[[#This Row],[単価]]</f>
        <v/>
      </c>
    </row>
    <row r="2057">
      <c r="A2057" s="3" t="n">
        <v>45712</v>
      </c>
      <c r="B2057" t="inlineStr">
        <is>
          <t>佐藤</t>
        </is>
      </c>
      <c r="C2057" t="inlineStr">
        <is>
          <t>関東</t>
        </is>
      </c>
      <c r="D2057" t="inlineStr">
        <is>
          <t>Google広告</t>
        </is>
      </c>
      <c r="E2057" t="inlineStr">
        <is>
          <t>P005</t>
        </is>
      </c>
      <c r="F2057">
        <f>_xlfn.XLOOKUP(tbl_売上[[#This Row],[商品コード]],tbl_商品[商品コード],tbl_商品[商品名],"未登録")</f>
        <v/>
      </c>
      <c r="G2057">
        <f>_xlfn.XLOOKUP(tbl_売上[[#This Row],[商品コード]],tbl_商品[商品コード],tbl_商品[カテゴリ],"未登録")</f>
        <v/>
      </c>
      <c r="H2057" s="4" t="n">
        <v>1</v>
      </c>
      <c r="I2057" s="5" t="n">
        <v>6980</v>
      </c>
      <c r="J2057" s="5">
        <f>tbl_売上[[#This Row],[数量]]*tbl_売上[[#This Row],[単価]]</f>
        <v/>
      </c>
    </row>
    <row r="2058">
      <c r="A2058" s="3" t="n">
        <v>45712</v>
      </c>
      <c r="B2058" t="inlineStr">
        <is>
          <t>鈴木</t>
        </is>
      </c>
      <c r="C2058" t="inlineStr">
        <is>
          <t>関東</t>
        </is>
      </c>
      <c r="D2058" t="inlineStr">
        <is>
          <t>Google広告</t>
        </is>
      </c>
      <c r="E2058" t="inlineStr">
        <is>
          <t>P008</t>
        </is>
      </c>
      <c r="F2058">
        <f>_xlfn.XLOOKUP(tbl_売上[[#This Row],[商品コード]],tbl_商品[商品コード],tbl_商品[商品名],"未登録")</f>
        <v/>
      </c>
      <c r="G2058">
        <f>_xlfn.XLOOKUP(tbl_売上[[#This Row],[商品コード]],tbl_商品[商品コード],tbl_商品[カテゴリ],"未登録")</f>
        <v/>
      </c>
      <c r="H2058" s="4" t="n">
        <v>3</v>
      </c>
      <c r="I2058" s="5" t="n">
        <v>2700</v>
      </c>
      <c r="J2058" s="5">
        <f>tbl_売上[[#This Row],[数量]]*tbl_売上[[#This Row],[単価]]</f>
        <v/>
      </c>
    </row>
    <row r="2059">
      <c r="A2059" s="3" t="n">
        <v>45712</v>
      </c>
      <c r="B2059" t="inlineStr">
        <is>
          <t>佐藤</t>
        </is>
      </c>
      <c r="C2059" t="inlineStr">
        <is>
          <t>関東</t>
        </is>
      </c>
      <c r="D2059" t="inlineStr">
        <is>
          <t>Google広告</t>
        </is>
      </c>
      <c r="E2059" t="inlineStr">
        <is>
          <t>P003</t>
        </is>
      </c>
      <c r="F2059">
        <f>_xlfn.XLOOKUP(tbl_売上[[#This Row],[商品コード]],tbl_商品[商品コード],tbl_商品[商品名],"未登録")</f>
        <v/>
      </c>
      <c r="G2059">
        <f>_xlfn.XLOOKUP(tbl_売上[[#This Row],[商品コード]],tbl_商品[商品コード],tbl_商品[カテゴリ],"未登録")</f>
        <v/>
      </c>
      <c r="H2059" s="4" t="n">
        <v>2</v>
      </c>
      <c r="I2059" s="5" t="n">
        <v>19800</v>
      </c>
      <c r="J2059" s="5">
        <f>tbl_売上[[#This Row],[数量]]*tbl_売上[[#This Row],[単価]]</f>
        <v/>
      </c>
    </row>
    <row r="2060">
      <c r="A2060" s="3" t="n">
        <v>45712</v>
      </c>
      <c r="B2060" t="inlineStr">
        <is>
          <t>高橋</t>
        </is>
      </c>
      <c r="C2060" t="inlineStr">
        <is>
          <t>関西</t>
        </is>
      </c>
      <c r="D2060" t="inlineStr">
        <is>
          <t>Meta広告</t>
        </is>
      </c>
      <c r="E2060" t="inlineStr">
        <is>
          <t>P007</t>
        </is>
      </c>
      <c r="F2060">
        <f>_xlfn.XLOOKUP(tbl_売上[[#This Row],[商品コード]],tbl_商品[商品コード],tbl_商品[商品名],"未登録")</f>
        <v/>
      </c>
      <c r="G2060">
        <f>_xlfn.XLOOKUP(tbl_売上[[#This Row],[商品コード]],tbl_商品[商品コード],tbl_商品[カテゴリ],"未登録")</f>
        <v/>
      </c>
      <c r="H2060" s="4" t="n">
        <v>1</v>
      </c>
      <c r="I2060" s="5" t="n">
        <v>3240</v>
      </c>
      <c r="J2060" s="5">
        <f>tbl_売上[[#This Row],[数量]]*tbl_売上[[#This Row],[単価]]</f>
        <v/>
      </c>
    </row>
    <row r="2061">
      <c r="A2061" s="3" t="n">
        <v>45712</v>
      </c>
      <c r="B2061" t="inlineStr">
        <is>
          <t>佐藤</t>
        </is>
      </c>
      <c r="C2061" t="inlineStr">
        <is>
          <t>関東</t>
        </is>
      </c>
      <c r="D2061" t="inlineStr">
        <is>
          <t>Google広告</t>
        </is>
      </c>
      <c r="E2061" t="inlineStr">
        <is>
          <t>P004</t>
        </is>
      </c>
      <c r="F2061">
        <f>_xlfn.XLOOKUP(tbl_売上[[#This Row],[商品コード]],tbl_商品[商品コード],tbl_商品[商品名],"未登録")</f>
        <v/>
      </c>
      <c r="G2061">
        <f>_xlfn.XLOOKUP(tbl_売上[[#This Row],[商品コード]],tbl_商品[商品コード],tbl_商品[カテゴリ],"未登録")</f>
        <v/>
      </c>
      <c r="H2061" s="4" t="n">
        <v>2</v>
      </c>
      <c r="I2061" s="5" t="n">
        <v>2480</v>
      </c>
      <c r="J2061" s="5">
        <f>tbl_売上[[#This Row],[数量]]*tbl_売上[[#This Row],[単価]]</f>
        <v/>
      </c>
    </row>
    <row r="2062">
      <c r="A2062" s="3" t="n">
        <v>45713</v>
      </c>
      <c r="B2062" t="inlineStr">
        <is>
          <t>伊藤</t>
        </is>
      </c>
      <c r="C2062" t="inlineStr">
        <is>
          <t>中部</t>
        </is>
      </c>
      <c r="D2062" t="inlineStr">
        <is>
          <t>Meta広告</t>
        </is>
      </c>
      <c r="E2062" t="inlineStr">
        <is>
          <t>P004</t>
        </is>
      </c>
      <c r="F2062">
        <f>_xlfn.XLOOKUP(tbl_売上[[#This Row],[商品コード]],tbl_商品[商品コード],tbl_商品[商品名],"未登録")</f>
        <v/>
      </c>
      <c r="G2062">
        <f>_xlfn.XLOOKUP(tbl_売上[[#This Row],[商品コード]],tbl_商品[商品コード],tbl_商品[カテゴリ],"未登録")</f>
        <v/>
      </c>
      <c r="H2062" s="4" t="n">
        <v>1</v>
      </c>
      <c r="I2062" s="5" t="n">
        <v>2480</v>
      </c>
      <c r="J2062" s="5">
        <f>tbl_売上[[#This Row],[数量]]*tbl_売上[[#This Row],[単価]]</f>
        <v/>
      </c>
    </row>
    <row r="2063">
      <c r="A2063" s="3" t="n">
        <v>45713</v>
      </c>
      <c r="B2063" t="inlineStr">
        <is>
          <t>鈴木</t>
        </is>
      </c>
      <c r="C2063" t="inlineStr">
        <is>
          <t>関東</t>
        </is>
      </c>
      <c r="D2063" t="inlineStr">
        <is>
          <t>Yahoo!広告</t>
        </is>
      </c>
      <c r="E2063" t="inlineStr">
        <is>
          <t>P006</t>
        </is>
      </c>
      <c r="F2063">
        <f>_xlfn.XLOOKUP(tbl_売上[[#This Row],[商品コード]],tbl_商品[商品コード],tbl_商品[商品名],"未登録")</f>
        <v/>
      </c>
      <c r="G2063">
        <f>_xlfn.XLOOKUP(tbl_売上[[#This Row],[商品コード]],tbl_商品[商品コード],tbl_商品[カテゴリ],"未登録")</f>
        <v/>
      </c>
      <c r="H2063" s="4" t="n">
        <v>1</v>
      </c>
      <c r="I2063" s="5" t="n">
        <v>3300</v>
      </c>
      <c r="J2063" s="5">
        <f>tbl_売上[[#This Row],[数量]]*tbl_売上[[#This Row],[単価]]</f>
        <v/>
      </c>
    </row>
    <row r="2064">
      <c r="A2064" s="3" t="n">
        <v>45713</v>
      </c>
      <c r="B2064" t="inlineStr">
        <is>
          <t>田中</t>
        </is>
      </c>
      <c r="C2064" t="inlineStr">
        <is>
          <t>関西</t>
        </is>
      </c>
      <c r="D2064" t="inlineStr">
        <is>
          <t>Meta広告</t>
        </is>
      </c>
      <c r="E2064" t="inlineStr">
        <is>
          <t>P005</t>
        </is>
      </c>
      <c r="F2064">
        <f>_xlfn.XLOOKUP(tbl_売上[[#This Row],[商品コード]],tbl_商品[商品コード],tbl_商品[商品名],"未登録")</f>
        <v/>
      </c>
      <c r="G2064">
        <f>_xlfn.XLOOKUP(tbl_売上[[#This Row],[商品コード]],tbl_商品[商品コード],tbl_商品[カテゴリ],"未登録")</f>
        <v/>
      </c>
      <c r="H2064" s="4" t="n">
        <v>1</v>
      </c>
      <c r="I2064" s="5" t="n">
        <v>6980</v>
      </c>
      <c r="J2064" s="5">
        <f>tbl_売上[[#This Row],[数量]]*tbl_売上[[#This Row],[単価]]</f>
        <v/>
      </c>
    </row>
    <row r="2065">
      <c r="A2065" s="3" t="n">
        <v>45714</v>
      </c>
      <c r="B2065" t="inlineStr">
        <is>
          <t>渡辺</t>
        </is>
      </c>
      <c r="C2065" t="inlineStr">
        <is>
          <t>九州</t>
        </is>
      </c>
      <c r="D2065" t="inlineStr">
        <is>
          <t>Yahoo!広告</t>
        </is>
      </c>
      <c r="E2065" t="inlineStr">
        <is>
          <t>P002</t>
        </is>
      </c>
      <c r="F2065">
        <f>_xlfn.XLOOKUP(tbl_売上[[#This Row],[商品コード]],tbl_商品[商品コード],tbl_商品[商品名],"未登録")</f>
        <v/>
      </c>
      <c r="G2065">
        <f>_xlfn.XLOOKUP(tbl_売上[[#This Row],[商品コード]],tbl_商品[商品コード],tbl_商品[カテゴリ],"未登録")</f>
        <v/>
      </c>
      <c r="H2065" s="4" t="n">
        <v>1</v>
      </c>
      <c r="I2065" s="5" t="n">
        <v>3980</v>
      </c>
      <c r="J2065" s="5">
        <f>tbl_売上[[#This Row],[数量]]*tbl_売上[[#This Row],[単価]]</f>
        <v/>
      </c>
    </row>
    <row r="2066">
      <c r="A2066" s="3" t="n">
        <v>45714</v>
      </c>
      <c r="B2066" t="inlineStr">
        <is>
          <t>鈴木</t>
        </is>
      </c>
      <c r="C2066" t="inlineStr">
        <is>
          <t>関東</t>
        </is>
      </c>
      <c r="D2066" t="inlineStr">
        <is>
          <t>Yahoo!広告</t>
        </is>
      </c>
      <c r="E2066" t="inlineStr">
        <is>
          <t>P009</t>
        </is>
      </c>
      <c r="F2066">
        <f>_xlfn.XLOOKUP(tbl_売上[[#This Row],[商品コード]],tbl_商品[商品コード],tbl_商品[商品名],"未登録")</f>
        <v/>
      </c>
      <c r="G2066">
        <f>_xlfn.XLOOKUP(tbl_売上[[#This Row],[商品コード]],tbl_商品[商品コード],tbl_商品[カテゴリ],"未登録")</f>
        <v/>
      </c>
      <c r="H2066" s="4" t="n">
        <v>1</v>
      </c>
      <c r="I2066" s="5" t="n">
        <v>3600</v>
      </c>
      <c r="J2066" s="5">
        <f>tbl_売上[[#This Row],[数量]]*tbl_売上[[#This Row],[単価]]</f>
        <v/>
      </c>
    </row>
    <row r="2067">
      <c r="A2067" s="3" t="n">
        <v>45714</v>
      </c>
      <c r="B2067" t="inlineStr">
        <is>
          <t>鈴木</t>
        </is>
      </c>
      <c r="C2067" t="inlineStr">
        <is>
          <t>関東</t>
        </is>
      </c>
      <c r="D2067" t="inlineStr">
        <is>
          <t>Google広告</t>
        </is>
      </c>
      <c r="E2067" t="inlineStr">
        <is>
          <t>P002</t>
        </is>
      </c>
      <c r="F2067">
        <f>_xlfn.XLOOKUP(tbl_売上[[#This Row],[商品コード]],tbl_商品[商品コード],tbl_商品[商品名],"未登録")</f>
        <v/>
      </c>
      <c r="G2067">
        <f>_xlfn.XLOOKUP(tbl_売上[[#This Row],[商品コード]],tbl_商品[商品コード],tbl_商品[カテゴリ],"未登録")</f>
        <v/>
      </c>
      <c r="H2067" s="4" t="n">
        <v>2</v>
      </c>
      <c r="I2067" s="5" t="n">
        <v>3980</v>
      </c>
      <c r="J2067" s="5">
        <f>tbl_売上[[#This Row],[数量]]*tbl_売上[[#This Row],[単価]]</f>
        <v/>
      </c>
    </row>
    <row r="2068">
      <c r="A2068" s="3" t="n">
        <v>45714</v>
      </c>
      <c r="B2068" t="inlineStr">
        <is>
          <t>渡辺</t>
        </is>
      </c>
      <c r="C2068" t="inlineStr">
        <is>
          <t>九州</t>
        </is>
      </c>
      <c r="D2068" t="inlineStr">
        <is>
          <t>Meta広告</t>
        </is>
      </c>
      <c r="E2068" t="inlineStr">
        <is>
          <t>P009</t>
        </is>
      </c>
      <c r="F2068">
        <f>_xlfn.XLOOKUP(tbl_売上[[#This Row],[商品コード]],tbl_商品[商品コード],tbl_商品[商品名],"未登録")</f>
        <v/>
      </c>
      <c r="G2068">
        <f>_xlfn.XLOOKUP(tbl_売上[[#This Row],[商品コード]],tbl_商品[商品コード],tbl_商品[カテゴリ],"未登録")</f>
        <v/>
      </c>
      <c r="H2068" s="4" t="n">
        <v>5</v>
      </c>
      <c r="I2068" s="5" t="n">
        <v>3600</v>
      </c>
      <c r="J2068" s="5">
        <f>tbl_売上[[#This Row],[数量]]*tbl_売上[[#This Row],[単価]]</f>
        <v/>
      </c>
    </row>
    <row r="2069">
      <c r="A2069" s="3" t="n">
        <v>45714</v>
      </c>
      <c r="B2069" t="inlineStr">
        <is>
          <t>伊藤</t>
        </is>
      </c>
      <c r="C2069" t="inlineStr">
        <is>
          <t>中部</t>
        </is>
      </c>
      <c r="D2069" t="inlineStr">
        <is>
          <t>Google広告</t>
        </is>
      </c>
      <c r="E2069" t="inlineStr">
        <is>
          <t>P004</t>
        </is>
      </c>
      <c r="F2069">
        <f>_xlfn.XLOOKUP(tbl_売上[[#This Row],[商品コード]],tbl_商品[商品コード],tbl_商品[商品名],"未登録")</f>
        <v/>
      </c>
      <c r="G2069">
        <f>_xlfn.XLOOKUP(tbl_売上[[#This Row],[商品コード]],tbl_商品[商品コード],tbl_商品[カテゴリ],"未登録")</f>
        <v/>
      </c>
      <c r="H2069" s="4" t="n">
        <v>1</v>
      </c>
      <c r="I2069" s="5" t="n">
        <v>2480</v>
      </c>
      <c r="J2069" s="5">
        <f>tbl_売上[[#This Row],[数量]]*tbl_売上[[#This Row],[単価]]</f>
        <v/>
      </c>
    </row>
    <row r="2070">
      <c r="A2070" s="3" t="n">
        <v>45714</v>
      </c>
      <c r="B2070" t="inlineStr">
        <is>
          <t>佐藤</t>
        </is>
      </c>
      <c r="C2070" t="inlineStr">
        <is>
          <t>関東</t>
        </is>
      </c>
      <c r="D2070" t="inlineStr">
        <is>
          <t>Google広告</t>
        </is>
      </c>
      <c r="E2070" t="inlineStr">
        <is>
          <t>P002</t>
        </is>
      </c>
      <c r="F2070">
        <f>_xlfn.XLOOKUP(tbl_売上[[#This Row],[商品コード]],tbl_商品[商品コード],tbl_商品[商品名],"未登録")</f>
        <v/>
      </c>
      <c r="G2070">
        <f>_xlfn.XLOOKUP(tbl_売上[[#This Row],[商品コード]],tbl_商品[商品コード],tbl_商品[カテゴリ],"未登録")</f>
        <v/>
      </c>
      <c r="H2070" s="4" t="n">
        <v>3</v>
      </c>
      <c r="I2070" s="5" t="n">
        <v>3980</v>
      </c>
      <c r="J2070" s="5">
        <f>tbl_売上[[#This Row],[数量]]*tbl_売上[[#This Row],[単価]]</f>
        <v/>
      </c>
    </row>
    <row r="2071">
      <c r="A2071" s="3" t="n">
        <v>45715</v>
      </c>
      <c r="B2071" t="inlineStr">
        <is>
          <t>伊藤</t>
        </is>
      </c>
      <c r="C2071" t="inlineStr">
        <is>
          <t>中部</t>
        </is>
      </c>
      <c r="D2071" t="inlineStr">
        <is>
          <t>Meta広告</t>
        </is>
      </c>
      <c r="E2071" t="inlineStr">
        <is>
          <t>P003</t>
        </is>
      </c>
      <c r="F2071">
        <f>_xlfn.XLOOKUP(tbl_売上[[#This Row],[商品コード]],tbl_商品[商品コード],tbl_商品[商品名],"未登録")</f>
        <v/>
      </c>
      <c r="G2071">
        <f>_xlfn.XLOOKUP(tbl_売上[[#This Row],[商品コード]],tbl_商品[商品コード],tbl_商品[カテゴリ],"未登録")</f>
        <v/>
      </c>
      <c r="H2071" s="4" t="n">
        <v>2</v>
      </c>
      <c r="I2071" s="5" t="n">
        <v>19800</v>
      </c>
      <c r="J2071" s="5">
        <f>tbl_売上[[#This Row],[数量]]*tbl_売上[[#This Row],[単価]]</f>
        <v/>
      </c>
    </row>
    <row r="2072">
      <c r="A2072" s="3" t="n">
        <v>45715</v>
      </c>
      <c r="B2072" t="inlineStr">
        <is>
          <t>佐藤</t>
        </is>
      </c>
      <c r="C2072" t="inlineStr">
        <is>
          <t>関東</t>
        </is>
      </c>
      <c r="D2072" t="inlineStr">
        <is>
          <t>Meta広告</t>
        </is>
      </c>
      <c r="E2072" t="inlineStr">
        <is>
          <t>P008</t>
        </is>
      </c>
      <c r="F2072">
        <f>_xlfn.XLOOKUP(tbl_売上[[#This Row],[商品コード]],tbl_商品[商品コード],tbl_商品[商品名],"未登録")</f>
        <v/>
      </c>
      <c r="G2072">
        <f>_xlfn.XLOOKUP(tbl_売上[[#This Row],[商品コード]],tbl_商品[商品コード],tbl_商品[カテゴリ],"未登録")</f>
        <v/>
      </c>
      <c r="H2072" s="4" t="n">
        <v>1</v>
      </c>
      <c r="I2072" s="5" t="n">
        <v>2700</v>
      </c>
      <c r="J2072" s="5">
        <f>tbl_売上[[#This Row],[数量]]*tbl_売上[[#This Row],[単価]]</f>
        <v/>
      </c>
    </row>
    <row r="2073">
      <c r="A2073" s="3" t="n">
        <v>45715</v>
      </c>
      <c r="B2073" t="inlineStr">
        <is>
          <t>田中</t>
        </is>
      </c>
      <c r="C2073" t="inlineStr">
        <is>
          <t>関西</t>
        </is>
      </c>
      <c r="D2073" t="inlineStr">
        <is>
          <t>Meta広告</t>
        </is>
      </c>
      <c r="E2073" t="inlineStr">
        <is>
          <t>P001</t>
        </is>
      </c>
      <c r="F2073">
        <f>_xlfn.XLOOKUP(tbl_売上[[#This Row],[商品コード]],tbl_商品[商品コード],tbl_商品[商品名],"未登録")</f>
        <v/>
      </c>
      <c r="G2073">
        <f>_xlfn.XLOOKUP(tbl_売上[[#This Row],[商品コード]],tbl_商品[商品コード],tbl_商品[カテゴリ],"未登録")</f>
        <v/>
      </c>
      <c r="H2073" s="4" t="n">
        <v>1</v>
      </c>
      <c r="I2073" s="5" t="n">
        <v>8800</v>
      </c>
      <c r="J2073" s="5">
        <f>tbl_売上[[#This Row],[数量]]*tbl_売上[[#This Row],[単価]]</f>
        <v/>
      </c>
    </row>
    <row r="2074">
      <c r="A2074" s="3" t="n">
        <v>45715</v>
      </c>
      <c r="B2074" t="inlineStr">
        <is>
          <t>鈴木</t>
        </is>
      </c>
      <c r="C2074" t="inlineStr">
        <is>
          <t>関東</t>
        </is>
      </c>
      <c r="D2074" t="inlineStr">
        <is>
          <t>Yahoo!広告</t>
        </is>
      </c>
      <c r="E2074" t="inlineStr">
        <is>
          <t>P009</t>
        </is>
      </c>
      <c r="F2074">
        <f>_xlfn.XLOOKUP(tbl_売上[[#This Row],[商品コード]],tbl_商品[商品コード],tbl_商品[商品名],"未登録")</f>
        <v/>
      </c>
      <c r="G2074">
        <f>_xlfn.XLOOKUP(tbl_売上[[#This Row],[商品コード]],tbl_商品[商品コード],tbl_商品[カテゴリ],"未登録")</f>
        <v/>
      </c>
      <c r="H2074" s="4" t="n">
        <v>1</v>
      </c>
      <c r="I2074" s="5" t="n">
        <v>3600</v>
      </c>
      <c r="J2074" s="5">
        <f>tbl_売上[[#This Row],[数量]]*tbl_売上[[#This Row],[単価]]</f>
        <v/>
      </c>
    </row>
    <row r="2075">
      <c r="A2075" s="3" t="n">
        <v>45716</v>
      </c>
      <c r="B2075" t="inlineStr">
        <is>
          <t>渡辺</t>
        </is>
      </c>
      <c r="C2075" t="inlineStr">
        <is>
          <t>九州</t>
        </is>
      </c>
      <c r="D2075" t="inlineStr">
        <is>
          <t>Google広告</t>
        </is>
      </c>
      <c r="E2075" t="inlineStr">
        <is>
          <t>P005</t>
        </is>
      </c>
      <c r="F2075">
        <f>_xlfn.XLOOKUP(tbl_売上[[#This Row],[商品コード]],tbl_商品[商品コード],tbl_商品[商品名],"未登録")</f>
        <v/>
      </c>
      <c r="G2075">
        <f>_xlfn.XLOOKUP(tbl_売上[[#This Row],[商品コード]],tbl_商品[商品コード],tbl_商品[カテゴリ],"未登録")</f>
        <v/>
      </c>
      <c r="H2075" s="4" t="n">
        <v>1</v>
      </c>
      <c r="I2075" s="5" t="n">
        <v>6980</v>
      </c>
      <c r="J2075" s="5">
        <f>tbl_売上[[#This Row],[数量]]*tbl_売上[[#This Row],[単価]]</f>
        <v/>
      </c>
    </row>
    <row r="2076">
      <c r="A2076" s="3" t="n">
        <v>45716</v>
      </c>
      <c r="B2076" t="inlineStr">
        <is>
          <t>渡辺</t>
        </is>
      </c>
      <c r="C2076" t="inlineStr">
        <is>
          <t>九州</t>
        </is>
      </c>
      <c r="D2076" t="inlineStr">
        <is>
          <t>Google広告</t>
        </is>
      </c>
      <c r="E2076" t="inlineStr">
        <is>
          <t>P005</t>
        </is>
      </c>
      <c r="F2076">
        <f>_xlfn.XLOOKUP(tbl_売上[[#This Row],[商品コード]],tbl_商品[商品コード],tbl_商品[商品名],"未登録")</f>
        <v/>
      </c>
      <c r="G2076">
        <f>_xlfn.XLOOKUP(tbl_売上[[#This Row],[商品コード]],tbl_商品[商品コード],tbl_商品[カテゴリ],"未登録")</f>
        <v/>
      </c>
      <c r="H2076" s="4" t="n">
        <v>2</v>
      </c>
      <c r="I2076" s="5" t="n">
        <v>6980</v>
      </c>
      <c r="J2076" s="5">
        <f>tbl_売上[[#This Row],[数量]]*tbl_売上[[#This Row],[単価]]</f>
        <v/>
      </c>
    </row>
    <row r="2077">
      <c r="A2077" s="3" t="n">
        <v>45716</v>
      </c>
      <c r="B2077" t="inlineStr">
        <is>
          <t>鈴木</t>
        </is>
      </c>
      <c r="C2077" t="inlineStr">
        <is>
          <t>関東</t>
        </is>
      </c>
      <c r="D2077" t="inlineStr">
        <is>
          <t>Google広告</t>
        </is>
      </c>
      <c r="E2077" t="inlineStr">
        <is>
          <t>P008</t>
        </is>
      </c>
      <c r="F2077">
        <f>_xlfn.XLOOKUP(tbl_売上[[#This Row],[商品コード]],tbl_商品[商品コード],tbl_商品[商品名],"未登録")</f>
        <v/>
      </c>
      <c r="G2077">
        <f>_xlfn.XLOOKUP(tbl_売上[[#This Row],[商品コード]],tbl_商品[商品コード],tbl_商品[カテゴリ],"未登録")</f>
        <v/>
      </c>
      <c r="H2077" s="4" t="n">
        <v>1</v>
      </c>
      <c r="I2077" s="5" t="n">
        <v>2700</v>
      </c>
      <c r="J2077" s="5">
        <f>tbl_売上[[#This Row],[数量]]*tbl_売上[[#This Row],[単価]]</f>
        <v/>
      </c>
    </row>
    <row r="2078">
      <c r="A2078" s="3" t="n">
        <v>45716</v>
      </c>
      <c r="B2078" t="inlineStr">
        <is>
          <t>渡辺</t>
        </is>
      </c>
      <c r="C2078" t="inlineStr">
        <is>
          <t>九州</t>
        </is>
      </c>
      <c r="D2078" t="inlineStr">
        <is>
          <t>Meta広告</t>
        </is>
      </c>
      <c r="E2078" t="inlineStr">
        <is>
          <t>P005</t>
        </is>
      </c>
      <c r="F2078">
        <f>_xlfn.XLOOKUP(tbl_売上[[#This Row],[商品コード]],tbl_商品[商品コード],tbl_商品[商品名],"未登録")</f>
        <v/>
      </c>
      <c r="G2078">
        <f>_xlfn.XLOOKUP(tbl_売上[[#This Row],[商品コード]],tbl_商品[商品コード],tbl_商品[カテゴリ],"未登録")</f>
        <v/>
      </c>
      <c r="H2078" s="4" t="n">
        <v>1</v>
      </c>
      <c r="I2078" s="5" t="n">
        <v>6980</v>
      </c>
      <c r="J2078" s="5">
        <f>tbl_売上[[#This Row],[数量]]*tbl_売上[[#This Row],[単価]]</f>
        <v/>
      </c>
    </row>
    <row r="2079">
      <c r="A2079" s="3" t="n">
        <v>45716</v>
      </c>
      <c r="B2079" t="inlineStr">
        <is>
          <t>佐藤</t>
        </is>
      </c>
      <c r="C2079" t="inlineStr">
        <is>
          <t>関東</t>
        </is>
      </c>
      <c r="D2079" t="inlineStr">
        <is>
          <t>Google広告</t>
        </is>
      </c>
      <c r="E2079" t="inlineStr">
        <is>
          <t>P009</t>
        </is>
      </c>
      <c r="F2079">
        <f>_xlfn.XLOOKUP(tbl_売上[[#This Row],[商品コード]],tbl_商品[商品コード],tbl_商品[商品名],"未登録")</f>
        <v/>
      </c>
      <c r="G2079">
        <f>_xlfn.XLOOKUP(tbl_売上[[#This Row],[商品コード]],tbl_商品[商品コード],tbl_商品[カテゴリ],"未登録")</f>
        <v/>
      </c>
      <c r="H2079" s="4" t="n">
        <v>1</v>
      </c>
      <c r="I2079" s="5" t="n">
        <v>3600</v>
      </c>
      <c r="J2079" s="5">
        <f>tbl_売上[[#This Row],[数量]]*tbl_売上[[#This Row],[単価]]</f>
        <v/>
      </c>
    </row>
    <row r="2080">
      <c r="A2080" s="3" t="n">
        <v>45717</v>
      </c>
      <c r="B2080" t="inlineStr">
        <is>
          <t>田中</t>
        </is>
      </c>
      <c r="C2080" t="inlineStr">
        <is>
          <t>関西</t>
        </is>
      </c>
      <c r="D2080" t="inlineStr">
        <is>
          <t>Google広告</t>
        </is>
      </c>
      <c r="E2080" t="inlineStr">
        <is>
          <t>P009</t>
        </is>
      </c>
      <c r="F2080">
        <f>_xlfn.XLOOKUP(tbl_売上[[#This Row],[商品コード]],tbl_商品[商品コード],tbl_商品[商品名],"未登録")</f>
        <v/>
      </c>
      <c r="G2080">
        <f>_xlfn.XLOOKUP(tbl_売上[[#This Row],[商品コード]],tbl_商品[商品コード],tbl_商品[カテゴリ],"未登録")</f>
        <v/>
      </c>
      <c r="H2080" s="4" t="n">
        <v>1</v>
      </c>
      <c r="I2080" s="5" t="n">
        <v>3600</v>
      </c>
      <c r="J2080" s="5">
        <f>tbl_売上[[#This Row],[数量]]*tbl_売上[[#This Row],[単価]]</f>
        <v/>
      </c>
    </row>
    <row r="2081">
      <c r="A2081" s="3" t="n">
        <v>45717</v>
      </c>
      <c r="B2081" t="inlineStr">
        <is>
          <t>鈴木</t>
        </is>
      </c>
      <c r="C2081" t="inlineStr">
        <is>
          <t>関東</t>
        </is>
      </c>
      <c r="D2081" t="inlineStr">
        <is>
          <t>Meta広告</t>
        </is>
      </c>
      <c r="E2081" t="inlineStr">
        <is>
          <t>P002</t>
        </is>
      </c>
      <c r="F2081">
        <f>_xlfn.XLOOKUP(tbl_売上[[#This Row],[商品コード]],tbl_商品[商品コード],tbl_商品[商品名],"未登録")</f>
        <v/>
      </c>
      <c r="G2081">
        <f>_xlfn.XLOOKUP(tbl_売上[[#This Row],[商品コード]],tbl_商品[商品コード],tbl_商品[カテゴリ],"未登録")</f>
        <v/>
      </c>
      <c r="H2081" s="4" t="n">
        <v>1</v>
      </c>
      <c r="I2081" s="5" t="n">
        <v>3980</v>
      </c>
      <c r="J2081" s="5">
        <f>tbl_売上[[#This Row],[数量]]*tbl_売上[[#This Row],[単価]]</f>
        <v/>
      </c>
    </row>
    <row r="2082">
      <c r="A2082" s="3" t="n">
        <v>45717</v>
      </c>
      <c r="B2082" t="inlineStr">
        <is>
          <t>渡辺</t>
        </is>
      </c>
      <c r="C2082" t="inlineStr">
        <is>
          <t>九州</t>
        </is>
      </c>
      <c r="D2082" t="inlineStr">
        <is>
          <t>Google広告</t>
        </is>
      </c>
      <c r="E2082" t="inlineStr">
        <is>
          <t>P001</t>
        </is>
      </c>
      <c r="F2082">
        <f>_xlfn.XLOOKUP(tbl_売上[[#This Row],[商品コード]],tbl_商品[商品コード],tbl_商品[商品名],"未登録")</f>
        <v/>
      </c>
      <c r="G2082">
        <f>_xlfn.XLOOKUP(tbl_売上[[#This Row],[商品コード]],tbl_商品[商品コード],tbl_商品[カテゴリ],"未登録")</f>
        <v/>
      </c>
      <c r="H2082" s="4" t="n">
        <v>1</v>
      </c>
      <c r="I2082" s="5" t="n">
        <v>8800</v>
      </c>
      <c r="J2082" s="5">
        <f>tbl_売上[[#This Row],[数量]]*tbl_売上[[#This Row],[単価]]</f>
        <v/>
      </c>
    </row>
    <row r="2083">
      <c r="A2083" s="3" t="n">
        <v>45717</v>
      </c>
      <c r="B2083" t="inlineStr">
        <is>
          <t>田中</t>
        </is>
      </c>
      <c r="C2083" t="inlineStr">
        <is>
          <t>関西</t>
        </is>
      </c>
      <c r="D2083" t="inlineStr">
        <is>
          <t>Yahoo!広告</t>
        </is>
      </c>
      <c r="E2083" t="inlineStr">
        <is>
          <t>P004</t>
        </is>
      </c>
      <c r="F2083">
        <f>_xlfn.XLOOKUP(tbl_売上[[#This Row],[商品コード]],tbl_商品[商品コード],tbl_商品[商品名],"未登録")</f>
        <v/>
      </c>
      <c r="G2083">
        <f>_xlfn.XLOOKUP(tbl_売上[[#This Row],[商品コード]],tbl_商品[商品コード],tbl_商品[カテゴリ],"未登録")</f>
        <v/>
      </c>
      <c r="H2083" s="4" t="n">
        <v>1</v>
      </c>
      <c r="I2083" s="5" t="n">
        <v>2480</v>
      </c>
      <c r="J2083" s="5">
        <f>tbl_売上[[#This Row],[数量]]*tbl_売上[[#This Row],[単価]]</f>
        <v/>
      </c>
    </row>
    <row r="2084">
      <c r="A2084" s="3" t="n">
        <v>45718</v>
      </c>
      <c r="B2084" t="inlineStr">
        <is>
          <t>佐藤</t>
        </is>
      </c>
      <c r="C2084" t="inlineStr">
        <is>
          <t>関東</t>
        </is>
      </c>
      <c r="D2084" t="inlineStr">
        <is>
          <t>Google広告</t>
        </is>
      </c>
      <c r="E2084" t="inlineStr">
        <is>
          <t>P008</t>
        </is>
      </c>
      <c r="F2084">
        <f>_xlfn.XLOOKUP(tbl_売上[[#This Row],[商品コード]],tbl_商品[商品コード],tbl_商品[商品名],"未登録")</f>
        <v/>
      </c>
      <c r="G2084">
        <f>_xlfn.XLOOKUP(tbl_売上[[#This Row],[商品コード]],tbl_商品[商品コード],tbl_商品[カテゴリ],"未登録")</f>
        <v/>
      </c>
      <c r="H2084" s="4" t="n">
        <v>5</v>
      </c>
      <c r="I2084" s="5" t="n">
        <v>2700</v>
      </c>
      <c r="J2084" s="5">
        <f>tbl_売上[[#This Row],[数量]]*tbl_売上[[#This Row],[単価]]</f>
        <v/>
      </c>
    </row>
    <row r="2085">
      <c r="A2085" s="3" t="n">
        <v>45718</v>
      </c>
      <c r="B2085" t="inlineStr">
        <is>
          <t>伊藤</t>
        </is>
      </c>
      <c r="C2085" t="inlineStr">
        <is>
          <t>中部</t>
        </is>
      </c>
      <c r="D2085" t="inlineStr">
        <is>
          <t>Google広告</t>
        </is>
      </c>
      <c r="E2085" t="inlineStr">
        <is>
          <t>P004</t>
        </is>
      </c>
      <c r="F2085">
        <f>_xlfn.XLOOKUP(tbl_売上[[#This Row],[商品コード]],tbl_商品[商品コード],tbl_商品[商品名],"未登録")</f>
        <v/>
      </c>
      <c r="G2085">
        <f>_xlfn.XLOOKUP(tbl_売上[[#This Row],[商品コード]],tbl_商品[商品コード],tbl_商品[カテゴリ],"未登録")</f>
        <v/>
      </c>
      <c r="H2085" s="4" t="n">
        <v>1</v>
      </c>
      <c r="I2085" s="5" t="n">
        <v>2480</v>
      </c>
      <c r="J2085" s="5">
        <f>tbl_売上[[#This Row],[数量]]*tbl_売上[[#This Row],[単価]]</f>
        <v/>
      </c>
    </row>
    <row r="2086">
      <c r="A2086" s="3" t="n">
        <v>45718</v>
      </c>
      <c r="B2086" t="inlineStr">
        <is>
          <t>伊藤</t>
        </is>
      </c>
      <c r="C2086" t="inlineStr">
        <is>
          <t>中部</t>
        </is>
      </c>
      <c r="D2086" t="inlineStr">
        <is>
          <t>Meta広告</t>
        </is>
      </c>
      <c r="E2086" t="inlineStr">
        <is>
          <t>P001</t>
        </is>
      </c>
      <c r="F2086">
        <f>_xlfn.XLOOKUP(tbl_売上[[#This Row],[商品コード]],tbl_商品[商品コード],tbl_商品[商品名],"未登録")</f>
        <v/>
      </c>
      <c r="G2086">
        <f>_xlfn.XLOOKUP(tbl_売上[[#This Row],[商品コード]],tbl_商品[商品コード],tbl_商品[カテゴリ],"未登録")</f>
        <v/>
      </c>
      <c r="H2086" s="4" t="n">
        <v>2</v>
      </c>
      <c r="I2086" s="5" t="n">
        <v>8800</v>
      </c>
      <c r="J2086" s="5">
        <f>tbl_売上[[#This Row],[数量]]*tbl_売上[[#This Row],[単価]]</f>
        <v/>
      </c>
    </row>
    <row r="2087">
      <c r="A2087" s="3" t="n">
        <v>45718</v>
      </c>
      <c r="B2087" t="inlineStr">
        <is>
          <t>佐藤</t>
        </is>
      </c>
      <c r="C2087" t="inlineStr">
        <is>
          <t>関東</t>
        </is>
      </c>
      <c r="D2087" t="inlineStr">
        <is>
          <t>Google広告</t>
        </is>
      </c>
      <c r="E2087" t="inlineStr">
        <is>
          <t>P007</t>
        </is>
      </c>
      <c r="F2087">
        <f>_xlfn.XLOOKUP(tbl_売上[[#This Row],[商品コード]],tbl_商品[商品コード],tbl_商品[商品名],"未登録")</f>
        <v/>
      </c>
      <c r="G2087">
        <f>_xlfn.XLOOKUP(tbl_売上[[#This Row],[商品コード]],tbl_商品[商品コード],tbl_商品[カテゴリ],"未登録")</f>
        <v/>
      </c>
      <c r="H2087" s="4" t="n">
        <v>3</v>
      </c>
      <c r="I2087" s="5" t="n">
        <v>3240</v>
      </c>
      <c r="J2087" s="5">
        <f>tbl_売上[[#This Row],[数量]]*tbl_売上[[#This Row],[単価]]</f>
        <v/>
      </c>
    </row>
    <row r="2088">
      <c r="A2088" s="3" t="n">
        <v>45718</v>
      </c>
      <c r="B2088" t="inlineStr">
        <is>
          <t>高橋</t>
        </is>
      </c>
      <c r="C2088" t="inlineStr">
        <is>
          <t>関西</t>
        </is>
      </c>
      <c r="D2088" t="inlineStr">
        <is>
          <t>Meta広告</t>
        </is>
      </c>
      <c r="E2088" t="inlineStr">
        <is>
          <t>P006</t>
        </is>
      </c>
      <c r="F2088">
        <f>_xlfn.XLOOKUP(tbl_売上[[#This Row],[商品コード]],tbl_商品[商品コード],tbl_商品[商品名],"未登録")</f>
        <v/>
      </c>
      <c r="G2088">
        <f>_xlfn.XLOOKUP(tbl_売上[[#This Row],[商品コード]],tbl_商品[商品コード],tbl_商品[カテゴリ],"未登録")</f>
        <v/>
      </c>
      <c r="H2088" s="4" t="n">
        <v>2</v>
      </c>
      <c r="I2088" s="5" t="n">
        <v>3300</v>
      </c>
      <c r="J2088" s="5">
        <f>tbl_売上[[#This Row],[数量]]*tbl_売上[[#This Row],[単価]]</f>
        <v/>
      </c>
    </row>
    <row r="2089">
      <c r="A2089" s="3" t="n">
        <v>45718</v>
      </c>
      <c r="B2089" t="inlineStr">
        <is>
          <t>渡辺</t>
        </is>
      </c>
      <c r="C2089" t="inlineStr">
        <is>
          <t>九州</t>
        </is>
      </c>
      <c r="D2089" t="inlineStr">
        <is>
          <t>Yahoo!広告</t>
        </is>
      </c>
      <c r="E2089" t="inlineStr">
        <is>
          <t>P006</t>
        </is>
      </c>
      <c r="F2089">
        <f>_xlfn.XLOOKUP(tbl_売上[[#This Row],[商品コード]],tbl_商品[商品コード],tbl_商品[商品名],"未登録")</f>
        <v/>
      </c>
      <c r="G2089">
        <f>_xlfn.XLOOKUP(tbl_売上[[#This Row],[商品コード]],tbl_商品[商品コード],tbl_商品[カテゴリ],"未登録")</f>
        <v/>
      </c>
      <c r="H2089" s="4" t="n">
        <v>1</v>
      </c>
      <c r="I2089" s="5" t="n">
        <v>3300</v>
      </c>
      <c r="J2089" s="5">
        <f>tbl_売上[[#This Row],[数量]]*tbl_売上[[#This Row],[単価]]</f>
        <v/>
      </c>
    </row>
    <row r="2090">
      <c r="A2090" s="3" t="n">
        <v>45719</v>
      </c>
      <c r="B2090" t="inlineStr">
        <is>
          <t>渡辺</t>
        </is>
      </c>
      <c r="C2090" t="inlineStr">
        <is>
          <t>九州</t>
        </is>
      </c>
      <c r="D2090" t="inlineStr">
        <is>
          <t>Meta広告</t>
        </is>
      </c>
      <c r="E2090" t="inlineStr">
        <is>
          <t>P001</t>
        </is>
      </c>
      <c r="F2090">
        <f>_xlfn.XLOOKUP(tbl_売上[[#This Row],[商品コード]],tbl_商品[商品コード],tbl_商品[商品名],"未登録")</f>
        <v/>
      </c>
      <c r="G2090">
        <f>_xlfn.XLOOKUP(tbl_売上[[#This Row],[商品コード]],tbl_商品[商品コード],tbl_商品[カテゴリ],"未登録")</f>
        <v/>
      </c>
      <c r="H2090" s="4" t="n">
        <v>2</v>
      </c>
      <c r="I2090" s="5" t="n">
        <v>8800</v>
      </c>
      <c r="J2090" s="5">
        <f>tbl_売上[[#This Row],[数量]]*tbl_売上[[#This Row],[単価]]</f>
        <v/>
      </c>
    </row>
    <row r="2091">
      <c r="A2091" s="3" t="n">
        <v>45719</v>
      </c>
      <c r="B2091" t="inlineStr">
        <is>
          <t>伊藤</t>
        </is>
      </c>
      <c r="C2091" t="inlineStr">
        <is>
          <t>中部</t>
        </is>
      </c>
      <c r="D2091" t="inlineStr">
        <is>
          <t>Yahoo!広告</t>
        </is>
      </c>
      <c r="E2091" t="inlineStr">
        <is>
          <t>P008</t>
        </is>
      </c>
      <c r="F2091">
        <f>_xlfn.XLOOKUP(tbl_売上[[#This Row],[商品コード]],tbl_商品[商品コード],tbl_商品[商品名],"未登録")</f>
        <v/>
      </c>
      <c r="G2091">
        <f>_xlfn.XLOOKUP(tbl_売上[[#This Row],[商品コード]],tbl_商品[商品コード],tbl_商品[カテゴリ],"未登録")</f>
        <v/>
      </c>
      <c r="H2091" s="4" t="n">
        <v>1</v>
      </c>
      <c r="I2091" s="5" t="n">
        <v>2700</v>
      </c>
      <c r="J2091" s="5">
        <f>tbl_売上[[#This Row],[数量]]*tbl_売上[[#This Row],[単価]]</f>
        <v/>
      </c>
    </row>
    <row r="2092">
      <c r="A2092" s="3" t="n">
        <v>45719</v>
      </c>
      <c r="B2092" t="inlineStr">
        <is>
          <t>鈴木</t>
        </is>
      </c>
      <c r="C2092" t="inlineStr">
        <is>
          <t>関東</t>
        </is>
      </c>
      <c r="D2092" t="inlineStr">
        <is>
          <t>Yahoo!広告</t>
        </is>
      </c>
      <c r="E2092" t="inlineStr">
        <is>
          <t>P006</t>
        </is>
      </c>
      <c r="F2092">
        <f>_xlfn.XLOOKUP(tbl_売上[[#This Row],[商品コード]],tbl_商品[商品コード],tbl_商品[商品名],"未登録")</f>
        <v/>
      </c>
      <c r="G2092">
        <f>_xlfn.XLOOKUP(tbl_売上[[#This Row],[商品コード]],tbl_商品[商品コード],tbl_商品[カテゴリ],"未登録")</f>
        <v/>
      </c>
      <c r="H2092" s="4" t="n">
        <v>2</v>
      </c>
      <c r="I2092" s="5" t="n">
        <v>3300</v>
      </c>
      <c r="J2092" s="5">
        <f>tbl_売上[[#This Row],[数量]]*tbl_売上[[#This Row],[単価]]</f>
        <v/>
      </c>
    </row>
    <row r="2093">
      <c r="A2093" s="3" t="n">
        <v>45719</v>
      </c>
      <c r="B2093" t="inlineStr">
        <is>
          <t>伊藤</t>
        </is>
      </c>
      <c r="C2093" t="inlineStr">
        <is>
          <t>中部</t>
        </is>
      </c>
      <c r="D2093" t="inlineStr">
        <is>
          <t>Google広告</t>
        </is>
      </c>
      <c r="E2093" t="inlineStr">
        <is>
          <t>P002</t>
        </is>
      </c>
      <c r="F2093">
        <f>_xlfn.XLOOKUP(tbl_売上[[#This Row],[商品コード]],tbl_商品[商品コード],tbl_商品[商品名],"未登録")</f>
        <v/>
      </c>
      <c r="G2093">
        <f>_xlfn.XLOOKUP(tbl_売上[[#This Row],[商品コード]],tbl_商品[商品コード],tbl_商品[カテゴリ],"未登録")</f>
        <v/>
      </c>
      <c r="H2093" s="4" t="n">
        <v>1</v>
      </c>
      <c r="I2093" s="5" t="n">
        <v>3980</v>
      </c>
      <c r="J2093" s="5">
        <f>tbl_売上[[#This Row],[数量]]*tbl_売上[[#This Row],[単価]]</f>
        <v/>
      </c>
    </row>
    <row r="2094">
      <c r="A2094" s="3" t="n">
        <v>45719</v>
      </c>
      <c r="B2094" t="inlineStr">
        <is>
          <t>高橋</t>
        </is>
      </c>
      <c r="C2094" t="inlineStr">
        <is>
          <t>関西</t>
        </is>
      </c>
      <c r="D2094" t="inlineStr">
        <is>
          <t>Meta広告</t>
        </is>
      </c>
      <c r="E2094" t="inlineStr">
        <is>
          <t>P002</t>
        </is>
      </c>
      <c r="F2094">
        <f>_xlfn.XLOOKUP(tbl_売上[[#This Row],[商品コード]],tbl_商品[商品コード],tbl_商品[商品名],"未登録")</f>
        <v/>
      </c>
      <c r="G2094">
        <f>_xlfn.XLOOKUP(tbl_売上[[#This Row],[商品コード]],tbl_商品[商品コード],tbl_商品[カテゴリ],"未登録")</f>
        <v/>
      </c>
      <c r="H2094" s="4" t="n">
        <v>2</v>
      </c>
      <c r="I2094" s="5" t="n">
        <v>3980</v>
      </c>
      <c r="J2094" s="5">
        <f>tbl_売上[[#This Row],[数量]]*tbl_売上[[#This Row],[単価]]</f>
        <v/>
      </c>
    </row>
    <row r="2095">
      <c r="A2095" s="3" t="n">
        <v>45719</v>
      </c>
      <c r="B2095" t="inlineStr">
        <is>
          <t>渡辺</t>
        </is>
      </c>
      <c r="C2095" t="inlineStr">
        <is>
          <t>九州</t>
        </is>
      </c>
      <c r="D2095" t="inlineStr">
        <is>
          <t>Yahoo!広告</t>
        </is>
      </c>
      <c r="E2095" t="inlineStr">
        <is>
          <t>P009</t>
        </is>
      </c>
      <c r="F2095">
        <f>_xlfn.XLOOKUP(tbl_売上[[#This Row],[商品コード]],tbl_商品[商品コード],tbl_商品[商品名],"未登録")</f>
        <v/>
      </c>
      <c r="G2095">
        <f>_xlfn.XLOOKUP(tbl_売上[[#This Row],[商品コード]],tbl_商品[商品コード],tbl_商品[カテゴリ],"未登録")</f>
        <v/>
      </c>
      <c r="H2095" s="4" t="n">
        <v>3</v>
      </c>
      <c r="I2095" s="5" t="n">
        <v>3600</v>
      </c>
      <c r="J2095" s="5">
        <f>tbl_売上[[#This Row],[数量]]*tbl_売上[[#This Row],[単価]]</f>
        <v/>
      </c>
    </row>
    <row r="2096">
      <c r="A2096" s="3" t="n">
        <v>45720</v>
      </c>
      <c r="B2096" t="inlineStr">
        <is>
          <t>佐藤</t>
        </is>
      </c>
      <c r="C2096" t="inlineStr">
        <is>
          <t>関東</t>
        </is>
      </c>
      <c r="D2096" t="inlineStr">
        <is>
          <t>Meta広告</t>
        </is>
      </c>
      <c r="E2096" t="inlineStr">
        <is>
          <t>P002</t>
        </is>
      </c>
      <c r="F2096">
        <f>_xlfn.XLOOKUP(tbl_売上[[#This Row],[商品コード]],tbl_商品[商品コード],tbl_商品[商品名],"未登録")</f>
        <v/>
      </c>
      <c r="G2096">
        <f>_xlfn.XLOOKUP(tbl_売上[[#This Row],[商品コード]],tbl_商品[商品コード],tbl_商品[カテゴリ],"未登録")</f>
        <v/>
      </c>
      <c r="H2096" s="4" t="n">
        <v>1</v>
      </c>
      <c r="I2096" s="5" t="n">
        <v>3980</v>
      </c>
      <c r="J2096" s="5">
        <f>tbl_売上[[#This Row],[数量]]*tbl_売上[[#This Row],[単価]]</f>
        <v/>
      </c>
    </row>
    <row r="2097">
      <c r="A2097" s="3" t="n">
        <v>45720</v>
      </c>
      <c r="B2097" t="inlineStr">
        <is>
          <t>鈴木</t>
        </is>
      </c>
      <c r="C2097" t="inlineStr">
        <is>
          <t>関東</t>
        </is>
      </c>
      <c r="D2097" t="inlineStr">
        <is>
          <t>Meta広告</t>
        </is>
      </c>
      <c r="E2097" t="inlineStr">
        <is>
          <t>P009</t>
        </is>
      </c>
      <c r="F2097">
        <f>_xlfn.XLOOKUP(tbl_売上[[#This Row],[商品コード]],tbl_商品[商品コード],tbl_商品[商品名],"未登録")</f>
        <v/>
      </c>
      <c r="G2097">
        <f>_xlfn.XLOOKUP(tbl_売上[[#This Row],[商品コード]],tbl_商品[商品コード],tbl_商品[カテゴリ],"未登録")</f>
        <v/>
      </c>
      <c r="H2097" s="4" t="n">
        <v>3</v>
      </c>
      <c r="I2097" s="5" t="n">
        <v>3600</v>
      </c>
      <c r="J2097" s="5">
        <f>tbl_売上[[#This Row],[数量]]*tbl_売上[[#This Row],[単価]]</f>
        <v/>
      </c>
    </row>
    <row r="2098">
      <c r="A2098" s="3" t="n">
        <v>45720</v>
      </c>
      <c r="B2098" t="inlineStr">
        <is>
          <t>鈴木</t>
        </is>
      </c>
      <c r="C2098" t="inlineStr">
        <is>
          <t>関東</t>
        </is>
      </c>
      <c r="D2098" t="inlineStr">
        <is>
          <t>Yahoo!広告</t>
        </is>
      </c>
      <c r="E2098" t="inlineStr">
        <is>
          <t>P002</t>
        </is>
      </c>
      <c r="F2098">
        <f>_xlfn.XLOOKUP(tbl_売上[[#This Row],[商品コード]],tbl_商品[商品コード],tbl_商品[商品名],"未登録")</f>
        <v/>
      </c>
      <c r="G2098">
        <f>_xlfn.XLOOKUP(tbl_売上[[#This Row],[商品コード]],tbl_商品[商品コード],tbl_商品[カテゴリ],"未登録")</f>
        <v/>
      </c>
      <c r="H2098" s="4" t="n">
        <v>2</v>
      </c>
      <c r="I2098" s="5" t="n">
        <v>3980</v>
      </c>
      <c r="J2098" s="5">
        <f>tbl_売上[[#This Row],[数量]]*tbl_売上[[#This Row],[単価]]</f>
        <v/>
      </c>
    </row>
    <row r="2099">
      <c r="A2099" s="3" t="n">
        <v>45720</v>
      </c>
      <c r="B2099" t="inlineStr">
        <is>
          <t>伊藤</t>
        </is>
      </c>
      <c r="C2099" t="inlineStr">
        <is>
          <t>中部</t>
        </is>
      </c>
      <c r="D2099" t="inlineStr">
        <is>
          <t>Meta広告</t>
        </is>
      </c>
      <c r="E2099" t="inlineStr">
        <is>
          <t>P002</t>
        </is>
      </c>
      <c r="F2099">
        <f>_xlfn.XLOOKUP(tbl_売上[[#This Row],[商品コード]],tbl_商品[商品コード],tbl_商品[商品名],"未登録")</f>
        <v/>
      </c>
      <c r="G2099">
        <f>_xlfn.XLOOKUP(tbl_売上[[#This Row],[商品コード]],tbl_商品[商品コード],tbl_商品[カテゴリ],"未登録")</f>
        <v/>
      </c>
      <c r="H2099" s="4" t="n">
        <v>2</v>
      </c>
      <c r="I2099" s="5" t="n">
        <v>3980</v>
      </c>
      <c r="J2099" s="5">
        <f>tbl_売上[[#This Row],[数量]]*tbl_売上[[#This Row],[単価]]</f>
        <v/>
      </c>
    </row>
    <row r="2100">
      <c r="A2100" s="3" t="n">
        <v>45721</v>
      </c>
      <c r="B2100" t="inlineStr">
        <is>
          <t>伊藤</t>
        </is>
      </c>
      <c r="C2100" t="inlineStr">
        <is>
          <t>中部</t>
        </is>
      </c>
      <c r="D2100" t="inlineStr">
        <is>
          <t>Meta広告</t>
        </is>
      </c>
      <c r="E2100" t="inlineStr">
        <is>
          <t>P006</t>
        </is>
      </c>
      <c r="F2100">
        <f>_xlfn.XLOOKUP(tbl_売上[[#This Row],[商品コード]],tbl_商品[商品コード],tbl_商品[商品名],"未登録")</f>
        <v/>
      </c>
      <c r="G2100">
        <f>_xlfn.XLOOKUP(tbl_売上[[#This Row],[商品コード]],tbl_商品[商品コード],tbl_商品[カテゴリ],"未登録")</f>
        <v/>
      </c>
      <c r="H2100" s="4" t="n">
        <v>2</v>
      </c>
      <c r="I2100" s="5" t="n">
        <v>3300</v>
      </c>
      <c r="J2100" s="5">
        <f>tbl_売上[[#This Row],[数量]]*tbl_売上[[#This Row],[単価]]</f>
        <v/>
      </c>
    </row>
    <row r="2101">
      <c r="A2101" s="3" t="n">
        <v>45721</v>
      </c>
      <c r="B2101" t="inlineStr">
        <is>
          <t>佐藤</t>
        </is>
      </c>
      <c r="C2101" t="inlineStr">
        <is>
          <t>関東</t>
        </is>
      </c>
      <c r="D2101" t="inlineStr">
        <is>
          <t>Yahoo!広告</t>
        </is>
      </c>
      <c r="E2101" t="inlineStr">
        <is>
          <t>P008</t>
        </is>
      </c>
      <c r="F2101">
        <f>_xlfn.XLOOKUP(tbl_売上[[#This Row],[商品コード]],tbl_商品[商品コード],tbl_商品[商品名],"未登録")</f>
        <v/>
      </c>
      <c r="G2101">
        <f>_xlfn.XLOOKUP(tbl_売上[[#This Row],[商品コード]],tbl_商品[商品コード],tbl_商品[カテゴリ],"未登録")</f>
        <v/>
      </c>
      <c r="H2101" s="4" t="n">
        <v>1</v>
      </c>
      <c r="I2101" s="5" t="n">
        <v>2700</v>
      </c>
      <c r="J2101" s="5">
        <f>tbl_売上[[#This Row],[数量]]*tbl_売上[[#This Row],[単価]]</f>
        <v/>
      </c>
    </row>
    <row r="2102">
      <c r="A2102" s="3" t="n">
        <v>45721</v>
      </c>
      <c r="B2102" t="inlineStr">
        <is>
          <t>佐藤</t>
        </is>
      </c>
      <c r="C2102" t="inlineStr">
        <is>
          <t>関東</t>
        </is>
      </c>
      <c r="D2102" t="inlineStr">
        <is>
          <t>Google広告</t>
        </is>
      </c>
      <c r="E2102" t="inlineStr">
        <is>
          <t>P009</t>
        </is>
      </c>
      <c r="F2102">
        <f>_xlfn.XLOOKUP(tbl_売上[[#This Row],[商品コード]],tbl_商品[商品コード],tbl_商品[商品名],"未登録")</f>
        <v/>
      </c>
      <c r="G2102">
        <f>_xlfn.XLOOKUP(tbl_売上[[#This Row],[商品コード]],tbl_商品[商品コード],tbl_商品[カテゴリ],"未登録")</f>
        <v/>
      </c>
      <c r="H2102" s="4" t="n">
        <v>2</v>
      </c>
      <c r="I2102" s="5" t="n">
        <v>3600</v>
      </c>
      <c r="J2102" s="5">
        <f>tbl_売上[[#This Row],[数量]]*tbl_売上[[#This Row],[単価]]</f>
        <v/>
      </c>
    </row>
    <row r="2103">
      <c r="A2103" s="3" t="n">
        <v>45721</v>
      </c>
      <c r="B2103" t="inlineStr">
        <is>
          <t>伊藤</t>
        </is>
      </c>
      <c r="C2103" t="inlineStr">
        <is>
          <t>中部</t>
        </is>
      </c>
      <c r="D2103" t="inlineStr">
        <is>
          <t>Google広告</t>
        </is>
      </c>
      <c r="E2103" t="inlineStr">
        <is>
          <t>P008</t>
        </is>
      </c>
      <c r="F2103">
        <f>_xlfn.XLOOKUP(tbl_売上[[#This Row],[商品コード]],tbl_商品[商品コード],tbl_商品[商品名],"未登録")</f>
        <v/>
      </c>
      <c r="G2103">
        <f>_xlfn.XLOOKUP(tbl_売上[[#This Row],[商品コード]],tbl_商品[商品コード],tbl_商品[カテゴリ],"未登録")</f>
        <v/>
      </c>
      <c r="H2103" s="4" t="n">
        <v>2</v>
      </c>
      <c r="I2103" s="5" t="n">
        <v>2700</v>
      </c>
      <c r="J2103" s="5">
        <f>tbl_売上[[#This Row],[数量]]*tbl_売上[[#This Row],[単価]]</f>
        <v/>
      </c>
    </row>
    <row r="2104">
      <c r="A2104" s="3" t="n">
        <v>45722</v>
      </c>
      <c r="B2104" t="inlineStr">
        <is>
          <t>鈴木</t>
        </is>
      </c>
      <c r="C2104" t="inlineStr">
        <is>
          <t>関東</t>
        </is>
      </c>
      <c r="D2104" t="inlineStr">
        <is>
          <t>Google広告</t>
        </is>
      </c>
      <c r="E2104" t="inlineStr">
        <is>
          <t>P004</t>
        </is>
      </c>
      <c r="F2104">
        <f>_xlfn.XLOOKUP(tbl_売上[[#This Row],[商品コード]],tbl_商品[商品コード],tbl_商品[商品名],"未登録")</f>
        <v/>
      </c>
      <c r="G2104">
        <f>_xlfn.XLOOKUP(tbl_売上[[#This Row],[商品コード]],tbl_商品[商品コード],tbl_商品[カテゴリ],"未登録")</f>
        <v/>
      </c>
      <c r="H2104" s="4" t="n">
        <v>2</v>
      </c>
      <c r="I2104" s="5" t="n">
        <v>2480</v>
      </c>
      <c r="J2104" s="5">
        <f>tbl_売上[[#This Row],[数量]]*tbl_売上[[#This Row],[単価]]</f>
        <v/>
      </c>
    </row>
    <row r="2105">
      <c r="A2105" s="3" t="n">
        <v>45722</v>
      </c>
      <c r="B2105" t="inlineStr">
        <is>
          <t>渡辺</t>
        </is>
      </c>
      <c r="C2105" t="inlineStr">
        <is>
          <t>九州</t>
        </is>
      </c>
      <c r="D2105" t="inlineStr">
        <is>
          <t>Google広告</t>
        </is>
      </c>
      <c r="E2105" t="inlineStr">
        <is>
          <t>P002</t>
        </is>
      </c>
      <c r="F2105">
        <f>_xlfn.XLOOKUP(tbl_売上[[#This Row],[商品コード]],tbl_商品[商品コード],tbl_商品[商品名],"未登録")</f>
        <v/>
      </c>
      <c r="G2105">
        <f>_xlfn.XLOOKUP(tbl_売上[[#This Row],[商品コード]],tbl_商品[商品コード],tbl_商品[カテゴリ],"未登録")</f>
        <v/>
      </c>
      <c r="H2105" s="4" t="n">
        <v>2</v>
      </c>
      <c r="I2105" s="5" t="n">
        <v>3980</v>
      </c>
      <c r="J2105" s="5">
        <f>tbl_売上[[#This Row],[数量]]*tbl_売上[[#This Row],[単価]]</f>
        <v/>
      </c>
    </row>
    <row r="2106">
      <c r="A2106" s="3" t="n">
        <v>45722</v>
      </c>
      <c r="B2106" t="inlineStr">
        <is>
          <t>高橋</t>
        </is>
      </c>
      <c r="C2106" t="inlineStr">
        <is>
          <t>関西</t>
        </is>
      </c>
      <c r="D2106" t="inlineStr">
        <is>
          <t>Google広告</t>
        </is>
      </c>
      <c r="E2106" t="inlineStr">
        <is>
          <t>P001</t>
        </is>
      </c>
      <c r="F2106">
        <f>_xlfn.XLOOKUP(tbl_売上[[#This Row],[商品コード]],tbl_商品[商品コード],tbl_商品[商品名],"未登録")</f>
        <v/>
      </c>
      <c r="G2106">
        <f>_xlfn.XLOOKUP(tbl_売上[[#This Row],[商品コード]],tbl_商品[商品コード],tbl_商品[カテゴリ],"未登録")</f>
        <v/>
      </c>
      <c r="H2106" s="4" t="n">
        <v>1</v>
      </c>
      <c r="I2106" s="5" t="n">
        <v>8800</v>
      </c>
      <c r="J2106" s="5">
        <f>tbl_売上[[#This Row],[数量]]*tbl_売上[[#This Row],[単価]]</f>
        <v/>
      </c>
    </row>
    <row r="2107">
      <c r="A2107" s="3" t="n">
        <v>45722</v>
      </c>
      <c r="B2107" t="inlineStr">
        <is>
          <t>鈴木</t>
        </is>
      </c>
      <c r="C2107" t="inlineStr">
        <is>
          <t>関東</t>
        </is>
      </c>
      <c r="D2107" t="inlineStr">
        <is>
          <t>Google広告</t>
        </is>
      </c>
      <c r="E2107" t="inlineStr">
        <is>
          <t>P002</t>
        </is>
      </c>
      <c r="F2107">
        <f>_xlfn.XLOOKUP(tbl_売上[[#This Row],[商品コード]],tbl_商品[商品コード],tbl_商品[商品名],"未登録")</f>
        <v/>
      </c>
      <c r="G2107">
        <f>_xlfn.XLOOKUP(tbl_売上[[#This Row],[商品コード]],tbl_商品[商品コード],tbl_商品[カテゴリ],"未登録")</f>
        <v/>
      </c>
      <c r="H2107" s="4" t="n">
        <v>3</v>
      </c>
      <c r="I2107" s="5" t="n">
        <v>3980</v>
      </c>
      <c r="J2107" s="5">
        <f>tbl_売上[[#This Row],[数量]]*tbl_売上[[#This Row],[単価]]</f>
        <v/>
      </c>
    </row>
    <row r="2108">
      <c r="A2108" s="3" t="n">
        <v>45722</v>
      </c>
      <c r="B2108" t="inlineStr">
        <is>
          <t>田中</t>
        </is>
      </c>
      <c r="C2108" t="inlineStr">
        <is>
          <t>関西</t>
        </is>
      </c>
      <c r="D2108" t="inlineStr">
        <is>
          <t>Google広告</t>
        </is>
      </c>
      <c r="E2108" t="inlineStr">
        <is>
          <t>P006</t>
        </is>
      </c>
      <c r="F2108">
        <f>_xlfn.XLOOKUP(tbl_売上[[#This Row],[商品コード]],tbl_商品[商品コード],tbl_商品[商品名],"未登録")</f>
        <v/>
      </c>
      <c r="G2108">
        <f>_xlfn.XLOOKUP(tbl_売上[[#This Row],[商品コード]],tbl_商品[商品コード],tbl_商品[カテゴリ],"未登録")</f>
        <v/>
      </c>
      <c r="H2108" s="4" t="n">
        <v>1</v>
      </c>
      <c r="I2108" s="5" t="n">
        <v>3300</v>
      </c>
      <c r="J2108" s="5">
        <f>tbl_売上[[#This Row],[数量]]*tbl_売上[[#This Row],[単価]]</f>
        <v/>
      </c>
    </row>
    <row r="2109">
      <c r="A2109" s="3" t="n">
        <v>45723</v>
      </c>
      <c r="B2109" t="inlineStr">
        <is>
          <t>渡辺</t>
        </is>
      </c>
      <c r="C2109" t="inlineStr">
        <is>
          <t>九州</t>
        </is>
      </c>
      <c r="D2109" t="inlineStr">
        <is>
          <t>Meta広告</t>
        </is>
      </c>
      <c r="E2109" t="inlineStr">
        <is>
          <t>P006</t>
        </is>
      </c>
      <c r="F2109">
        <f>_xlfn.XLOOKUP(tbl_売上[[#This Row],[商品コード]],tbl_商品[商品コード],tbl_商品[商品名],"未登録")</f>
        <v/>
      </c>
      <c r="G2109">
        <f>_xlfn.XLOOKUP(tbl_売上[[#This Row],[商品コード]],tbl_商品[商品コード],tbl_商品[カテゴリ],"未登録")</f>
        <v/>
      </c>
      <c r="H2109" s="4" t="n">
        <v>1</v>
      </c>
      <c r="I2109" s="5" t="n">
        <v>3300</v>
      </c>
      <c r="J2109" s="5">
        <f>tbl_売上[[#This Row],[数量]]*tbl_売上[[#This Row],[単価]]</f>
        <v/>
      </c>
    </row>
    <row r="2110">
      <c r="A2110" s="3" t="n">
        <v>45723</v>
      </c>
      <c r="B2110" t="inlineStr">
        <is>
          <t>鈴木</t>
        </is>
      </c>
      <c r="C2110" t="inlineStr">
        <is>
          <t>関東</t>
        </is>
      </c>
      <c r="D2110" t="inlineStr">
        <is>
          <t>Google広告</t>
        </is>
      </c>
      <c r="E2110" t="inlineStr">
        <is>
          <t>P003</t>
        </is>
      </c>
      <c r="F2110">
        <f>_xlfn.XLOOKUP(tbl_売上[[#This Row],[商品コード]],tbl_商品[商品コード],tbl_商品[商品名],"未登録")</f>
        <v/>
      </c>
      <c r="G2110">
        <f>_xlfn.XLOOKUP(tbl_売上[[#This Row],[商品コード]],tbl_商品[商品コード],tbl_商品[カテゴリ],"未登録")</f>
        <v/>
      </c>
      <c r="H2110" s="4" t="n">
        <v>3</v>
      </c>
      <c r="I2110" s="5" t="n">
        <v>19800</v>
      </c>
      <c r="J2110" s="5">
        <f>tbl_売上[[#This Row],[数量]]*tbl_売上[[#This Row],[単価]]</f>
        <v/>
      </c>
    </row>
    <row r="2111">
      <c r="A2111" s="3" t="n">
        <v>45723</v>
      </c>
      <c r="B2111" t="inlineStr">
        <is>
          <t>佐藤</t>
        </is>
      </c>
      <c r="C2111" t="inlineStr">
        <is>
          <t>関東</t>
        </is>
      </c>
      <c r="D2111" t="inlineStr">
        <is>
          <t>Meta広告</t>
        </is>
      </c>
      <c r="E2111" t="inlineStr">
        <is>
          <t>P003</t>
        </is>
      </c>
      <c r="F2111">
        <f>_xlfn.XLOOKUP(tbl_売上[[#This Row],[商品コード]],tbl_商品[商品コード],tbl_商品[商品名],"未登録")</f>
        <v/>
      </c>
      <c r="G2111">
        <f>_xlfn.XLOOKUP(tbl_売上[[#This Row],[商品コード]],tbl_商品[商品コード],tbl_商品[カテゴリ],"未登録")</f>
        <v/>
      </c>
      <c r="H2111" s="4" t="n">
        <v>1</v>
      </c>
      <c r="I2111" s="5" t="n">
        <v>19800</v>
      </c>
      <c r="J2111" s="5">
        <f>tbl_売上[[#This Row],[数量]]*tbl_売上[[#This Row],[単価]]</f>
        <v/>
      </c>
    </row>
    <row r="2112">
      <c r="A2112" s="3" t="n">
        <v>45724</v>
      </c>
      <c r="B2112" t="inlineStr">
        <is>
          <t>佐藤</t>
        </is>
      </c>
      <c r="C2112" t="inlineStr">
        <is>
          <t>関東</t>
        </is>
      </c>
      <c r="D2112" t="inlineStr">
        <is>
          <t>Meta広告</t>
        </is>
      </c>
      <c r="E2112" t="inlineStr">
        <is>
          <t>P008</t>
        </is>
      </c>
      <c r="F2112">
        <f>_xlfn.XLOOKUP(tbl_売上[[#This Row],[商品コード]],tbl_商品[商品コード],tbl_商品[商品名],"未登録")</f>
        <v/>
      </c>
      <c r="G2112">
        <f>_xlfn.XLOOKUP(tbl_売上[[#This Row],[商品コード]],tbl_商品[商品コード],tbl_商品[カテゴリ],"未登録")</f>
        <v/>
      </c>
      <c r="H2112" s="4" t="n">
        <v>1</v>
      </c>
      <c r="I2112" s="5" t="n">
        <v>2700</v>
      </c>
      <c r="J2112" s="5">
        <f>tbl_売上[[#This Row],[数量]]*tbl_売上[[#This Row],[単価]]</f>
        <v/>
      </c>
    </row>
    <row r="2113">
      <c r="A2113" s="3" t="n">
        <v>45724</v>
      </c>
      <c r="B2113" t="inlineStr">
        <is>
          <t>伊藤</t>
        </is>
      </c>
      <c r="C2113" t="inlineStr">
        <is>
          <t>中部</t>
        </is>
      </c>
      <c r="D2113" t="inlineStr">
        <is>
          <t>Google広告</t>
        </is>
      </c>
      <c r="E2113" t="inlineStr">
        <is>
          <t>P004</t>
        </is>
      </c>
      <c r="F2113">
        <f>_xlfn.XLOOKUP(tbl_売上[[#This Row],[商品コード]],tbl_商品[商品コード],tbl_商品[商品名],"未登録")</f>
        <v/>
      </c>
      <c r="G2113">
        <f>_xlfn.XLOOKUP(tbl_売上[[#This Row],[商品コード]],tbl_商品[商品コード],tbl_商品[カテゴリ],"未登録")</f>
        <v/>
      </c>
      <c r="H2113" s="4" t="n">
        <v>3</v>
      </c>
      <c r="I2113" s="5" t="n">
        <v>2480</v>
      </c>
      <c r="J2113" s="5">
        <f>tbl_売上[[#This Row],[数量]]*tbl_売上[[#This Row],[単価]]</f>
        <v/>
      </c>
    </row>
    <row r="2114">
      <c r="A2114" s="3" t="n">
        <v>45724</v>
      </c>
      <c r="B2114" t="inlineStr">
        <is>
          <t>佐藤</t>
        </is>
      </c>
      <c r="C2114" t="inlineStr">
        <is>
          <t>関東</t>
        </is>
      </c>
      <c r="D2114" t="inlineStr">
        <is>
          <t>Meta広告</t>
        </is>
      </c>
      <c r="E2114" t="inlineStr">
        <is>
          <t>P001</t>
        </is>
      </c>
      <c r="F2114">
        <f>_xlfn.XLOOKUP(tbl_売上[[#This Row],[商品コード]],tbl_商品[商品コード],tbl_商品[商品名],"未登録")</f>
        <v/>
      </c>
      <c r="G2114">
        <f>_xlfn.XLOOKUP(tbl_売上[[#This Row],[商品コード]],tbl_商品[商品コード],tbl_商品[カテゴリ],"未登録")</f>
        <v/>
      </c>
      <c r="H2114" s="4" t="n">
        <v>1</v>
      </c>
      <c r="I2114" s="5" t="n">
        <v>8800</v>
      </c>
      <c r="J2114" s="5">
        <f>tbl_売上[[#This Row],[数量]]*tbl_売上[[#This Row],[単価]]</f>
        <v/>
      </c>
    </row>
    <row r="2115">
      <c r="A2115" s="3" t="n">
        <v>45724</v>
      </c>
      <c r="B2115" t="inlineStr">
        <is>
          <t>田中</t>
        </is>
      </c>
      <c r="C2115" t="inlineStr">
        <is>
          <t>関西</t>
        </is>
      </c>
      <c r="D2115" t="inlineStr">
        <is>
          <t>Yahoo!広告</t>
        </is>
      </c>
      <c r="E2115" t="inlineStr">
        <is>
          <t>P006</t>
        </is>
      </c>
      <c r="F2115">
        <f>_xlfn.XLOOKUP(tbl_売上[[#This Row],[商品コード]],tbl_商品[商品コード],tbl_商品[商品名],"未登録")</f>
        <v/>
      </c>
      <c r="G2115">
        <f>_xlfn.XLOOKUP(tbl_売上[[#This Row],[商品コード]],tbl_商品[商品コード],tbl_商品[カテゴリ],"未登録")</f>
        <v/>
      </c>
      <c r="H2115" s="4" t="n">
        <v>3</v>
      </c>
      <c r="I2115" s="5" t="n">
        <v>3300</v>
      </c>
      <c r="J2115" s="5">
        <f>tbl_売上[[#This Row],[数量]]*tbl_売上[[#This Row],[単価]]</f>
        <v/>
      </c>
    </row>
    <row r="2116">
      <c r="A2116" s="3" t="n">
        <v>45724</v>
      </c>
      <c r="B2116" t="inlineStr">
        <is>
          <t>渡辺</t>
        </is>
      </c>
      <c r="C2116" t="inlineStr">
        <is>
          <t>九州</t>
        </is>
      </c>
      <c r="D2116" t="inlineStr">
        <is>
          <t>Google広告</t>
        </is>
      </c>
      <c r="E2116" t="inlineStr">
        <is>
          <t>P006</t>
        </is>
      </c>
      <c r="F2116">
        <f>_xlfn.XLOOKUP(tbl_売上[[#This Row],[商品コード]],tbl_商品[商品コード],tbl_商品[商品名],"未登録")</f>
        <v/>
      </c>
      <c r="G2116">
        <f>_xlfn.XLOOKUP(tbl_売上[[#This Row],[商品コード]],tbl_商品[商品コード],tbl_商品[カテゴリ],"未登録")</f>
        <v/>
      </c>
      <c r="H2116" s="4" t="n">
        <v>2</v>
      </c>
      <c r="I2116" s="5" t="n">
        <v>3300</v>
      </c>
      <c r="J2116" s="5">
        <f>tbl_売上[[#This Row],[数量]]*tbl_売上[[#This Row],[単価]]</f>
        <v/>
      </c>
    </row>
    <row r="2117">
      <c r="A2117" s="3" t="n">
        <v>45724</v>
      </c>
      <c r="B2117" t="inlineStr">
        <is>
          <t>佐藤</t>
        </is>
      </c>
      <c r="C2117" t="inlineStr">
        <is>
          <t>関東</t>
        </is>
      </c>
      <c r="D2117" t="inlineStr">
        <is>
          <t>Meta広告</t>
        </is>
      </c>
      <c r="E2117" t="inlineStr">
        <is>
          <t>P002</t>
        </is>
      </c>
      <c r="F2117">
        <f>_xlfn.XLOOKUP(tbl_売上[[#This Row],[商品コード]],tbl_商品[商品コード],tbl_商品[商品名],"未登録")</f>
        <v/>
      </c>
      <c r="G2117">
        <f>_xlfn.XLOOKUP(tbl_売上[[#This Row],[商品コード]],tbl_商品[商品コード],tbl_商品[カテゴリ],"未登録")</f>
        <v/>
      </c>
      <c r="H2117" s="4" t="n">
        <v>1</v>
      </c>
      <c r="I2117" s="5" t="n">
        <v>3980</v>
      </c>
      <c r="J2117" s="5">
        <f>tbl_売上[[#This Row],[数量]]*tbl_売上[[#This Row],[単価]]</f>
        <v/>
      </c>
    </row>
    <row r="2118">
      <c r="A2118" s="3" t="n">
        <v>45725</v>
      </c>
      <c r="B2118" t="inlineStr">
        <is>
          <t>田中</t>
        </is>
      </c>
      <c r="C2118" t="inlineStr">
        <is>
          <t>関西</t>
        </is>
      </c>
      <c r="D2118" t="inlineStr">
        <is>
          <t>Meta広告</t>
        </is>
      </c>
      <c r="E2118" t="inlineStr">
        <is>
          <t>P003</t>
        </is>
      </c>
      <c r="F2118">
        <f>_xlfn.XLOOKUP(tbl_売上[[#This Row],[商品コード]],tbl_商品[商品コード],tbl_商品[商品名],"未登録")</f>
        <v/>
      </c>
      <c r="G2118">
        <f>_xlfn.XLOOKUP(tbl_売上[[#This Row],[商品コード]],tbl_商品[商品コード],tbl_商品[カテゴリ],"未登録")</f>
        <v/>
      </c>
      <c r="H2118" s="4" t="n">
        <v>3</v>
      </c>
      <c r="I2118" s="5" t="n">
        <v>19800</v>
      </c>
      <c r="J2118" s="5">
        <f>tbl_売上[[#This Row],[数量]]*tbl_売上[[#This Row],[単価]]</f>
        <v/>
      </c>
    </row>
    <row r="2119">
      <c r="A2119" s="3" t="n">
        <v>45725</v>
      </c>
      <c r="B2119" t="inlineStr">
        <is>
          <t>鈴木</t>
        </is>
      </c>
      <c r="C2119" t="inlineStr">
        <is>
          <t>関東</t>
        </is>
      </c>
      <c r="D2119" t="inlineStr">
        <is>
          <t>Yahoo!広告</t>
        </is>
      </c>
      <c r="E2119" t="inlineStr">
        <is>
          <t>P004</t>
        </is>
      </c>
      <c r="F2119">
        <f>_xlfn.XLOOKUP(tbl_売上[[#This Row],[商品コード]],tbl_商品[商品コード],tbl_商品[商品名],"未登録")</f>
        <v/>
      </c>
      <c r="G2119">
        <f>_xlfn.XLOOKUP(tbl_売上[[#This Row],[商品コード]],tbl_商品[商品コード],tbl_商品[カテゴリ],"未登録")</f>
        <v/>
      </c>
      <c r="H2119" s="4" t="n">
        <v>1</v>
      </c>
      <c r="I2119" s="5" t="n">
        <v>2480</v>
      </c>
      <c r="J2119" s="5">
        <f>tbl_売上[[#This Row],[数量]]*tbl_売上[[#This Row],[単価]]</f>
        <v/>
      </c>
    </row>
    <row r="2120">
      <c r="A2120" s="3" t="n">
        <v>45725</v>
      </c>
      <c r="B2120" t="inlineStr">
        <is>
          <t>田中</t>
        </is>
      </c>
      <c r="C2120" t="inlineStr">
        <is>
          <t>関西</t>
        </is>
      </c>
      <c r="D2120" t="inlineStr">
        <is>
          <t>Meta広告</t>
        </is>
      </c>
      <c r="E2120" t="inlineStr">
        <is>
          <t>P004</t>
        </is>
      </c>
      <c r="F2120">
        <f>_xlfn.XLOOKUP(tbl_売上[[#This Row],[商品コード]],tbl_商品[商品コード],tbl_商品[商品名],"未登録")</f>
        <v/>
      </c>
      <c r="G2120">
        <f>_xlfn.XLOOKUP(tbl_売上[[#This Row],[商品コード]],tbl_商品[商品コード],tbl_商品[カテゴリ],"未登録")</f>
        <v/>
      </c>
      <c r="H2120" s="4" t="n">
        <v>1</v>
      </c>
      <c r="I2120" s="5" t="n">
        <v>2480</v>
      </c>
      <c r="J2120" s="5">
        <f>tbl_売上[[#This Row],[数量]]*tbl_売上[[#This Row],[単価]]</f>
        <v/>
      </c>
    </row>
    <row r="2121">
      <c r="A2121" s="3" t="n">
        <v>45725</v>
      </c>
      <c r="B2121" t="inlineStr">
        <is>
          <t>鈴木</t>
        </is>
      </c>
      <c r="C2121" t="inlineStr">
        <is>
          <t>関東</t>
        </is>
      </c>
      <c r="D2121" t="inlineStr">
        <is>
          <t>Google広告</t>
        </is>
      </c>
      <c r="E2121" t="inlineStr">
        <is>
          <t>P009</t>
        </is>
      </c>
      <c r="F2121">
        <f>_xlfn.XLOOKUP(tbl_売上[[#This Row],[商品コード]],tbl_商品[商品コード],tbl_商品[商品名],"未登録")</f>
        <v/>
      </c>
      <c r="G2121">
        <f>_xlfn.XLOOKUP(tbl_売上[[#This Row],[商品コード]],tbl_商品[商品コード],tbl_商品[カテゴリ],"未登録")</f>
        <v/>
      </c>
      <c r="H2121" s="4" t="n">
        <v>1</v>
      </c>
      <c r="I2121" s="5" t="n">
        <v>3600</v>
      </c>
      <c r="J2121" s="5">
        <f>tbl_売上[[#This Row],[数量]]*tbl_売上[[#This Row],[単価]]</f>
        <v/>
      </c>
    </row>
    <row r="2122">
      <c r="A2122" s="3" t="n">
        <v>45725</v>
      </c>
      <c r="B2122" t="inlineStr">
        <is>
          <t>田中</t>
        </is>
      </c>
      <c r="C2122" t="inlineStr">
        <is>
          <t>関西</t>
        </is>
      </c>
      <c r="D2122" t="inlineStr">
        <is>
          <t>Yahoo!広告</t>
        </is>
      </c>
      <c r="E2122" t="inlineStr">
        <is>
          <t>P001</t>
        </is>
      </c>
      <c r="F2122">
        <f>_xlfn.XLOOKUP(tbl_売上[[#This Row],[商品コード]],tbl_商品[商品コード],tbl_商品[商品名],"未登録")</f>
        <v/>
      </c>
      <c r="G2122">
        <f>_xlfn.XLOOKUP(tbl_売上[[#This Row],[商品コード]],tbl_商品[商品コード],tbl_商品[カテゴリ],"未登録")</f>
        <v/>
      </c>
      <c r="H2122" s="4" t="n">
        <v>3</v>
      </c>
      <c r="I2122" s="5" t="n">
        <v>8800</v>
      </c>
      <c r="J2122" s="5">
        <f>tbl_売上[[#This Row],[数量]]*tbl_売上[[#This Row],[単価]]</f>
        <v/>
      </c>
    </row>
    <row r="2123">
      <c r="A2123" s="3" t="n">
        <v>45726</v>
      </c>
      <c r="B2123" t="inlineStr">
        <is>
          <t>伊藤</t>
        </is>
      </c>
      <c r="C2123" t="inlineStr">
        <is>
          <t>中部</t>
        </is>
      </c>
      <c r="D2123" t="inlineStr">
        <is>
          <t>Meta広告</t>
        </is>
      </c>
      <c r="E2123" t="inlineStr">
        <is>
          <t>P007</t>
        </is>
      </c>
      <c r="F2123">
        <f>_xlfn.XLOOKUP(tbl_売上[[#This Row],[商品コード]],tbl_商品[商品コード],tbl_商品[商品名],"未登録")</f>
        <v/>
      </c>
      <c r="G2123">
        <f>_xlfn.XLOOKUP(tbl_売上[[#This Row],[商品コード]],tbl_商品[商品コード],tbl_商品[カテゴリ],"未登録")</f>
        <v/>
      </c>
      <c r="H2123" s="4" t="n">
        <v>1</v>
      </c>
      <c r="I2123" s="5" t="n">
        <v>3240</v>
      </c>
      <c r="J2123" s="5">
        <f>tbl_売上[[#This Row],[数量]]*tbl_売上[[#This Row],[単価]]</f>
        <v/>
      </c>
    </row>
    <row r="2124">
      <c r="A2124" s="3" t="n">
        <v>45726</v>
      </c>
      <c r="B2124" t="inlineStr">
        <is>
          <t>鈴木</t>
        </is>
      </c>
      <c r="C2124" t="inlineStr">
        <is>
          <t>関東</t>
        </is>
      </c>
      <c r="D2124" t="inlineStr">
        <is>
          <t>Google広告</t>
        </is>
      </c>
      <c r="E2124" t="inlineStr">
        <is>
          <t>P005</t>
        </is>
      </c>
      <c r="F2124">
        <f>_xlfn.XLOOKUP(tbl_売上[[#This Row],[商品コード]],tbl_商品[商品コード],tbl_商品[商品名],"未登録")</f>
        <v/>
      </c>
      <c r="G2124">
        <f>_xlfn.XLOOKUP(tbl_売上[[#This Row],[商品コード]],tbl_商品[商品コード],tbl_商品[カテゴリ],"未登録")</f>
        <v/>
      </c>
      <c r="H2124" s="4" t="n">
        <v>1</v>
      </c>
      <c r="I2124" s="5" t="n">
        <v>6980</v>
      </c>
      <c r="J2124" s="5">
        <f>tbl_売上[[#This Row],[数量]]*tbl_売上[[#This Row],[単価]]</f>
        <v/>
      </c>
    </row>
    <row r="2125">
      <c r="A2125" s="3" t="n">
        <v>45726</v>
      </c>
      <c r="B2125" t="inlineStr">
        <is>
          <t>渡辺</t>
        </is>
      </c>
      <c r="C2125" t="inlineStr">
        <is>
          <t>九州</t>
        </is>
      </c>
      <c r="D2125" t="inlineStr">
        <is>
          <t>Google広告</t>
        </is>
      </c>
      <c r="E2125" t="inlineStr">
        <is>
          <t>P009</t>
        </is>
      </c>
      <c r="F2125">
        <f>_xlfn.XLOOKUP(tbl_売上[[#This Row],[商品コード]],tbl_商品[商品コード],tbl_商品[商品名],"未登録")</f>
        <v/>
      </c>
      <c r="G2125">
        <f>_xlfn.XLOOKUP(tbl_売上[[#This Row],[商品コード]],tbl_商品[商品コード],tbl_商品[カテゴリ],"未登録")</f>
        <v/>
      </c>
      <c r="H2125" s="4" t="n">
        <v>5</v>
      </c>
      <c r="I2125" s="5" t="n">
        <v>3600</v>
      </c>
      <c r="J2125" s="5">
        <f>tbl_売上[[#This Row],[数量]]*tbl_売上[[#This Row],[単価]]</f>
        <v/>
      </c>
    </row>
    <row r="2126">
      <c r="A2126" s="3" t="n">
        <v>45726</v>
      </c>
      <c r="B2126" t="inlineStr">
        <is>
          <t>佐藤</t>
        </is>
      </c>
      <c r="C2126" t="inlineStr">
        <is>
          <t>関東</t>
        </is>
      </c>
      <c r="D2126" t="inlineStr">
        <is>
          <t>Google広告</t>
        </is>
      </c>
      <c r="E2126" t="inlineStr">
        <is>
          <t>P004</t>
        </is>
      </c>
      <c r="F2126">
        <f>_xlfn.XLOOKUP(tbl_売上[[#This Row],[商品コード]],tbl_商品[商品コード],tbl_商品[商品名],"未登録")</f>
        <v/>
      </c>
      <c r="G2126">
        <f>_xlfn.XLOOKUP(tbl_売上[[#This Row],[商品コード]],tbl_商品[商品コード],tbl_商品[カテゴリ],"未登録")</f>
        <v/>
      </c>
      <c r="H2126" s="4" t="n">
        <v>5</v>
      </c>
      <c r="I2126" s="5" t="n">
        <v>2480</v>
      </c>
      <c r="J2126" s="5">
        <f>tbl_売上[[#This Row],[数量]]*tbl_売上[[#This Row],[単価]]</f>
        <v/>
      </c>
    </row>
    <row r="2127">
      <c r="A2127" s="3" t="n">
        <v>45726</v>
      </c>
      <c r="B2127" t="inlineStr">
        <is>
          <t>田中</t>
        </is>
      </c>
      <c r="C2127" t="inlineStr">
        <is>
          <t>関西</t>
        </is>
      </c>
      <c r="D2127" t="inlineStr">
        <is>
          <t>Google広告</t>
        </is>
      </c>
      <c r="E2127" t="inlineStr">
        <is>
          <t>P008</t>
        </is>
      </c>
      <c r="F2127">
        <f>_xlfn.XLOOKUP(tbl_売上[[#This Row],[商品コード]],tbl_商品[商品コード],tbl_商品[商品名],"未登録")</f>
        <v/>
      </c>
      <c r="G2127">
        <f>_xlfn.XLOOKUP(tbl_売上[[#This Row],[商品コード]],tbl_商品[商品コード],tbl_商品[カテゴリ],"未登録")</f>
        <v/>
      </c>
      <c r="H2127" s="4" t="n">
        <v>2</v>
      </c>
      <c r="I2127" s="5" t="n">
        <v>2700</v>
      </c>
      <c r="J2127" s="5">
        <f>tbl_売上[[#This Row],[数量]]*tbl_売上[[#This Row],[単価]]</f>
        <v/>
      </c>
    </row>
    <row r="2128">
      <c r="A2128" s="3" t="n">
        <v>45726</v>
      </c>
      <c r="B2128" t="inlineStr">
        <is>
          <t>伊藤</t>
        </is>
      </c>
      <c r="C2128" t="inlineStr">
        <is>
          <t>中部</t>
        </is>
      </c>
      <c r="D2128" t="inlineStr">
        <is>
          <t>Google広告</t>
        </is>
      </c>
      <c r="E2128" t="inlineStr">
        <is>
          <t>P001</t>
        </is>
      </c>
      <c r="F2128">
        <f>_xlfn.XLOOKUP(tbl_売上[[#This Row],[商品コード]],tbl_商品[商品コード],tbl_商品[商品名],"未登録")</f>
        <v/>
      </c>
      <c r="G2128">
        <f>_xlfn.XLOOKUP(tbl_売上[[#This Row],[商品コード]],tbl_商品[商品コード],tbl_商品[カテゴリ],"未登録")</f>
        <v/>
      </c>
      <c r="H2128" s="4" t="n">
        <v>2</v>
      </c>
      <c r="I2128" s="5" t="n">
        <v>8800</v>
      </c>
      <c r="J2128" s="5">
        <f>tbl_売上[[#This Row],[数量]]*tbl_売上[[#This Row],[単価]]</f>
        <v/>
      </c>
    </row>
    <row r="2129">
      <c r="A2129" s="3" t="n">
        <v>45726</v>
      </c>
      <c r="B2129" t="inlineStr">
        <is>
          <t>鈴木</t>
        </is>
      </c>
      <c r="C2129" t="inlineStr">
        <is>
          <t>関東</t>
        </is>
      </c>
      <c r="D2129" t="inlineStr">
        <is>
          <t>Yahoo!広告</t>
        </is>
      </c>
      <c r="E2129" t="inlineStr">
        <is>
          <t>P009</t>
        </is>
      </c>
      <c r="F2129">
        <f>_xlfn.XLOOKUP(tbl_売上[[#This Row],[商品コード]],tbl_商品[商品コード],tbl_商品[商品名],"未登録")</f>
        <v/>
      </c>
      <c r="G2129">
        <f>_xlfn.XLOOKUP(tbl_売上[[#This Row],[商品コード]],tbl_商品[商品コード],tbl_商品[カテゴリ],"未登録")</f>
        <v/>
      </c>
      <c r="H2129" s="4" t="n">
        <v>2</v>
      </c>
      <c r="I2129" s="5" t="n">
        <v>3600</v>
      </c>
      <c r="J2129" s="5">
        <f>tbl_売上[[#This Row],[数量]]*tbl_売上[[#This Row],[単価]]</f>
        <v/>
      </c>
    </row>
    <row r="2130">
      <c r="A2130" s="3" t="n">
        <v>45727</v>
      </c>
      <c r="B2130" t="inlineStr">
        <is>
          <t>伊藤</t>
        </is>
      </c>
      <c r="C2130" t="inlineStr">
        <is>
          <t>中部</t>
        </is>
      </c>
      <c r="D2130" t="inlineStr">
        <is>
          <t>Yahoo!広告</t>
        </is>
      </c>
      <c r="E2130" t="inlineStr">
        <is>
          <t>P001</t>
        </is>
      </c>
      <c r="F2130">
        <f>_xlfn.XLOOKUP(tbl_売上[[#This Row],[商品コード]],tbl_商品[商品コード],tbl_商品[商品名],"未登録")</f>
        <v/>
      </c>
      <c r="G2130">
        <f>_xlfn.XLOOKUP(tbl_売上[[#This Row],[商品コード]],tbl_商品[商品コード],tbl_商品[カテゴリ],"未登録")</f>
        <v/>
      </c>
      <c r="H2130" s="4" t="n">
        <v>1</v>
      </c>
      <c r="I2130" s="5" t="n">
        <v>8800</v>
      </c>
      <c r="J2130" s="5">
        <f>tbl_売上[[#This Row],[数量]]*tbl_売上[[#This Row],[単価]]</f>
        <v/>
      </c>
    </row>
    <row r="2131">
      <c r="A2131" s="3" t="n">
        <v>45727</v>
      </c>
      <c r="B2131" t="inlineStr">
        <is>
          <t>高橋</t>
        </is>
      </c>
      <c r="C2131" t="inlineStr">
        <is>
          <t>関西</t>
        </is>
      </c>
      <c r="D2131" t="inlineStr">
        <is>
          <t>Google広告</t>
        </is>
      </c>
      <c r="E2131" t="inlineStr">
        <is>
          <t>P004</t>
        </is>
      </c>
      <c r="F2131">
        <f>_xlfn.XLOOKUP(tbl_売上[[#This Row],[商品コード]],tbl_商品[商品コード],tbl_商品[商品名],"未登録")</f>
        <v/>
      </c>
      <c r="G2131">
        <f>_xlfn.XLOOKUP(tbl_売上[[#This Row],[商品コード]],tbl_商品[商品コード],tbl_商品[カテゴリ],"未登録")</f>
        <v/>
      </c>
      <c r="H2131" s="4" t="n">
        <v>1</v>
      </c>
      <c r="I2131" s="5" t="n">
        <v>2480</v>
      </c>
      <c r="J2131" s="5">
        <f>tbl_売上[[#This Row],[数量]]*tbl_売上[[#This Row],[単価]]</f>
        <v/>
      </c>
    </row>
    <row r="2132">
      <c r="A2132" s="3" t="n">
        <v>45727</v>
      </c>
      <c r="B2132" t="inlineStr">
        <is>
          <t>鈴木</t>
        </is>
      </c>
      <c r="C2132" t="inlineStr">
        <is>
          <t>関東</t>
        </is>
      </c>
      <c r="D2132" t="inlineStr">
        <is>
          <t>Yahoo!広告</t>
        </is>
      </c>
      <c r="E2132" t="inlineStr">
        <is>
          <t>P004</t>
        </is>
      </c>
      <c r="F2132">
        <f>_xlfn.XLOOKUP(tbl_売上[[#This Row],[商品コード]],tbl_商品[商品コード],tbl_商品[商品名],"未登録")</f>
        <v/>
      </c>
      <c r="G2132">
        <f>_xlfn.XLOOKUP(tbl_売上[[#This Row],[商品コード]],tbl_商品[商品コード],tbl_商品[カテゴリ],"未登録")</f>
        <v/>
      </c>
      <c r="H2132" s="4" t="n">
        <v>2</v>
      </c>
      <c r="I2132" s="5" t="n">
        <v>2480</v>
      </c>
      <c r="J2132" s="5">
        <f>tbl_売上[[#This Row],[数量]]*tbl_売上[[#This Row],[単価]]</f>
        <v/>
      </c>
    </row>
    <row r="2133">
      <c r="A2133" s="3" t="n">
        <v>45727</v>
      </c>
      <c r="B2133" t="inlineStr">
        <is>
          <t>鈴木</t>
        </is>
      </c>
      <c r="C2133" t="inlineStr">
        <is>
          <t>関東</t>
        </is>
      </c>
      <c r="D2133" t="inlineStr">
        <is>
          <t>Google広告</t>
        </is>
      </c>
      <c r="E2133" t="inlineStr">
        <is>
          <t>P001</t>
        </is>
      </c>
      <c r="F2133">
        <f>_xlfn.XLOOKUP(tbl_売上[[#This Row],[商品コード]],tbl_商品[商品コード],tbl_商品[商品名],"未登録")</f>
        <v/>
      </c>
      <c r="G2133">
        <f>_xlfn.XLOOKUP(tbl_売上[[#This Row],[商品コード]],tbl_商品[商品コード],tbl_商品[カテゴリ],"未登録")</f>
        <v/>
      </c>
      <c r="H2133" s="4" t="n">
        <v>1</v>
      </c>
      <c r="I2133" s="5" t="n">
        <v>8800</v>
      </c>
      <c r="J2133" s="5">
        <f>tbl_売上[[#This Row],[数量]]*tbl_売上[[#This Row],[単価]]</f>
        <v/>
      </c>
    </row>
    <row r="2134">
      <c r="A2134" s="3" t="n">
        <v>45727</v>
      </c>
      <c r="B2134" t="inlineStr">
        <is>
          <t>伊藤</t>
        </is>
      </c>
      <c r="C2134" t="inlineStr">
        <is>
          <t>中部</t>
        </is>
      </c>
      <c r="D2134" t="inlineStr">
        <is>
          <t>Google広告</t>
        </is>
      </c>
      <c r="E2134" t="inlineStr">
        <is>
          <t>P007</t>
        </is>
      </c>
      <c r="F2134">
        <f>_xlfn.XLOOKUP(tbl_売上[[#This Row],[商品コード]],tbl_商品[商品コード],tbl_商品[商品名],"未登録")</f>
        <v/>
      </c>
      <c r="G2134">
        <f>_xlfn.XLOOKUP(tbl_売上[[#This Row],[商品コード]],tbl_商品[商品コード],tbl_商品[カテゴリ],"未登録")</f>
        <v/>
      </c>
      <c r="H2134" s="4" t="n">
        <v>3</v>
      </c>
      <c r="I2134" s="5" t="n">
        <v>3240</v>
      </c>
      <c r="J2134" s="5">
        <f>tbl_売上[[#This Row],[数量]]*tbl_売上[[#This Row],[単価]]</f>
        <v/>
      </c>
    </row>
    <row r="2135">
      <c r="A2135" s="3" t="n">
        <v>45727</v>
      </c>
      <c r="B2135" t="inlineStr">
        <is>
          <t>田中</t>
        </is>
      </c>
      <c r="C2135" t="inlineStr">
        <is>
          <t>関西</t>
        </is>
      </c>
      <c r="D2135" t="inlineStr">
        <is>
          <t>Google広告</t>
        </is>
      </c>
      <c r="E2135" t="inlineStr">
        <is>
          <t>P005</t>
        </is>
      </c>
      <c r="F2135">
        <f>_xlfn.XLOOKUP(tbl_売上[[#This Row],[商品コード]],tbl_商品[商品コード],tbl_商品[商品名],"未登録")</f>
        <v/>
      </c>
      <c r="G2135">
        <f>_xlfn.XLOOKUP(tbl_売上[[#This Row],[商品コード]],tbl_商品[商品コード],tbl_商品[カテゴリ],"未登録")</f>
        <v/>
      </c>
      <c r="H2135" s="4" t="n">
        <v>1</v>
      </c>
      <c r="I2135" s="5" t="n">
        <v>6980</v>
      </c>
      <c r="J2135" s="5">
        <f>tbl_売上[[#This Row],[数量]]*tbl_売上[[#This Row],[単価]]</f>
        <v/>
      </c>
    </row>
    <row r="2136">
      <c r="A2136" s="3" t="n">
        <v>45728</v>
      </c>
      <c r="B2136" t="inlineStr">
        <is>
          <t>鈴木</t>
        </is>
      </c>
      <c r="C2136" t="inlineStr">
        <is>
          <t>関東</t>
        </is>
      </c>
      <c r="D2136" t="inlineStr">
        <is>
          <t>Meta広告</t>
        </is>
      </c>
      <c r="E2136" t="inlineStr">
        <is>
          <t>P002</t>
        </is>
      </c>
      <c r="F2136">
        <f>_xlfn.XLOOKUP(tbl_売上[[#This Row],[商品コード]],tbl_商品[商品コード],tbl_商品[商品名],"未登録")</f>
        <v/>
      </c>
      <c r="G2136">
        <f>_xlfn.XLOOKUP(tbl_売上[[#This Row],[商品コード]],tbl_商品[商品コード],tbl_商品[カテゴリ],"未登録")</f>
        <v/>
      </c>
      <c r="H2136" s="4" t="n">
        <v>1</v>
      </c>
      <c r="I2136" s="5" t="n">
        <v>3980</v>
      </c>
      <c r="J2136" s="5">
        <f>tbl_売上[[#This Row],[数量]]*tbl_売上[[#This Row],[単価]]</f>
        <v/>
      </c>
    </row>
    <row r="2137">
      <c r="A2137" s="3" t="n">
        <v>45728</v>
      </c>
      <c r="B2137" t="inlineStr">
        <is>
          <t>高橋</t>
        </is>
      </c>
      <c r="C2137" t="inlineStr">
        <is>
          <t>関西</t>
        </is>
      </c>
      <c r="D2137" t="inlineStr">
        <is>
          <t>Meta広告</t>
        </is>
      </c>
      <c r="E2137" t="inlineStr">
        <is>
          <t>P002</t>
        </is>
      </c>
      <c r="F2137">
        <f>_xlfn.XLOOKUP(tbl_売上[[#This Row],[商品コード]],tbl_商品[商品コード],tbl_商品[商品名],"未登録")</f>
        <v/>
      </c>
      <c r="G2137">
        <f>_xlfn.XLOOKUP(tbl_売上[[#This Row],[商品コード]],tbl_商品[商品コード],tbl_商品[カテゴリ],"未登録")</f>
        <v/>
      </c>
      <c r="H2137" s="4" t="n">
        <v>3</v>
      </c>
      <c r="I2137" s="5" t="n">
        <v>3980</v>
      </c>
      <c r="J2137" s="5">
        <f>tbl_売上[[#This Row],[数量]]*tbl_売上[[#This Row],[単価]]</f>
        <v/>
      </c>
    </row>
    <row r="2138">
      <c r="A2138" s="3" t="n">
        <v>45728</v>
      </c>
      <c r="B2138" t="inlineStr">
        <is>
          <t>鈴木</t>
        </is>
      </c>
      <c r="C2138" t="inlineStr">
        <is>
          <t>関東</t>
        </is>
      </c>
      <c r="D2138" t="inlineStr">
        <is>
          <t>Meta広告</t>
        </is>
      </c>
      <c r="E2138" t="inlineStr">
        <is>
          <t>P008</t>
        </is>
      </c>
      <c r="F2138">
        <f>_xlfn.XLOOKUP(tbl_売上[[#This Row],[商品コード]],tbl_商品[商品コード],tbl_商品[商品名],"未登録")</f>
        <v/>
      </c>
      <c r="G2138">
        <f>_xlfn.XLOOKUP(tbl_売上[[#This Row],[商品コード]],tbl_商品[商品コード],tbl_商品[カテゴリ],"未登録")</f>
        <v/>
      </c>
      <c r="H2138" s="4" t="n">
        <v>1</v>
      </c>
      <c r="I2138" s="5" t="n">
        <v>2700</v>
      </c>
      <c r="J2138" s="5">
        <f>tbl_売上[[#This Row],[数量]]*tbl_売上[[#This Row],[単価]]</f>
        <v/>
      </c>
    </row>
    <row r="2139">
      <c r="A2139" s="3" t="n">
        <v>45728</v>
      </c>
      <c r="B2139" t="inlineStr">
        <is>
          <t>田中</t>
        </is>
      </c>
      <c r="C2139" t="inlineStr">
        <is>
          <t>関西</t>
        </is>
      </c>
      <c r="D2139" t="inlineStr">
        <is>
          <t>Meta広告</t>
        </is>
      </c>
      <c r="E2139" t="inlineStr">
        <is>
          <t>P007</t>
        </is>
      </c>
      <c r="F2139">
        <f>_xlfn.XLOOKUP(tbl_売上[[#This Row],[商品コード]],tbl_商品[商品コード],tbl_商品[商品名],"未登録")</f>
        <v/>
      </c>
      <c r="G2139">
        <f>_xlfn.XLOOKUP(tbl_売上[[#This Row],[商品コード]],tbl_商品[商品コード],tbl_商品[カテゴリ],"未登録")</f>
        <v/>
      </c>
      <c r="H2139" s="4" t="n">
        <v>1</v>
      </c>
      <c r="I2139" s="5" t="n">
        <v>3240</v>
      </c>
      <c r="J2139" s="5">
        <f>tbl_売上[[#This Row],[数量]]*tbl_売上[[#This Row],[単価]]</f>
        <v/>
      </c>
    </row>
    <row r="2140">
      <c r="A2140" s="3" t="n">
        <v>45728</v>
      </c>
      <c r="B2140" t="inlineStr">
        <is>
          <t>伊藤</t>
        </is>
      </c>
      <c r="C2140" t="inlineStr">
        <is>
          <t>中部</t>
        </is>
      </c>
      <c r="D2140" t="inlineStr">
        <is>
          <t>Google広告</t>
        </is>
      </c>
      <c r="E2140" t="inlineStr">
        <is>
          <t>P006</t>
        </is>
      </c>
      <c r="F2140">
        <f>_xlfn.XLOOKUP(tbl_売上[[#This Row],[商品コード]],tbl_商品[商品コード],tbl_商品[商品名],"未登録")</f>
        <v/>
      </c>
      <c r="G2140">
        <f>_xlfn.XLOOKUP(tbl_売上[[#This Row],[商品コード]],tbl_商品[商品コード],tbl_商品[カテゴリ],"未登録")</f>
        <v/>
      </c>
      <c r="H2140" s="4" t="n">
        <v>1</v>
      </c>
      <c r="I2140" s="5" t="n">
        <v>3300</v>
      </c>
      <c r="J2140" s="5">
        <f>tbl_売上[[#This Row],[数量]]*tbl_売上[[#This Row],[単価]]</f>
        <v/>
      </c>
    </row>
    <row r="2141">
      <c r="A2141" s="3" t="n">
        <v>45728</v>
      </c>
      <c r="B2141" t="inlineStr">
        <is>
          <t>鈴木</t>
        </is>
      </c>
      <c r="C2141" t="inlineStr">
        <is>
          <t>関東</t>
        </is>
      </c>
      <c r="D2141" t="inlineStr">
        <is>
          <t>Meta広告</t>
        </is>
      </c>
      <c r="E2141" t="inlineStr">
        <is>
          <t>P002</t>
        </is>
      </c>
      <c r="F2141">
        <f>_xlfn.XLOOKUP(tbl_売上[[#This Row],[商品コード]],tbl_商品[商品コード],tbl_商品[商品名],"未登録")</f>
        <v/>
      </c>
      <c r="G2141">
        <f>_xlfn.XLOOKUP(tbl_売上[[#This Row],[商品コード]],tbl_商品[商品コード],tbl_商品[カテゴリ],"未登録")</f>
        <v/>
      </c>
      <c r="H2141" s="4" t="n">
        <v>3</v>
      </c>
      <c r="I2141" s="5" t="n">
        <v>3980</v>
      </c>
      <c r="J2141" s="5">
        <f>tbl_売上[[#This Row],[数量]]*tbl_売上[[#This Row],[単価]]</f>
        <v/>
      </c>
    </row>
    <row r="2142">
      <c r="A2142" s="3" t="n">
        <v>45729</v>
      </c>
      <c r="B2142" t="inlineStr">
        <is>
          <t>渡辺</t>
        </is>
      </c>
      <c r="C2142" t="inlineStr">
        <is>
          <t>九州</t>
        </is>
      </c>
      <c r="D2142" t="inlineStr">
        <is>
          <t>Meta広告</t>
        </is>
      </c>
      <c r="E2142" t="inlineStr">
        <is>
          <t>P005</t>
        </is>
      </c>
      <c r="F2142">
        <f>_xlfn.XLOOKUP(tbl_売上[[#This Row],[商品コード]],tbl_商品[商品コード],tbl_商品[商品名],"未登録")</f>
        <v/>
      </c>
      <c r="G2142">
        <f>_xlfn.XLOOKUP(tbl_売上[[#This Row],[商品コード]],tbl_商品[商品コード],tbl_商品[カテゴリ],"未登録")</f>
        <v/>
      </c>
      <c r="H2142" s="4" t="n">
        <v>1</v>
      </c>
      <c r="I2142" s="5" t="n">
        <v>6980</v>
      </c>
      <c r="J2142" s="5">
        <f>tbl_売上[[#This Row],[数量]]*tbl_売上[[#This Row],[単価]]</f>
        <v/>
      </c>
    </row>
    <row r="2143">
      <c r="A2143" s="3" t="n">
        <v>45729</v>
      </c>
      <c r="B2143" t="inlineStr">
        <is>
          <t>伊藤</t>
        </is>
      </c>
      <c r="C2143" t="inlineStr">
        <is>
          <t>中部</t>
        </is>
      </c>
      <c r="D2143" t="inlineStr">
        <is>
          <t>Google広告</t>
        </is>
      </c>
      <c r="E2143" t="inlineStr">
        <is>
          <t>P006</t>
        </is>
      </c>
      <c r="F2143">
        <f>_xlfn.XLOOKUP(tbl_売上[[#This Row],[商品コード]],tbl_商品[商品コード],tbl_商品[商品名],"未登録")</f>
        <v/>
      </c>
      <c r="G2143">
        <f>_xlfn.XLOOKUP(tbl_売上[[#This Row],[商品コード]],tbl_商品[商品コード],tbl_商品[カテゴリ],"未登録")</f>
        <v/>
      </c>
      <c r="H2143" s="4" t="n">
        <v>1</v>
      </c>
      <c r="I2143" s="5" t="n">
        <v>3300</v>
      </c>
      <c r="J2143" s="5">
        <f>tbl_売上[[#This Row],[数量]]*tbl_売上[[#This Row],[単価]]</f>
        <v/>
      </c>
    </row>
    <row r="2144">
      <c r="A2144" s="3" t="n">
        <v>45729</v>
      </c>
      <c r="B2144" t="inlineStr">
        <is>
          <t>鈴木</t>
        </is>
      </c>
      <c r="C2144" t="inlineStr">
        <is>
          <t>関東</t>
        </is>
      </c>
      <c r="D2144" t="inlineStr">
        <is>
          <t>Google広告</t>
        </is>
      </c>
      <c r="E2144" t="inlineStr">
        <is>
          <t>P009</t>
        </is>
      </c>
      <c r="F2144">
        <f>_xlfn.XLOOKUP(tbl_売上[[#This Row],[商品コード]],tbl_商品[商品コード],tbl_商品[商品名],"未登録")</f>
        <v/>
      </c>
      <c r="G2144">
        <f>_xlfn.XLOOKUP(tbl_売上[[#This Row],[商品コード]],tbl_商品[商品コード],tbl_商品[カテゴリ],"未登録")</f>
        <v/>
      </c>
      <c r="H2144" s="4" t="n">
        <v>1</v>
      </c>
      <c r="I2144" s="5" t="n">
        <v>3600</v>
      </c>
      <c r="J2144" s="5">
        <f>tbl_売上[[#This Row],[数量]]*tbl_売上[[#This Row],[単価]]</f>
        <v/>
      </c>
    </row>
    <row r="2145">
      <c r="A2145" s="3" t="n">
        <v>45729</v>
      </c>
      <c r="B2145" t="inlineStr">
        <is>
          <t>鈴木</t>
        </is>
      </c>
      <c r="C2145" t="inlineStr">
        <is>
          <t>関東</t>
        </is>
      </c>
      <c r="D2145" t="inlineStr">
        <is>
          <t>Meta広告</t>
        </is>
      </c>
      <c r="E2145" t="inlineStr">
        <is>
          <t>P004</t>
        </is>
      </c>
      <c r="F2145">
        <f>_xlfn.XLOOKUP(tbl_売上[[#This Row],[商品コード]],tbl_商品[商品コード],tbl_商品[商品名],"未登録")</f>
        <v/>
      </c>
      <c r="G2145">
        <f>_xlfn.XLOOKUP(tbl_売上[[#This Row],[商品コード]],tbl_商品[商品コード],tbl_商品[カテゴリ],"未登録")</f>
        <v/>
      </c>
      <c r="H2145" s="4" t="n">
        <v>3</v>
      </c>
      <c r="I2145" s="5" t="n">
        <v>2480</v>
      </c>
      <c r="J2145" s="5">
        <f>tbl_売上[[#This Row],[数量]]*tbl_売上[[#This Row],[単価]]</f>
        <v/>
      </c>
    </row>
    <row r="2146">
      <c r="A2146" s="3" t="n">
        <v>45729</v>
      </c>
      <c r="B2146" t="inlineStr">
        <is>
          <t>鈴木</t>
        </is>
      </c>
      <c r="C2146" t="inlineStr">
        <is>
          <t>関東</t>
        </is>
      </c>
      <c r="D2146" t="inlineStr">
        <is>
          <t>Google広告</t>
        </is>
      </c>
      <c r="E2146" t="inlineStr">
        <is>
          <t>P004</t>
        </is>
      </c>
      <c r="F2146">
        <f>_xlfn.XLOOKUP(tbl_売上[[#This Row],[商品コード]],tbl_商品[商品コード],tbl_商品[商品名],"未登録")</f>
        <v/>
      </c>
      <c r="G2146">
        <f>_xlfn.XLOOKUP(tbl_売上[[#This Row],[商品コード]],tbl_商品[商品コード],tbl_商品[カテゴリ],"未登録")</f>
        <v/>
      </c>
      <c r="H2146" s="4" t="n">
        <v>1</v>
      </c>
      <c r="I2146" s="5" t="n">
        <v>2480</v>
      </c>
      <c r="J2146" s="5">
        <f>tbl_売上[[#This Row],[数量]]*tbl_売上[[#This Row],[単価]]</f>
        <v/>
      </c>
    </row>
    <row r="2147">
      <c r="A2147" s="3" t="n">
        <v>45729</v>
      </c>
      <c r="B2147" t="inlineStr">
        <is>
          <t>田中</t>
        </is>
      </c>
      <c r="C2147" t="inlineStr">
        <is>
          <t>関西</t>
        </is>
      </c>
      <c r="D2147" t="inlineStr">
        <is>
          <t>Yahoo!広告</t>
        </is>
      </c>
      <c r="E2147" t="inlineStr">
        <is>
          <t>P001</t>
        </is>
      </c>
      <c r="F2147">
        <f>_xlfn.XLOOKUP(tbl_売上[[#This Row],[商品コード]],tbl_商品[商品コード],tbl_商品[商品名],"未登録")</f>
        <v/>
      </c>
      <c r="G2147">
        <f>_xlfn.XLOOKUP(tbl_売上[[#This Row],[商品コード]],tbl_商品[商品コード],tbl_商品[カテゴリ],"未登録")</f>
        <v/>
      </c>
      <c r="H2147" s="4" t="n">
        <v>1</v>
      </c>
      <c r="I2147" s="5" t="n">
        <v>8800</v>
      </c>
      <c r="J2147" s="5">
        <f>tbl_売上[[#This Row],[数量]]*tbl_売上[[#This Row],[単価]]</f>
        <v/>
      </c>
    </row>
    <row r="2148">
      <c r="A2148" s="3" t="n">
        <v>45730</v>
      </c>
      <c r="B2148" t="inlineStr">
        <is>
          <t>田中</t>
        </is>
      </c>
      <c r="C2148" t="inlineStr">
        <is>
          <t>関西</t>
        </is>
      </c>
      <c r="D2148" t="inlineStr">
        <is>
          <t>Yahoo!広告</t>
        </is>
      </c>
      <c r="E2148" t="inlineStr">
        <is>
          <t>P005</t>
        </is>
      </c>
      <c r="F2148">
        <f>_xlfn.XLOOKUP(tbl_売上[[#This Row],[商品コード]],tbl_商品[商品コード],tbl_商品[商品名],"未登録")</f>
        <v/>
      </c>
      <c r="G2148">
        <f>_xlfn.XLOOKUP(tbl_売上[[#This Row],[商品コード]],tbl_商品[商品コード],tbl_商品[カテゴリ],"未登録")</f>
        <v/>
      </c>
      <c r="H2148" s="4" t="n">
        <v>3</v>
      </c>
      <c r="I2148" s="5" t="n">
        <v>6980</v>
      </c>
      <c r="J2148" s="5">
        <f>tbl_売上[[#This Row],[数量]]*tbl_売上[[#This Row],[単価]]</f>
        <v/>
      </c>
    </row>
    <row r="2149">
      <c r="A2149" s="3" t="n">
        <v>45730</v>
      </c>
      <c r="B2149" t="inlineStr">
        <is>
          <t>渡辺</t>
        </is>
      </c>
      <c r="C2149" t="inlineStr">
        <is>
          <t>九州</t>
        </is>
      </c>
      <c r="D2149" t="inlineStr">
        <is>
          <t>Google広告</t>
        </is>
      </c>
      <c r="E2149" t="inlineStr">
        <is>
          <t>P009</t>
        </is>
      </c>
      <c r="F2149">
        <f>_xlfn.XLOOKUP(tbl_売上[[#This Row],[商品コード]],tbl_商品[商品コード],tbl_商品[商品名],"未登録")</f>
        <v/>
      </c>
      <c r="G2149">
        <f>_xlfn.XLOOKUP(tbl_売上[[#This Row],[商品コード]],tbl_商品[商品コード],tbl_商品[カテゴリ],"未登録")</f>
        <v/>
      </c>
      <c r="H2149" s="4" t="n">
        <v>2</v>
      </c>
      <c r="I2149" s="5" t="n">
        <v>3600</v>
      </c>
      <c r="J2149" s="5">
        <f>tbl_売上[[#This Row],[数量]]*tbl_売上[[#This Row],[単価]]</f>
        <v/>
      </c>
    </row>
    <row r="2150">
      <c r="A2150" s="3" t="n">
        <v>45730</v>
      </c>
      <c r="B2150" t="inlineStr">
        <is>
          <t>伊藤</t>
        </is>
      </c>
      <c r="C2150" t="inlineStr">
        <is>
          <t>中部</t>
        </is>
      </c>
      <c r="D2150" t="inlineStr">
        <is>
          <t>Google広告</t>
        </is>
      </c>
      <c r="E2150" t="inlineStr">
        <is>
          <t>P004</t>
        </is>
      </c>
      <c r="F2150">
        <f>_xlfn.XLOOKUP(tbl_売上[[#This Row],[商品コード]],tbl_商品[商品コード],tbl_商品[商品名],"未登録")</f>
        <v/>
      </c>
      <c r="G2150">
        <f>_xlfn.XLOOKUP(tbl_売上[[#This Row],[商品コード]],tbl_商品[商品コード],tbl_商品[カテゴリ],"未登録")</f>
        <v/>
      </c>
      <c r="H2150" s="4" t="n">
        <v>2</v>
      </c>
      <c r="I2150" s="5" t="n">
        <v>2480</v>
      </c>
      <c r="J2150" s="5">
        <f>tbl_売上[[#This Row],[数量]]*tbl_売上[[#This Row],[単価]]</f>
        <v/>
      </c>
    </row>
    <row r="2151">
      <c r="A2151" s="3" t="n">
        <v>45730</v>
      </c>
      <c r="B2151" t="inlineStr">
        <is>
          <t>高橋</t>
        </is>
      </c>
      <c r="C2151" t="inlineStr">
        <is>
          <t>関西</t>
        </is>
      </c>
      <c r="D2151" t="inlineStr">
        <is>
          <t>Meta広告</t>
        </is>
      </c>
      <c r="E2151" t="inlineStr">
        <is>
          <t>P002</t>
        </is>
      </c>
      <c r="F2151">
        <f>_xlfn.XLOOKUP(tbl_売上[[#This Row],[商品コード]],tbl_商品[商品コード],tbl_商品[商品名],"未登録")</f>
        <v/>
      </c>
      <c r="G2151">
        <f>_xlfn.XLOOKUP(tbl_売上[[#This Row],[商品コード]],tbl_商品[商品コード],tbl_商品[カテゴリ],"未登録")</f>
        <v/>
      </c>
      <c r="H2151" s="4" t="n">
        <v>1</v>
      </c>
      <c r="I2151" s="5" t="n">
        <v>3980</v>
      </c>
      <c r="J2151" s="5">
        <f>tbl_売上[[#This Row],[数量]]*tbl_売上[[#This Row],[単価]]</f>
        <v/>
      </c>
    </row>
    <row r="2152">
      <c r="A2152" s="3" t="n">
        <v>45730</v>
      </c>
      <c r="B2152" t="inlineStr">
        <is>
          <t>鈴木</t>
        </is>
      </c>
      <c r="C2152" t="inlineStr">
        <is>
          <t>関東</t>
        </is>
      </c>
      <c r="D2152" t="inlineStr">
        <is>
          <t>Meta広告</t>
        </is>
      </c>
      <c r="E2152" t="inlineStr">
        <is>
          <t>P002</t>
        </is>
      </c>
      <c r="F2152">
        <f>_xlfn.XLOOKUP(tbl_売上[[#This Row],[商品コード]],tbl_商品[商品コード],tbl_商品[商品名],"未登録")</f>
        <v/>
      </c>
      <c r="G2152">
        <f>_xlfn.XLOOKUP(tbl_売上[[#This Row],[商品コード]],tbl_商品[商品コード],tbl_商品[カテゴリ],"未登録")</f>
        <v/>
      </c>
      <c r="H2152" s="4" t="n">
        <v>3</v>
      </c>
      <c r="I2152" s="5" t="n">
        <v>3980</v>
      </c>
      <c r="J2152" s="5">
        <f>tbl_売上[[#This Row],[数量]]*tbl_売上[[#This Row],[単価]]</f>
        <v/>
      </c>
    </row>
    <row r="2153">
      <c r="A2153" s="3" t="n">
        <v>45730</v>
      </c>
      <c r="B2153" t="inlineStr">
        <is>
          <t>佐藤</t>
        </is>
      </c>
      <c r="C2153" t="inlineStr">
        <is>
          <t>関東</t>
        </is>
      </c>
      <c r="D2153" t="inlineStr">
        <is>
          <t>Yahoo!広告</t>
        </is>
      </c>
      <c r="E2153" t="inlineStr">
        <is>
          <t>P006</t>
        </is>
      </c>
      <c r="F2153">
        <f>_xlfn.XLOOKUP(tbl_売上[[#This Row],[商品コード]],tbl_商品[商品コード],tbl_商品[商品名],"未登録")</f>
        <v/>
      </c>
      <c r="G2153">
        <f>_xlfn.XLOOKUP(tbl_売上[[#This Row],[商品コード]],tbl_商品[商品コード],tbl_商品[カテゴリ],"未登録")</f>
        <v/>
      </c>
      <c r="H2153" s="4" t="n">
        <v>2</v>
      </c>
      <c r="I2153" s="5" t="n">
        <v>3300</v>
      </c>
      <c r="J2153" s="5">
        <f>tbl_売上[[#This Row],[数量]]*tbl_売上[[#This Row],[単価]]</f>
        <v/>
      </c>
    </row>
    <row r="2154">
      <c r="A2154" s="3" t="n">
        <v>45730</v>
      </c>
      <c r="B2154" t="inlineStr">
        <is>
          <t>伊藤</t>
        </is>
      </c>
      <c r="C2154" t="inlineStr">
        <is>
          <t>中部</t>
        </is>
      </c>
      <c r="D2154" t="inlineStr">
        <is>
          <t>Meta広告</t>
        </is>
      </c>
      <c r="E2154" t="inlineStr">
        <is>
          <t>P002</t>
        </is>
      </c>
      <c r="F2154">
        <f>_xlfn.XLOOKUP(tbl_売上[[#This Row],[商品コード]],tbl_商品[商品コード],tbl_商品[商品名],"未登録")</f>
        <v/>
      </c>
      <c r="G2154">
        <f>_xlfn.XLOOKUP(tbl_売上[[#This Row],[商品コード]],tbl_商品[商品コード],tbl_商品[カテゴリ],"未登録")</f>
        <v/>
      </c>
      <c r="H2154" s="4" t="n">
        <v>5</v>
      </c>
      <c r="I2154" s="5" t="n">
        <v>3980</v>
      </c>
      <c r="J2154" s="5">
        <f>tbl_売上[[#This Row],[数量]]*tbl_売上[[#This Row],[単価]]</f>
        <v/>
      </c>
    </row>
    <row r="2155">
      <c r="A2155" s="3" t="n">
        <v>45731</v>
      </c>
      <c r="B2155" t="inlineStr">
        <is>
          <t>高橋</t>
        </is>
      </c>
      <c r="C2155" t="inlineStr">
        <is>
          <t>関西</t>
        </is>
      </c>
      <c r="D2155" t="inlineStr">
        <is>
          <t>Yahoo!広告</t>
        </is>
      </c>
      <c r="E2155" t="inlineStr">
        <is>
          <t>P005</t>
        </is>
      </c>
      <c r="F2155">
        <f>_xlfn.XLOOKUP(tbl_売上[[#This Row],[商品コード]],tbl_商品[商品コード],tbl_商品[商品名],"未登録")</f>
        <v/>
      </c>
      <c r="G2155">
        <f>_xlfn.XLOOKUP(tbl_売上[[#This Row],[商品コード]],tbl_商品[商品コード],tbl_商品[カテゴリ],"未登録")</f>
        <v/>
      </c>
      <c r="H2155" s="4" t="n">
        <v>1</v>
      </c>
      <c r="I2155" s="5" t="n">
        <v>6980</v>
      </c>
      <c r="J2155" s="5">
        <f>tbl_売上[[#This Row],[数量]]*tbl_売上[[#This Row],[単価]]</f>
        <v/>
      </c>
    </row>
    <row r="2156">
      <c r="A2156" s="3" t="n">
        <v>45731</v>
      </c>
      <c r="B2156" t="inlineStr">
        <is>
          <t>伊藤</t>
        </is>
      </c>
      <c r="C2156" t="inlineStr">
        <is>
          <t>中部</t>
        </is>
      </c>
      <c r="D2156" t="inlineStr">
        <is>
          <t>Google広告</t>
        </is>
      </c>
      <c r="E2156" t="inlineStr">
        <is>
          <t>P006</t>
        </is>
      </c>
      <c r="F2156">
        <f>_xlfn.XLOOKUP(tbl_売上[[#This Row],[商品コード]],tbl_商品[商品コード],tbl_商品[商品名],"未登録")</f>
        <v/>
      </c>
      <c r="G2156">
        <f>_xlfn.XLOOKUP(tbl_売上[[#This Row],[商品コード]],tbl_商品[商品コード],tbl_商品[カテゴリ],"未登録")</f>
        <v/>
      </c>
      <c r="H2156" s="4" t="n">
        <v>1</v>
      </c>
      <c r="I2156" s="5" t="n">
        <v>3300</v>
      </c>
      <c r="J2156" s="5">
        <f>tbl_売上[[#This Row],[数量]]*tbl_売上[[#This Row],[単価]]</f>
        <v/>
      </c>
    </row>
    <row r="2157">
      <c r="A2157" s="3" t="n">
        <v>45731</v>
      </c>
      <c r="B2157" t="inlineStr">
        <is>
          <t>渡辺</t>
        </is>
      </c>
      <c r="C2157" t="inlineStr">
        <is>
          <t>九州</t>
        </is>
      </c>
      <c r="D2157" t="inlineStr">
        <is>
          <t>Google広告</t>
        </is>
      </c>
      <c r="E2157" t="inlineStr">
        <is>
          <t>P009</t>
        </is>
      </c>
      <c r="F2157">
        <f>_xlfn.XLOOKUP(tbl_売上[[#This Row],[商品コード]],tbl_商品[商品コード],tbl_商品[商品名],"未登録")</f>
        <v/>
      </c>
      <c r="G2157">
        <f>_xlfn.XLOOKUP(tbl_売上[[#This Row],[商品コード]],tbl_商品[商品コード],tbl_商品[カテゴリ],"未登録")</f>
        <v/>
      </c>
      <c r="H2157" s="4" t="n">
        <v>1</v>
      </c>
      <c r="I2157" s="5" t="n">
        <v>3600</v>
      </c>
      <c r="J2157" s="5">
        <f>tbl_売上[[#This Row],[数量]]*tbl_売上[[#This Row],[単価]]</f>
        <v/>
      </c>
    </row>
    <row r="2158">
      <c r="A2158" s="3" t="n">
        <v>45731</v>
      </c>
      <c r="B2158" t="inlineStr">
        <is>
          <t>佐藤</t>
        </is>
      </c>
      <c r="C2158" t="inlineStr">
        <is>
          <t>関東</t>
        </is>
      </c>
      <c r="D2158" t="inlineStr">
        <is>
          <t>Meta広告</t>
        </is>
      </c>
      <c r="E2158" t="inlineStr">
        <is>
          <t>P009</t>
        </is>
      </c>
      <c r="F2158">
        <f>_xlfn.XLOOKUP(tbl_売上[[#This Row],[商品コード]],tbl_商品[商品コード],tbl_商品[商品名],"未登録")</f>
        <v/>
      </c>
      <c r="G2158">
        <f>_xlfn.XLOOKUP(tbl_売上[[#This Row],[商品コード]],tbl_商品[商品コード],tbl_商品[カテゴリ],"未登録")</f>
        <v/>
      </c>
      <c r="H2158" s="4" t="n">
        <v>1</v>
      </c>
      <c r="I2158" s="5" t="n">
        <v>3600</v>
      </c>
      <c r="J2158" s="5">
        <f>tbl_売上[[#This Row],[数量]]*tbl_売上[[#This Row],[単価]]</f>
        <v/>
      </c>
    </row>
    <row r="2159">
      <c r="A2159" s="3" t="n">
        <v>45731</v>
      </c>
      <c r="B2159" t="inlineStr">
        <is>
          <t>鈴木</t>
        </is>
      </c>
      <c r="C2159" t="inlineStr">
        <is>
          <t>関東</t>
        </is>
      </c>
      <c r="D2159" t="inlineStr">
        <is>
          <t>Google広告</t>
        </is>
      </c>
      <c r="E2159" t="inlineStr">
        <is>
          <t>P004</t>
        </is>
      </c>
      <c r="F2159">
        <f>_xlfn.XLOOKUP(tbl_売上[[#This Row],[商品コード]],tbl_商品[商品コード],tbl_商品[商品名],"未登録")</f>
        <v/>
      </c>
      <c r="G2159">
        <f>_xlfn.XLOOKUP(tbl_売上[[#This Row],[商品コード]],tbl_商品[商品コード],tbl_商品[カテゴリ],"未登録")</f>
        <v/>
      </c>
      <c r="H2159" s="4" t="n">
        <v>2</v>
      </c>
      <c r="I2159" s="5" t="n">
        <v>2480</v>
      </c>
      <c r="J2159" s="5">
        <f>tbl_売上[[#This Row],[数量]]*tbl_売上[[#This Row],[単価]]</f>
        <v/>
      </c>
    </row>
    <row r="2160">
      <c r="A2160" s="3" t="n">
        <v>45732</v>
      </c>
      <c r="B2160" t="inlineStr">
        <is>
          <t>渡辺</t>
        </is>
      </c>
      <c r="C2160" t="inlineStr">
        <is>
          <t>九州</t>
        </is>
      </c>
      <c r="D2160" t="inlineStr">
        <is>
          <t>Google広告</t>
        </is>
      </c>
      <c r="E2160" t="inlineStr">
        <is>
          <t>P002</t>
        </is>
      </c>
      <c r="F2160">
        <f>_xlfn.XLOOKUP(tbl_売上[[#This Row],[商品コード]],tbl_商品[商品コード],tbl_商品[商品名],"未登録")</f>
        <v/>
      </c>
      <c r="G2160">
        <f>_xlfn.XLOOKUP(tbl_売上[[#This Row],[商品コード]],tbl_商品[商品コード],tbl_商品[カテゴリ],"未登録")</f>
        <v/>
      </c>
      <c r="H2160" s="4" t="n">
        <v>2</v>
      </c>
      <c r="I2160" s="5" t="n">
        <v>3980</v>
      </c>
      <c r="J2160" s="5">
        <f>tbl_売上[[#This Row],[数量]]*tbl_売上[[#This Row],[単価]]</f>
        <v/>
      </c>
    </row>
    <row r="2161">
      <c r="A2161" s="3" t="n">
        <v>45732</v>
      </c>
      <c r="B2161" t="inlineStr">
        <is>
          <t>高橋</t>
        </is>
      </c>
      <c r="C2161" t="inlineStr">
        <is>
          <t>関西</t>
        </is>
      </c>
      <c r="D2161" t="inlineStr">
        <is>
          <t>Google広告</t>
        </is>
      </c>
      <c r="E2161" t="inlineStr">
        <is>
          <t>P001</t>
        </is>
      </c>
      <c r="F2161">
        <f>_xlfn.XLOOKUP(tbl_売上[[#This Row],[商品コード]],tbl_商品[商品コード],tbl_商品[商品名],"未登録")</f>
        <v/>
      </c>
      <c r="G2161">
        <f>_xlfn.XLOOKUP(tbl_売上[[#This Row],[商品コード]],tbl_商品[商品コード],tbl_商品[カテゴリ],"未登録")</f>
        <v/>
      </c>
      <c r="H2161" s="4" t="n">
        <v>1</v>
      </c>
      <c r="I2161" s="5" t="n">
        <v>8800</v>
      </c>
      <c r="J2161" s="5">
        <f>tbl_売上[[#This Row],[数量]]*tbl_売上[[#This Row],[単価]]</f>
        <v/>
      </c>
    </row>
    <row r="2162">
      <c r="A2162" s="3" t="n">
        <v>45732</v>
      </c>
      <c r="B2162" t="inlineStr">
        <is>
          <t>高橋</t>
        </is>
      </c>
      <c r="C2162" t="inlineStr">
        <is>
          <t>関西</t>
        </is>
      </c>
      <c r="D2162" t="inlineStr">
        <is>
          <t>Meta広告</t>
        </is>
      </c>
      <c r="E2162" t="inlineStr">
        <is>
          <t>P008</t>
        </is>
      </c>
      <c r="F2162">
        <f>_xlfn.XLOOKUP(tbl_売上[[#This Row],[商品コード]],tbl_商品[商品コード],tbl_商品[商品名],"未登録")</f>
        <v/>
      </c>
      <c r="G2162">
        <f>_xlfn.XLOOKUP(tbl_売上[[#This Row],[商品コード]],tbl_商品[商品コード],tbl_商品[カテゴリ],"未登録")</f>
        <v/>
      </c>
      <c r="H2162" s="4" t="n">
        <v>1</v>
      </c>
      <c r="I2162" s="5" t="n">
        <v>2700</v>
      </c>
      <c r="J2162" s="5">
        <f>tbl_売上[[#This Row],[数量]]*tbl_売上[[#This Row],[単価]]</f>
        <v/>
      </c>
    </row>
    <row r="2163">
      <c r="A2163" s="3" t="n">
        <v>45732</v>
      </c>
      <c r="B2163" t="inlineStr">
        <is>
          <t>渡辺</t>
        </is>
      </c>
      <c r="C2163" t="inlineStr">
        <is>
          <t>九州</t>
        </is>
      </c>
      <c r="D2163" t="inlineStr">
        <is>
          <t>Google広告</t>
        </is>
      </c>
      <c r="E2163" t="inlineStr">
        <is>
          <t>P005</t>
        </is>
      </c>
      <c r="F2163">
        <f>_xlfn.XLOOKUP(tbl_売上[[#This Row],[商品コード]],tbl_商品[商品コード],tbl_商品[商品名],"未登録")</f>
        <v/>
      </c>
      <c r="G2163">
        <f>_xlfn.XLOOKUP(tbl_売上[[#This Row],[商品コード]],tbl_商品[商品コード],tbl_商品[カテゴリ],"未登録")</f>
        <v/>
      </c>
      <c r="H2163" s="4" t="n">
        <v>2</v>
      </c>
      <c r="I2163" s="5" t="n">
        <v>6980</v>
      </c>
      <c r="J2163" s="5">
        <f>tbl_売上[[#This Row],[数量]]*tbl_売上[[#This Row],[単価]]</f>
        <v/>
      </c>
    </row>
    <row r="2164">
      <c r="A2164" s="3" t="n">
        <v>45733</v>
      </c>
      <c r="B2164" t="inlineStr">
        <is>
          <t>伊藤</t>
        </is>
      </c>
      <c r="C2164" t="inlineStr">
        <is>
          <t>中部</t>
        </is>
      </c>
      <c r="D2164" t="inlineStr">
        <is>
          <t>Yahoo!広告</t>
        </is>
      </c>
      <c r="E2164" t="inlineStr">
        <is>
          <t>P002</t>
        </is>
      </c>
      <c r="F2164">
        <f>_xlfn.XLOOKUP(tbl_売上[[#This Row],[商品コード]],tbl_商品[商品コード],tbl_商品[商品名],"未登録")</f>
        <v/>
      </c>
      <c r="G2164">
        <f>_xlfn.XLOOKUP(tbl_売上[[#This Row],[商品コード]],tbl_商品[商品コード],tbl_商品[カテゴリ],"未登録")</f>
        <v/>
      </c>
      <c r="H2164" s="4" t="n">
        <v>2</v>
      </c>
      <c r="I2164" s="5" t="n">
        <v>3980</v>
      </c>
      <c r="J2164" s="5">
        <f>tbl_売上[[#This Row],[数量]]*tbl_売上[[#This Row],[単価]]</f>
        <v/>
      </c>
    </row>
    <row r="2165">
      <c r="A2165" s="3" t="n">
        <v>45733</v>
      </c>
      <c r="B2165" t="inlineStr">
        <is>
          <t>伊藤</t>
        </is>
      </c>
      <c r="C2165" t="inlineStr">
        <is>
          <t>中部</t>
        </is>
      </c>
      <c r="D2165" t="inlineStr">
        <is>
          <t>Google広告</t>
        </is>
      </c>
      <c r="E2165" t="inlineStr">
        <is>
          <t>P003</t>
        </is>
      </c>
      <c r="F2165">
        <f>_xlfn.XLOOKUP(tbl_売上[[#This Row],[商品コード]],tbl_商品[商品コード],tbl_商品[商品名],"未登録")</f>
        <v/>
      </c>
      <c r="G2165">
        <f>_xlfn.XLOOKUP(tbl_売上[[#This Row],[商品コード]],tbl_商品[商品コード],tbl_商品[カテゴリ],"未登録")</f>
        <v/>
      </c>
      <c r="H2165" s="4" t="n">
        <v>3</v>
      </c>
      <c r="I2165" s="5" t="n">
        <v>19800</v>
      </c>
      <c r="J2165" s="5">
        <f>tbl_売上[[#This Row],[数量]]*tbl_売上[[#This Row],[単価]]</f>
        <v/>
      </c>
    </row>
    <row r="2166">
      <c r="A2166" s="3" t="n">
        <v>45733</v>
      </c>
      <c r="B2166" t="inlineStr">
        <is>
          <t>伊藤</t>
        </is>
      </c>
      <c r="C2166" t="inlineStr">
        <is>
          <t>中部</t>
        </is>
      </c>
      <c r="D2166" t="inlineStr">
        <is>
          <t>Meta広告</t>
        </is>
      </c>
      <c r="E2166" t="inlineStr">
        <is>
          <t>P001</t>
        </is>
      </c>
      <c r="F2166">
        <f>_xlfn.XLOOKUP(tbl_売上[[#This Row],[商品コード]],tbl_商品[商品コード],tbl_商品[商品名],"未登録")</f>
        <v/>
      </c>
      <c r="G2166">
        <f>_xlfn.XLOOKUP(tbl_売上[[#This Row],[商品コード]],tbl_商品[商品コード],tbl_商品[カテゴリ],"未登録")</f>
        <v/>
      </c>
      <c r="H2166" s="4" t="n">
        <v>1</v>
      </c>
      <c r="I2166" s="5" t="n">
        <v>8800</v>
      </c>
      <c r="J2166" s="5">
        <f>tbl_売上[[#This Row],[数量]]*tbl_売上[[#This Row],[単価]]</f>
        <v/>
      </c>
    </row>
    <row r="2167">
      <c r="A2167" s="3" t="n">
        <v>45733</v>
      </c>
      <c r="B2167" t="inlineStr">
        <is>
          <t>佐藤</t>
        </is>
      </c>
      <c r="C2167" t="inlineStr">
        <is>
          <t>関東</t>
        </is>
      </c>
      <c r="D2167" t="inlineStr">
        <is>
          <t>Google広告</t>
        </is>
      </c>
      <c r="E2167" t="inlineStr">
        <is>
          <t>P005</t>
        </is>
      </c>
      <c r="F2167">
        <f>_xlfn.XLOOKUP(tbl_売上[[#This Row],[商品コード]],tbl_商品[商品コード],tbl_商品[商品名],"未登録")</f>
        <v/>
      </c>
      <c r="G2167">
        <f>_xlfn.XLOOKUP(tbl_売上[[#This Row],[商品コード]],tbl_商品[商品コード],tbl_商品[カテゴリ],"未登録")</f>
        <v/>
      </c>
      <c r="H2167" s="4" t="n">
        <v>3</v>
      </c>
      <c r="I2167" s="5" t="n">
        <v>6980</v>
      </c>
      <c r="J2167" s="5">
        <f>tbl_売上[[#This Row],[数量]]*tbl_売上[[#This Row],[単価]]</f>
        <v/>
      </c>
    </row>
    <row r="2168">
      <c r="A2168" s="3" t="n">
        <v>45733</v>
      </c>
      <c r="B2168" t="inlineStr">
        <is>
          <t>佐藤</t>
        </is>
      </c>
      <c r="C2168" t="inlineStr">
        <is>
          <t>関東</t>
        </is>
      </c>
      <c r="D2168" t="inlineStr">
        <is>
          <t>Google広告</t>
        </is>
      </c>
      <c r="E2168" t="inlineStr">
        <is>
          <t>P002</t>
        </is>
      </c>
      <c r="F2168">
        <f>_xlfn.XLOOKUP(tbl_売上[[#This Row],[商品コード]],tbl_商品[商品コード],tbl_商品[商品名],"未登録")</f>
        <v/>
      </c>
      <c r="G2168">
        <f>_xlfn.XLOOKUP(tbl_売上[[#This Row],[商品コード]],tbl_商品[商品コード],tbl_商品[カテゴリ],"未登録")</f>
        <v/>
      </c>
      <c r="H2168" s="4" t="n">
        <v>3</v>
      </c>
      <c r="I2168" s="5" t="n">
        <v>3980</v>
      </c>
      <c r="J2168" s="5">
        <f>tbl_売上[[#This Row],[数量]]*tbl_売上[[#This Row],[単価]]</f>
        <v/>
      </c>
    </row>
    <row r="2169">
      <c r="A2169" s="3" t="n">
        <v>45733</v>
      </c>
      <c r="B2169" t="inlineStr">
        <is>
          <t>佐藤</t>
        </is>
      </c>
      <c r="C2169" t="inlineStr">
        <is>
          <t>関東</t>
        </is>
      </c>
      <c r="D2169" t="inlineStr">
        <is>
          <t>Google広告</t>
        </is>
      </c>
      <c r="E2169" t="inlineStr">
        <is>
          <t>P004</t>
        </is>
      </c>
      <c r="F2169">
        <f>_xlfn.XLOOKUP(tbl_売上[[#This Row],[商品コード]],tbl_商品[商品コード],tbl_商品[商品名],"未登録")</f>
        <v/>
      </c>
      <c r="G2169">
        <f>_xlfn.XLOOKUP(tbl_売上[[#This Row],[商品コード]],tbl_商品[商品コード],tbl_商品[カテゴリ],"未登録")</f>
        <v/>
      </c>
      <c r="H2169" s="4" t="n">
        <v>5</v>
      </c>
      <c r="I2169" s="5" t="n">
        <v>2480</v>
      </c>
      <c r="J2169" s="5">
        <f>tbl_売上[[#This Row],[数量]]*tbl_売上[[#This Row],[単価]]</f>
        <v/>
      </c>
    </row>
    <row r="2170">
      <c r="A2170" s="3" t="n">
        <v>45734</v>
      </c>
      <c r="B2170" t="inlineStr">
        <is>
          <t>佐藤</t>
        </is>
      </c>
      <c r="C2170" t="inlineStr">
        <is>
          <t>関東</t>
        </is>
      </c>
      <c r="D2170" t="inlineStr">
        <is>
          <t>Google広告</t>
        </is>
      </c>
      <c r="E2170" t="inlineStr">
        <is>
          <t>P006</t>
        </is>
      </c>
      <c r="F2170">
        <f>_xlfn.XLOOKUP(tbl_売上[[#This Row],[商品コード]],tbl_商品[商品コード],tbl_商品[商品名],"未登録")</f>
        <v/>
      </c>
      <c r="G2170">
        <f>_xlfn.XLOOKUP(tbl_売上[[#This Row],[商品コード]],tbl_商品[商品コード],tbl_商品[カテゴリ],"未登録")</f>
        <v/>
      </c>
      <c r="H2170" s="4" t="n">
        <v>2</v>
      </c>
      <c r="I2170" s="5" t="n">
        <v>3300</v>
      </c>
      <c r="J2170" s="5">
        <f>tbl_売上[[#This Row],[数量]]*tbl_売上[[#This Row],[単価]]</f>
        <v/>
      </c>
    </row>
    <row r="2171">
      <c r="A2171" s="3" t="n">
        <v>45734</v>
      </c>
      <c r="B2171" t="inlineStr">
        <is>
          <t>田中</t>
        </is>
      </c>
      <c r="C2171" t="inlineStr">
        <is>
          <t>関西</t>
        </is>
      </c>
      <c r="D2171" t="inlineStr">
        <is>
          <t>Google広告</t>
        </is>
      </c>
      <c r="E2171" t="inlineStr">
        <is>
          <t>P004</t>
        </is>
      </c>
      <c r="F2171">
        <f>_xlfn.XLOOKUP(tbl_売上[[#This Row],[商品コード]],tbl_商品[商品コード],tbl_商品[商品名],"未登録")</f>
        <v/>
      </c>
      <c r="G2171">
        <f>_xlfn.XLOOKUP(tbl_売上[[#This Row],[商品コード]],tbl_商品[商品コード],tbl_商品[カテゴリ],"未登録")</f>
        <v/>
      </c>
      <c r="H2171" s="4" t="n">
        <v>1</v>
      </c>
      <c r="I2171" s="5" t="n">
        <v>2480</v>
      </c>
      <c r="J2171" s="5">
        <f>tbl_売上[[#This Row],[数量]]*tbl_売上[[#This Row],[単価]]</f>
        <v/>
      </c>
    </row>
    <row r="2172">
      <c r="A2172" s="3" t="n">
        <v>45734</v>
      </c>
      <c r="B2172" t="inlineStr">
        <is>
          <t>伊藤</t>
        </is>
      </c>
      <c r="C2172" t="inlineStr">
        <is>
          <t>中部</t>
        </is>
      </c>
      <c r="D2172" t="inlineStr">
        <is>
          <t>Google広告</t>
        </is>
      </c>
      <c r="E2172" t="inlineStr">
        <is>
          <t>P006</t>
        </is>
      </c>
      <c r="F2172">
        <f>_xlfn.XLOOKUP(tbl_売上[[#This Row],[商品コード]],tbl_商品[商品コード],tbl_商品[商品名],"未登録")</f>
        <v/>
      </c>
      <c r="G2172">
        <f>_xlfn.XLOOKUP(tbl_売上[[#This Row],[商品コード]],tbl_商品[商品コード],tbl_商品[カテゴリ],"未登録")</f>
        <v/>
      </c>
      <c r="H2172" s="4" t="n">
        <v>1</v>
      </c>
      <c r="I2172" s="5" t="n">
        <v>3300</v>
      </c>
      <c r="J2172" s="5">
        <f>tbl_売上[[#This Row],[数量]]*tbl_売上[[#This Row],[単価]]</f>
        <v/>
      </c>
    </row>
    <row r="2173">
      <c r="A2173" s="3" t="n">
        <v>45734</v>
      </c>
      <c r="B2173" t="inlineStr">
        <is>
          <t>鈴木</t>
        </is>
      </c>
      <c r="C2173" t="inlineStr">
        <is>
          <t>関東</t>
        </is>
      </c>
      <c r="D2173" t="inlineStr">
        <is>
          <t>Meta広告</t>
        </is>
      </c>
      <c r="E2173" t="inlineStr">
        <is>
          <t>P002</t>
        </is>
      </c>
      <c r="F2173">
        <f>_xlfn.XLOOKUP(tbl_売上[[#This Row],[商品コード]],tbl_商品[商品コード],tbl_商品[商品名],"未登録")</f>
        <v/>
      </c>
      <c r="G2173">
        <f>_xlfn.XLOOKUP(tbl_売上[[#This Row],[商品コード]],tbl_商品[商品コード],tbl_商品[カテゴリ],"未登録")</f>
        <v/>
      </c>
      <c r="H2173" s="4" t="n">
        <v>2</v>
      </c>
      <c r="I2173" s="5" t="n">
        <v>3980</v>
      </c>
      <c r="J2173" s="5">
        <f>tbl_売上[[#This Row],[数量]]*tbl_売上[[#This Row],[単価]]</f>
        <v/>
      </c>
    </row>
    <row r="2174">
      <c r="A2174" s="3" t="n">
        <v>45735</v>
      </c>
      <c r="B2174" t="inlineStr">
        <is>
          <t>田中</t>
        </is>
      </c>
      <c r="C2174" t="inlineStr">
        <is>
          <t>関西</t>
        </is>
      </c>
      <c r="D2174" t="inlineStr">
        <is>
          <t>Meta広告</t>
        </is>
      </c>
      <c r="E2174" t="inlineStr">
        <is>
          <t>P004</t>
        </is>
      </c>
      <c r="F2174">
        <f>_xlfn.XLOOKUP(tbl_売上[[#This Row],[商品コード]],tbl_商品[商品コード],tbl_商品[商品名],"未登録")</f>
        <v/>
      </c>
      <c r="G2174">
        <f>_xlfn.XLOOKUP(tbl_売上[[#This Row],[商品コード]],tbl_商品[商品コード],tbl_商品[カテゴリ],"未登録")</f>
        <v/>
      </c>
      <c r="H2174" s="4" t="n">
        <v>1</v>
      </c>
      <c r="I2174" s="5" t="n">
        <v>2480</v>
      </c>
      <c r="J2174" s="5">
        <f>tbl_売上[[#This Row],[数量]]*tbl_売上[[#This Row],[単価]]</f>
        <v/>
      </c>
    </row>
    <row r="2175">
      <c r="A2175" s="3" t="n">
        <v>45735</v>
      </c>
      <c r="B2175" t="inlineStr">
        <is>
          <t>渡辺</t>
        </is>
      </c>
      <c r="C2175" t="inlineStr">
        <is>
          <t>九州</t>
        </is>
      </c>
      <c r="D2175" t="inlineStr">
        <is>
          <t>Meta広告</t>
        </is>
      </c>
      <c r="E2175" t="inlineStr">
        <is>
          <t>P001</t>
        </is>
      </c>
      <c r="F2175">
        <f>_xlfn.XLOOKUP(tbl_売上[[#This Row],[商品コード]],tbl_商品[商品コード],tbl_商品[商品名],"未登録")</f>
        <v/>
      </c>
      <c r="G2175">
        <f>_xlfn.XLOOKUP(tbl_売上[[#This Row],[商品コード]],tbl_商品[商品コード],tbl_商品[カテゴリ],"未登録")</f>
        <v/>
      </c>
      <c r="H2175" s="4" t="n">
        <v>3</v>
      </c>
      <c r="I2175" s="5" t="n">
        <v>8800</v>
      </c>
      <c r="J2175" s="5">
        <f>tbl_売上[[#This Row],[数量]]*tbl_売上[[#This Row],[単価]]</f>
        <v/>
      </c>
    </row>
    <row r="2176">
      <c r="A2176" s="3" t="n">
        <v>45735</v>
      </c>
      <c r="B2176" t="inlineStr">
        <is>
          <t>田中</t>
        </is>
      </c>
      <c r="C2176" t="inlineStr">
        <is>
          <t>関西</t>
        </is>
      </c>
      <c r="D2176" t="inlineStr">
        <is>
          <t>Yahoo!広告</t>
        </is>
      </c>
      <c r="E2176" t="inlineStr">
        <is>
          <t>P005</t>
        </is>
      </c>
      <c r="F2176">
        <f>_xlfn.XLOOKUP(tbl_売上[[#This Row],[商品コード]],tbl_商品[商品コード],tbl_商品[商品名],"未登録")</f>
        <v/>
      </c>
      <c r="G2176">
        <f>_xlfn.XLOOKUP(tbl_売上[[#This Row],[商品コード]],tbl_商品[商品コード],tbl_商品[カテゴリ],"未登録")</f>
        <v/>
      </c>
      <c r="H2176" s="4" t="n">
        <v>1</v>
      </c>
      <c r="I2176" s="5" t="n">
        <v>6980</v>
      </c>
      <c r="J2176" s="5">
        <f>tbl_売上[[#This Row],[数量]]*tbl_売上[[#This Row],[単価]]</f>
        <v/>
      </c>
    </row>
    <row r="2177">
      <c r="A2177" s="3" t="n">
        <v>45735</v>
      </c>
      <c r="B2177" t="inlineStr">
        <is>
          <t>渡辺</t>
        </is>
      </c>
      <c r="C2177" t="inlineStr">
        <is>
          <t>九州</t>
        </is>
      </c>
      <c r="D2177" t="inlineStr">
        <is>
          <t>Yahoo!広告</t>
        </is>
      </c>
      <c r="E2177" t="inlineStr">
        <is>
          <t>P002</t>
        </is>
      </c>
      <c r="F2177">
        <f>_xlfn.XLOOKUP(tbl_売上[[#This Row],[商品コード]],tbl_商品[商品コード],tbl_商品[商品名],"未登録")</f>
        <v/>
      </c>
      <c r="G2177">
        <f>_xlfn.XLOOKUP(tbl_売上[[#This Row],[商品コード]],tbl_商品[商品コード],tbl_商品[カテゴリ],"未登録")</f>
        <v/>
      </c>
      <c r="H2177" s="4" t="n">
        <v>3</v>
      </c>
      <c r="I2177" s="5" t="n">
        <v>3980</v>
      </c>
      <c r="J2177" s="5">
        <f>tbl_売上[[#This Row],[数量]]*tbl_売上[[#This Row],[単価]]</f>
        <v/>
      </c>
    </row>
    <row r="2178">
      <c r="A2178" s="3" t="n">
        <v>45735</v>
      </c>
      <c r="B2178" t="inlineStr">
        <is>
          <t>高橋</t>
        </is>
      </c>
      <c r="C2178" t="inlineStr">
        <is>
          <t>関西</t>
        </is>
      </c>
      <c r="D2178" t="inlineStr">
        <is>
          <t>Yahoo!広告</t>
        </is>
      </c>
      <c r="E2178" t="inlineStr">
        <is>
          <t>P007</t>
        </is>
      </c>
      <c r="F2178">
        <f>_xlfn.XLOOKUP(tbl_売上[[#This Row],[商品コード]],tbl_商品[商品コード],tbl_商品[商品名],"未登録")</f>
        <v/>
      </c>
      <c r="G2178">
        <f>_xlfn.XLOOKUP(tbl_売上[[#This Row],[商品コード]],tbl_商品[商品コード],tbl_商品[カテゴリ],"未登録")</f>
        <v/>
      </c>
      <c r="H2178" s="4" t="n">
        <v>2</v>
      </c>
      <c r="I2178" s="5" t="n">
        <v>3240</v>
      </c>
      <c r="J2178" s="5">
        <f>tbl_売上[[#This Row],[数量]]*tbl_売上[[#This Row],[単価]]</f>
        <v/>
      </c>
    </row>
    <row r="2179">
      <c r="A2179" s="3" t="n">
        <v>45736</v>
      </c>
      <c r="B2179" t="inlineStr">
        <is>
          <t>鈴木</t>
        </is>
      </c>
      <c r="C2179" t="inlineStr">
        <is>
          <t>関東</t>
        </is>
      </c>
      <c r="D2179" t="inlineStr">
        <is>
          <t>Meta広告</t>
        </is>
      </c>
      <c r="E2179" t="inlineStr">
        <is>
          <t>P006</t>
        </is>
      </c>
      <c r="F2179">
        <f>_xlfn.XLOOKUP(tbl_売上[[#This Row],[商品コード]],tbl_商品[商品コード],tbl_商品[商品名],"未登録")</f>
        <v/>
      </c>
      <c r="G2179">
        <f>_xlfn.XLOOKUP(tbl_売上[[#This Row],[商品コード]],tbl_商品[商品コード],tbl_商品[カテゴリ],"未登録")</f>
        <v/>
      </c>
      <c r="H2179" s="4" t="n">
        <v>1</v>
      </c>
      <c r="I2179" s="5" t="n">
        <v>3300</v>
      </c>
      <c r="J2179" s="5">
        <f>tbl_売上[[#This Row],[数量]]*tbl_売上[[#This Row],[単価]]</f>
        <v/>
      </c>
    </row>
    <row r="2180">
      <c r="A2180" s="3" t="n">
        <v>45736</v>
      </c>
      <c r="B2180" t="inlineStr">
        <is>
          <t>高橋</t>
        </is>
      </c>
      <c r="C2180" t="inlineStr">
        <is>
          <t>関西</t>
        </is>
      </c>
      <c r="D2180" t="inlineStr">
        <is>
          <t>Google広告</t>
        </is>
      </c>
      <c r="E2180" t="inlineStr">
        <is>
          <t>P002</t>
        </is>
      </c>
      <c r="F2180">
        <f>_xlfn.XLOOKUP(tbl_売上[[#This Row],[商品コード]],tbl_商品[商品コード],tbl_商品[商品名],"未登録")</f>
        <v/>
      </c>
      <c r="G2180">
        <f>_xlfn.XLOOKUP(tbl_売上[[#This Row],[商品コード]],tbl_商品[商品コード],tbl_商品[カテゴリ],"未登録")</f>
        <v/>
      </c>
      <c r="H2180" s="4" t="n">
        <v>2</v>
      </c>
      <c r="I2180" s="5" t="n">
        <v>3980</v>
      </c>
      <c r="J2180" s="5">
        <f>tbl_売上[[#This Row],[数量]]*tbl_売上[[#This Row],[単価]]</f>
        <v/>
      </c>
    </row>
    <row r="2181">
      <c r="A2181" s="3" t="n">
        <v>45736</v>
      </c>
      <c r="B2181" t="inlineStr">
        <is>
          <t>田中</t>
        </is>
      </c>
      <c r="C2181" t="inlineStr">
        <is>
          <t>関西</t>
        </is>
      </c>
      <c r="D2181" t="inlineStr">
        <is>
          <t>Meta広告</t>
        </is>
      </c>
      <c r="E2181" t="inlineStr">
        <is>
          <t>P002</t>
        </is>
      </c>
      <c r="F2181">
        <f>_xlfn.XLOOKUP(tbl_売上[[#This Row],[商品コード]],tbl_商品[商品コード],tbl_商品[商品名],"未登録")</f>
        <v/>
      </c>
      <c r="G2181">
        <f>_xlfn.XLOOKUP(tbl_売上[[#This Row],[商品コード]],tbl_商品[商品コード],tbl_商品[カテゴリ],"未登録")</f>
        <v/>
      </c>
      <c r="H2181" s="4" t="n">
        <v>1</v>
      </c>
      <c r="I2181" s="5" t="n">
        <v>3980</v>
      </c>
      <c r="J2181" s="5">
        <f>tbl_売上[[#This Row],[数量]]*tbl_売上[[#This Row],[単価]]</f>
        <v/>
      </c>
    </row>
    <row r="2182">
      <c r="A2182" s="3" t="n">
        <v>45736</v>
      </c>
      <c r="B2182" t="inlineStr">
        <is>
          <t>鈴木</t>
        </is>
      </c>
      <c r="C2182" t="inlineStr">
        <is>
          <t>関東</t>
        </is>
      </c>
      <c r="D2182" t="inlineStr">
        <is>
          <t>Google広告</t>
        </is>
      </c>
      <c r="E2182" t="inlineStr">
        <is>
          <t>P004</t>
        </is>
      </c>
      <c r="F2182">
        <f>_xlfn.XLOOKUP(tbl_売上[[#This Row],[商品コード]],tbl_商品[商品コード],tbl_商品[商品名],"未登録")</f>
        <v/>
      </c>
      <c r="G2182">
        <f>_xlfn.XLOOKUP(tbl_売上[[#This Row],[商品コード]],tbl_商品[商品コード],tbl_商品[カテゴリ],"未登録")</f>
        <v/>
      </c>
      <c r="H2182" s="4" t="n">
        <v>2</v>
      </c>
      <c r="I2182" s="5" t="n">
        <v>2480</v>
      </c>
      <c r="J2182" s="5">
        <f>tbl_売上[[#This Row],[数量]]*tbl_売上[[#This Row],[単価]]</f>
        <v/>
      </c>
    </row>
    <row r="2183">
      <c r="A2183" s="3" t="n">
        <v>45736</v>
      </c>
      <c r="B2183" t="inlineStr">
        <is>
          <t>渡辺</t>
        </is>
      </c>
      <c r="C2183" t="inlineStr">
        <is>
          <t>九州</t>
        </is>
      </c>
      <c r="D2183" t="inlineStr">
        <is>
          <t>Meta広告</t>
        </is>
      </c>
      <c r="E2183" t="inlineStr">
        <is>
          <t>P003</t>
        </is>
      </c>
      <c r="F2183">
        <f>_xlfn.XLOOKUP(tbl_売上[[#This Row],[商品コード]],tbl_商品[商品コード],tbl_商品[商品名],"未登録")</f>
        <v/>
      </c>
      <c r="G2183">
        <f>_xlfn.XLOOKUP(tbl_売上[[#This Row],[商品コード]],tbl_商品[商品コード],tbl_商品[カテゴリ],"未登録")</f>
        <v/>
      </c>
      <c r="H2183" s="4" t="n">
        <v>1</v>
      </c>
      <c r="I2183" s="5" t="n">
        <v>19800</v>
      </c>
      <c r="J2183" s="5">
        <f>tbl_売上[[#This Row],[数量]]*tbl_売上[[#This Row],[単価]]</f>
        <v/>
      </c>
    </row>
    <row r="2184">
      <c r="A2184" s="3" t="n">
        <v>45736</v>
      </c>
      <c r="B2184" t="inlineStr">
        <is>
          <t>佐藤</t>
        </is>
      </c>
      <c r="C2184" t="inlineStr">
        <is>
          <t>関東</t>
        </is>
      </c>
      <c r="D2184" t="inlineStr">
        <is>
          <t>Google広告</t>
        </is>
      </c>
      <c r="E2184" t="inlineStr">
        <is>
          <t>P001</t>
        </is>
      </c>
      <c r="F2184">
        <f>_xlfn.XLOOKUP(tbl_売上[[#This Row],[商品コード]],tbl_商品[商品コード],tbl_商品[商品名],"未登録")</f>
        <v/>
      </c>
      <c r="G2184">
        <f>_xlfn.XLOOKUP(tbl_売上[[#This Row],[商品コード]],tbl_商品[商品コード],tbl_商品[カテゴリ],"未登録")</f>
        <v/>
      </c>
      <c r="H2184" s="4" t="n">
        <v>1</v>
      </c>
      <c r="I2184" s="5" t="n">
        <v>8800</v>
      </c>
      <c r="J2184" s="5">
        <f>tbl_売上[[#This Row],[数量]]*tbl_売上[[#This Row],[単価]]</f>
        <v/>
      </c>
    </row>
    <row r="2185">
      <c r="A2185" s="3" t="n">
        <v>45736</v>
      </c>
      <c r="B2185" t="inlineStr">
        <is>
          <t>田中</t>
        </is>
      </c>
      <c r="C2185" t="inlineStr">
        <is>
          <t>関西</t>
        </is>
      </c>
      <c r="D2185" t="inlineStr">
        <is>
          <t>Meta広告</t>
        </is>
      </c>
      <c r="E2185" t="inlineStr">
        <is>
          <t>P007</t>
        </is>
      </c>
      <c r="F2185">
        <f>_xlfn.XLOOKUP(tbl_売上[[#This Row],[商品コード]],tbl_商品[商品コード],tbl_商品[商品名],"未登録")</f>
        <v/>
      </c>
      <c r="G2185">
        <f>_xlfn.XLOOKUP(tbl_売上[[#This Row],[商品コード]],tbl_商品[商品コード],tbl_商品[カテゴリ],"未登録")</f>
        <v/>
      </c>
      <c r="H2185" s="4" t="n">
        <v>3</v>
      </c>
      <c r="I2185" s="5" t="n">
        <v>3240</v>
      </c>
      <c r="J2185" s="5">
        <f>tbl_売上[[#This Row],[数量]]*tbl_売上[[#This Row],[単価]]</f>
        <v/>
      </c>
    </row>
    <row r="2186">
      <c r="A2186" s="3" t="n">
        <v>45737</v>
      </c>
      <c r="B2186" t="inlineStr">
        <is>
          <t>高橋</t>
        </is>
      </c>
      <c r="C2186" t="inlineStr">
        <is>
          <t>関西</t>
        </is>
      </c>
      <c r="D2186" t="inlineStr">
        <is>
          <t>Google広告</t>
        </is>
      </c>
      <c r="E2186" t="inlineStr">
        <is>
          <t>P002</t>
        </is>
      </c>
      <c r="F2186">
        <f>_xlfn.XLOOKUP(tbl_売上[[#This Row],[商品コード]],tbl_商品[商品コード],tbl_商品[商品名],"未登録")</f>
        <v/>
      </c>
      <c r="G2186">
        <f>_xlfn.XLOOKUP(tbl_売上[[#This Row],[商品コード]],tbl_商品[商品コード],tbl_商品[カテゴリ],"未登録")</f>
        <v/>
      </c>
      <c r="H2186" s="4" t="n">
        <v>3</v>
      </c>
      <c r="I2186" s="5" t="n">
        <v>3980</v>
      </c>
      <c r="J2186" s="5">
        <f>tbl_売上[[#This Row],[数量]]*tbl_売上[[#This Row],[単価]]</f>
        <v/>
      </c>
    </row>
    <row r="2187">
      <c r="A2187" s="3" t="n">
        <v>45737</v>
      </c>
      <c r="B2187" t="inlineStr">
        <is>
          <t>田中</t>
        </is>
      </c>
      <c r="C2187" t="inlineStr">
        <is>
          <t>関西</t>
        </is>
      </c>
      <c r="D2187" t="inlineStr">
        <is>
          <t>Google広告</t>
        </is>
      </c>
      <c r="E2187" t="inlineStr">
        <is>
          <t>P001</t>
        </is>
      </c>
      <c r="F2187">
        <f>_xlfn.XLOOKUP(tbl_売上[[#This Row],[商品コード]],tbl_商品[商品コード],tbl_商品[商品名],"未登録")</f>
        <v/>
      </c>
      <c r="G2187">
        <f>_xlfn.XLOOKUP(tbl_売上[[#This Row],[商品コード]],tbl_商品[商品コード],tbl_商品[カテゴリ],"未登録")</f>
        <v/>
      </c>
      <c r="H2187" s="4" t="n">
        <v>1</v>
      </c>
      <c r="I2187" s="5" t="n">
        <v>8800</v>
      </c>
      <c r="J2187" s="5">
        <f>tbl_売上[[#This Row],[数量]]*tbl_売上[[#This Row],[単価]]</f>
        <v/>
      </c>
    </row>
    <row r="2188">
      <c r="A2188" s="3" t="n">
        <v>45737</v>
      </c>
      <c r="B2188" t="inlineStr">
        <is>
          <t>佐藤</t>
        </is>
      </c>
      <c r="C2188" t="inlineStr">
        <is>
          <t>関東</t>
        </is>
      </c>
      <c r="D2188" t="inlineStr">
        <is>
          <t>Google広告</t>
        </is>
      </c>
      <c r="E2188" t="inlineStr">
        <is>
          <t>P006</t>
        </is>
      </c>
      <c r="F2188">
        <f>_xlfn.XLOOKUP(tbl_売上[[#This Row],[商品コード]],tbl_商品[商品コード],tbl_商品[商品名],"未登録")</f>
        <v/>
      </c>
      <c r="G2188">
        <f>_xlfn.XLOOKUP(tbl_売上[[#This Row],[商品コード]],tbl_商品[商品コード],tbl_商品[カテゴリ],"未登録")</f>
        <v/>
      </c>
      <c r="H2188" s="4" t="n">
        <v>1</v>
      </c>
      <c r="I2188" s="5" t="n">
        <v>3300</v>
      </c>
      <c r="J2188" s="5">
        <f>tbl_売上[[#This Row],[数量]]*tbl_売上[[#This Row],[単価]]</f>
        <v/>
      </c>
    </row>
    <row r="2189">
      <c r="A2189" s="3" t="n">
        <v>45737</v>
      </c>
      <c r="B2189" t="inlineStr">
        <is>
          <t>鈴木</t>
        </is>
      </c>
      <c r="C2189" t="inlineStr">
        <is>
          <t>関東</t>
        </is>
      </c>
      <c r="D2189" t="inlineStr">
        <is>
          <t>Yahoo!広告</t>
        </is>
      </c>
      <c r="E2189" t="inlineStr">
        <is>
          <t>P007</t>
        </is>
      </c>
      <c r="F2189">
        <f>_xlfn.XLOOKUP(tbl_売上[[#This Row],[商品コード]],tbl_商品[商品コード],tbl_商品[商品名],"未登録")</f>
        <v/>
      </c>
      <c r="G2189">
        <f>_xlfn.XLOOKUP(tbl_売上[[#This Row],[商品コード]],tbl_商品[商品コード],tbl_商品[カテゴリ],"未登録")</f>
        <v/>
      </c>
      <c r="H2189" s="4" t="n">
        <v>2</v>
      </c>
      <c r="I2189" s="5" t="n">
        <v>3240</v>
      </c>
      <c r="J2189" s="5">
        <f>tbl_売上[[#This Row],[数量]]*tbl_売上[[#This Row],[単価]]</f>
        <v/>
      </c>
    </row>
    <row r="2190">
      <c r="A2190" s="3" t="n">
        <v>45737</v>
      </c>
      <c r="B2190" t="inlineStr">
        <is>
          <t>高橋</t>
        </is>
      </c>
      <c r="C2190" t="inlineStr">
        <is>
          <t>関西</t>
        </is>
      </c>
      <c r="D2190" t="inlineStr">
        <is>
          <t>Meta広告</t>
        </is>
      </c>
      <c r="E2190" t="inlineStr">
        <is>
          <t>P006</t>
        </is>
      </c>
      <c r="F2190">
        <f>_xlfn.XLOOKUP(tbl_売上[[#This Row],[商品コード]],tbl_商品[商品コード],tbl_商品[商品名],"未登録")</f>
        <v/>
      </c>
      <c r="G2190">
        <f>_xlfn.XLOOKUP(tbl_売上[[#This Row],[商品コード]],tbl_商品[商品コード],tbl_商品[カテゴリ],"未登録")</f>
        <v/>
      </c>
      <c r="H2190" s="4" t="n">
        <v>1</v>
      </c>
      <c r="I2190" s="5" t="n">
        <v>3300</v>
      </c>
      <c r="J2190" s="5">
        <f>tbl_売上[[#This Row],[数量]]*tbl_売上[[#This Row],[単価]]</f>
        <v/>
      </c>
    </row>
    <row r="2191">
      <c r="A2191" s="3" t="n">
        <v>45738</v>
      </c>
      <c r="B2191" t="inlineStr">
        <is>
          <t>鈴木</t>
        </is>
      </c>
      <c r="C2191" t="inlineStr">
        <is>
          <t>関東</t>
        </is>
      </c>
      <c r="D2191" t="inlineStr">
        <is>
          <t>Google広告</t>
        </is>
      </c>
      <c r="E2191" t="inlineStr">
        <is>
          <t>P008</t>
        </is>
      </c>
      <c r="F2191">
        <f>_xlfn.XLOOKUP(tbl_売上[[#This Row],[商品コード]],tbl_商品[商品コード],tbl_商品[商品名],"未登録")</f>
        <v/>
      </c>
      <c r="G2191">
        <f>_xlfn.XLOOKUP(tbl_売上[[#This Row],[商品コード]],tbl_商品[商品コード],tbl_商品[カテゴリ],"未登録")</f>
        <v/>
      </c>
      <c r="H2191" s="4" t="n">
        <v>1</v>
      </c>
      <c r="I2191" s="5" t="n">
        <v>2700</v>
      </c>
      <c r="J2191" s="5">
        <f>tbl_売上[[#This Row],[数量]]*tbl_売上[[#This Row],[単価]]</f>
        <v/>
      </c>
    </row>
    <row r="2192">
      <c r="A2192" s="3" t="n">
        <v>45738</v>
      </c>
      <c r="B2192" t="inlineStr">
        <is>
          <t>伊藤</t>
        </is>
      </c>
      <c r="C2192" t="inlineStr">
        <is>
          <t>中部</t>
        </is>
      </c>
      <c r="D2192" t="inlineStr">
        <is>
          <t>Meta広告</t>
        </is>
      </c>
      <c r="E2192" t="inlineStr">
        <is>
          <t>P002</t>
        </is>
      </c>
      <c r="F2192">
        <f>_xlfn.XLOOKUP(tbl_売上[[#This Row],[商品コード]],tbl_商品[商品コード],tbl_商品[商品名],"未登録")</f>
        <v/>
      </c>
      <c r="G2192">
        <f>_xlfn.XLOOKUP(tbl_売上[[#This Row],[商品コード]],tbl_商品[商品コード],tbl_商品[カテゴリ],"未登録")</f>
        <v/>
      </c>
      <c r="H2192" s="4" t="n">
        <v>1</v>
      </c>
      <c r="I2192" s="5" t="n">
        <v>3980</v>
      </c>
      <c r="J2192" s="5">
        <f>tbl_売上[[#This Row],[数量]]*tbl_売上[[#This Row],[単価]]</f>
        <v/>
      </c>
    </row>
    <row r="2193">
      <c r="A2193" s="3" t="n">
        <v>45738</v>
      </c>
      <c r="B2193" t="inlineStr">
        <is>
          <t>田中</t>
        </is>
      </c>
      <c r="C2193" t="inlineStr">
        <is>
          <t>関西</t>
        </is>
      </c>
      <c r="D2193" t="inlineStr">
        <is>
          <t>Google広告</t>
        </is>
      </c>
      <c r="E2193" t="inlineStr">
        <is>
          <t>P002</t>
        </is>
      </c>
      <c r="F2193">
        <f>_xlfn.XLOOKUP(tbl_売上[[#This Row],[商品コード]],tbl_商品[商品コード],tbl_商品[商品名],"未登録")</f>
        <v/>
      </c>
      <c r="G2193">
        <f>_xlfn.XLOOKUP(tbl_売上[[#This Row],[商品コード]],tbl_商品[商品コード],tbl_商品[カテゴリ],"未登録")</f>
        <v/>
      </c>
      <c r="H2193" s="4" t="n">
        <v>2</v>
      </c>
      <c r="I2193" s="5" t="n">
        <v>3980</v>
      </c>
      <c r="J2193" s="5">
        <f>tbl_売上[[#This Row],[数量]]*tbl_売上[[#This Row],[単価]]</f>
        <v/>
      </c>
    </row>
    <row r="2194">
      <c r="A2194" s="3" t="n">
        <v>45738</v>
      </c>
      <c r="B2194" t="inlineStr">
        <is>
          <t>佐藤</t>
        </is>
      </c>
      <c r="C2194" t="inlineStr">
        <is>
          <t>関東</t>
        </is>
      </c>
      <c r="D2194" t="inlineStr">
        <is>
          <t>Google広告</t>
        </is>
      </c>
      <c r="E2194" t="inlineStr">
        <is>
          <t>P006</t>
        </is>
      </c>
      <c r="F2194">
        <f>_xlfn.XLOOKUP(tbl_売上[[#This Row],[商品コード]],tbl_商品[商品コード],tbl_商品[商品名],"未登録")</f>
        <v/>
      </c>
      <c r="G2194">
        <f>_xlfn.XLOOKUP(tbl_売上[[#This Row],[商品コード]],tbl_商品[商品コード],tbl_商品[カテゴリ],"未登録")</f>
        <v/>
      </c>
      <c r="H2194" s="4" t="n">
        <v>1</v>
      </c>
      <c r="I2194" s="5" t="n">
        <v>3300</v>
      </c>
      <c r="J2194" s="5">
        <f>tbl_売上[[#This Row],[数量]]*tbl_売上[[#This Row],[単価]]</f>
        <v/>
      </c>
    </row>
    <row r="2195">
      <c r="A2195" s="3" t="n">
        <v>45738</v>
      </c>
      <c r="B2195" t="inlineStr">
        <is>
          <t>渡辺</t>
        </is>
      </c>
      <c r="C2195" t="inlineStr">
        <is>
          <t>九州</t>
        </is>
      </c>
      <c r="D2195" t="inlineStr">
        <is>
          <t>Google広告</t>
        </is>
      </c>
      <c r="E2195" t="inlineStr">
        <is>
          <t>P007</t>
        </is>
      </c>
      <c r="F2195">
        <f>_xlfn.XLOOKUP(tbl_売上[[#This Row],[商品コード]],tbl_商品[商品コード],tbl_商品[商品名],"未登録")</f>
        <v/>
      </c>
      <c r="G2195">
        <f>_xlfn.XLOOKUP(tbl_売上[[#This Row],[商品コード]],tbl_商品[商品コード],tbl_商品[カテゴリ],"未登録")</f>
        <v/>
      </c>
      <c r="H2195" s="4" t="n">
        <v>1</v>
      </c>
      <c r="I2195" s="5" t="n">
        <v>3240</v>
      </c>
      <c r="J2195" s="5">
        <f>tbl_売上[[#This Row],[数量]]*tbl_売上[[#This Row],[単価]]</f>
        <v/>
      </c>
    </row>
    <row r="2196">
      <c r="A2196" s="3" t="n">
        <v>45738</v>
      </c>
      <c r="B2196" t="inlineStr">
        <is>
          <t>渡辺</t>
        </is>
      </c>
      <c r="C2196" t="inlineStr">
        <is>
          <t>九州</t>
        </is>
      </c>
      <c r="D2196" t="inlineStr">
        <is>
          <t>Google広告</t>
        </is>
      </c>
      <c r="E2196" t="inlineStr">
        <is>
          <t>P006</t>
        </is>
      </c>
      <c r="F2196">
        <f>_xlfn.XLOOKUP(tbl_売上[[#This Row],[商品コード]],tbl_商品[商品コード],tbl_商品[商品名],"未登録")</f>
        <v/>
      </c>
      <c r="G2196">
        <f>_xlfn.XLOOKUP(tbl_売上[[#This Row],[商品コード]],tbl_商品[商品コード],tbl_商品[カテゴリ],"未登録")</f>
        <v/>
      </c>
      <c r="H2196" s="4" t="n">
        <v>2</v>
      </c>
      <c r="I2196" s="5" t="n">
        <v>3300</v>
      </c>
      <c r="J2196" s="5">
        <f>tbl_売上[[#This Row],[数量]]*tbl_売上[[#This Row],[単価]]</f>
        <v/>
      </c>
    </row>
    <row r="2197">
      <c r="A2197" s="3" t="n">
        <v>45739</v>
      </c>
      <c r="B2197" t="inlineStr">
        <is>
          <t>田中</t>
        </is>
      </c>
      <c r="C2197" t="inlineStr">
        <is>
          <t>関西</t>
        </is>
      </c>
      <c r="D2197" t="inlineStr">
        <is>
          <t>Google広告</t>
        </is>
      </c>
      <c r="E2197" t="inlineStr">
        <is>
          <t>P007</t>
        </is>
      </c>
      <c r="F2197">
        <f>_xlfn.XLOOKUP(tbl_売上[[#This Row],[商品コード]],tbl_商品[商品コード],tbl_商品[商品名],"未登録")</f>
        <v/>
      </c>
      <c r="G2197">
        <f>_xlfn.XLOOKUP(tbl_売上[[#This Row],[商品コード]],tbl_商品[商品コード],tbl_商品[カテゴリ],"未登録")</f>
        <v/>
      </c>
      <c r="H2197" s="4" t="n">
        <v>1</v>
      </c>
      <c r="I2197" s="5" t="n">
        <v>3240</v>
      </c>
      <c r="J2197" s="5">
        <f>tbl_売上[[#This Row],[数量]]*tbl_売上[[#This Row],[単価]]</f>
        <v/>
      </c>
    </row>
    <row r="2198">
      <c r="A2198" s="3" t="n">
        <v>45739</v>
      </c>
      <c r="B2198" t="inlineStr">
        <is>
          <t>高橋</t>
        </is>
      </c>
      <c r="C2198" t="inlineStr">
        <is>
          <t>関西</t>
        </is>
      </c>
      <c r="D2198" t="inlineStr">
        <is>
          <t>Meta広告</t>
        </is>
      </c>
      <c r="E2198" t="inlineStr">
        <is>
          <t>P002</t>
        </is>
      </c>
      <c r="F2198">
        <f>_xlfn.XLOOKUP(tbl_売上[[#This Row],[商品コード]],tbl_商品[商品コード],tbl_商品[商品名],"未登録")</f>
        <v/>
      </c>
      <c r="G2198">
        <f>_xlfn.XLOOKUP(tbl_売上[[#This Row],[商品コード]],tbl_商品[商品コード],tbl_商品[カテゴリ],"未登録")</f>
        <v/>
      </c>
      <c r="H2198" s="4" t="n">
        <v>2</v>
      </c>
      <c r="I2198" s="5" t="n">
        <v>3980</v>
      </c>
      <c r="J2198" s="5">
        <f>tbl_売上[[#This Row],[数量]]*tbl_売上[[#This Row],[単価]]</f>
        <v/>
      </c>
    </row>
    <row r="2199">
      <c r="A2199" s="3" t="n">
        <v>45739</v>
      </c>
      <c r="B2199" t="inlineStr">
        <is>
          <t>鈴木</t>
        </is>
      </c>
      <c r="C2199" t="inlineStr">
        <is>
          <t>関東</t>
        </is>
      </c>
      <c r="D2199" t="inlineStr">
        <is>
          <t>Google広告</t>
        </is>
      </c>
      <c r="E2199" t="inlineStr">
        <is>
          <t>P002</t>
        </is>
      </c>
      <c r="F2199">
        <f>_xlfn.XLOOKUP(tbl_売上[[#This Row],[商品コード]],tbl_商品[商品コード],tbl_商品[商品名],"未登録")</f>
        <v/>
      </c>
      <c r="G2199">
        <f>_xlfn.XLOOKUP(tbl_売上[[#This Row],[商品コード]],tbl_商品[商品コード],tbl_商品[カテゴリ],"未登録")</f>
        <v/>
      </c>
      <c r="H2199" s="4" t="n">
        <v>1</v>
      </c>
      <c r="I2199" s="5" t="n">
        <v>3980</v>
      </c>
      <c r="J2199" s="5">
        <f>tbl_売上[[#This Row],[数量]]*tbl_売上[[#This Row],[単価]]</f>
        <v/>
      </c>
    </row>
    <row r="2200">
      <c r="A2200" s="3" t="n">
        <v>45739</v>
      </c>
      <c r="B2200" t="inlineStr">
        <is>
          <t>佐藤</t>
        </is>
      </c>
      <c r="C2200" t="inlineStr">
        <is>
          <t>関東</t>
        </is>
      </c>
      <c r="D2200" t="inlineStr">
        <is>
          <t>Yahoo!広告</t>
        </is>
      </c>
      <c r="E2200" t="inlineStr">
        <is>
          <t>P003</t>
        </is>
      </c>
      <c r="F2200">
        <f>_xlfn.XLOOKUP(tbl_売上[[#This Row],[商品コード]],tbl_商品[商品コード],tbl_商品[商品名],"未登録")</f>
        <v/>
      </c>
      <c r="G2200">
        <f>_xlfn.XLOOKUP(tbl_売上[[#This Row],[商品コード]],tbl_商品[商品コード],tbl_商品[カテゴリ],"未登録")</f>
        <v/>
      </c>
      <c r="H2200" s="4" t="n">
        <v>2</v>
      </c>
      <c r="I2200" s="5" t="n">
        <v>19800</v>
      </c>
      <c r="J2200" s="5">
        <f>tbl_売上[[#This Row],[数量]]*tbl_売上[[#This Row],[単価]]</f>
        <v/>
      </c>
    </row>
    <row r="2201">
      <c r="A2201" s="3" t="n">
        <v>45739</v>
      </c>
      <c r="B2201" t="inlineStr">
        <is>
          <t>鈴木</t>
        </is>
      </c>
      <c r="C2201" t="inlineStr">
        <is>
          <t>関東</t>
        </is>
      </c>
      <c r="D2201" t="inlineStr">
        <is>
          <t>Google広告</t>
        </is>
      </c>
      <c r="E2201" t="inlineStr">
        <is>
          <t>P001</t>
        </is>
      </c>
      <c r="F2201">
        <f>_xlfn.XLOOKUP(tbl_売上[[#This Row],[商品コード]],tbl_商品[商品コード],tbl_商品[商品名],"未登録")</f>
        <v/>
      </c>
      <c r="G2201">
        <f>_xlfn.XLOOKUP(tbl_売上[[#This Row],[商品コード]],tbl_商品[商品コード],tbl_商品[カテゴリ],"未登録")</f>
        <v/>
      </c>
      <c r="H2201" s="4" t="n">
        <v>2</v>
      </c>
      <c r="I2201" s="5" t="n">
        <v>8800</v>
      </c>
      <c r="J2201" s="5">
        <f>tbl_売上[[#This Row],[数量]]*tbl_売上[[#This Row],[単価]]</f>
        <v/>
      </c>
    </row>
    <row r="2202">
      <c r="A2202" s="3" t="n">
        <v>45739</v>
      </c>
      <c r="B2202" t="inlineStr">
        <is>
          <t>渡辺</t>
        </is>
      </c>
      <c r="C2202" t="inlineStr">
        <is>
          <t>九州</t>
        </is>
      </c>
      <c r="D2202" t="inlineStr">
        <is>
          <t>Meta広告</t>
        </is>
      </c>
      <c r="E2202" t="inlineStr">
        <is>
          <t>P008</t>
        </is>
      </c>
      <c r="F2202">
        <f>_xlfn.XLOOKUP(tbl_売上[[#This Row],[商品コード]],tbl_商品[商品コード],tbl_商品[商品名],"未登録")</f>
        <v/>
      </c>
      <c r="G2202">
        <f>_xlfn.XLOOKUP(tbl_売上[[#This Row],[商品コード]],tbl_商品[商品コード],tbl_商品[カテゴリ],"未登録")</f>
        <v/>
      </c>
      <c r="H2202" s="4" t="n">
        <v>2</v>
      </c>
      <c r="I2202" s="5" t="n">
        <v>2700</v>
      </c>
      <c r="J2202" s="5">
        <f>tbl_売上[[#This Row],[数量]]*tbl_売上[[#This Row],[単価]]</f>
        <v/>
      </c>
    </row>
    <row r="2203">
      <c r="A2203" s="3" t="n">
        <v>45739</v>
      </c>
      <c r="B2203" t="inlineStr">
        <is>
          <t>佐藤</t>
        </is>
      </c>
      <c r="C2203" t="inlineStr">
        <is>
          <t>関東</t>
        </is>
      </c>
      <c r="D2203" t="inlineStr">
        <is>
          <t>Meta広告</t>
        </is>
      </c>
      <c r="E2203" t="inlineStr">
        <is>
          <t>P007</t>
        </is>
      </c>
      <c r="F2203">
        <f>_xlfn.XLOOKUP(tbl_売上[[#This Row],[商品コード]],tbl_商品[商品コード],tbl_商品[商品名],"未登録")</f>
        <v/>
      </c>
      <c r="G2203">
        <f>_xlfn.XLOOKUP(tbl_売上[[#This Row],[商品コード]],tbl_商品[商品コード],tbl_商品[カテゴリ],"未登録")</f>
        <v/>
      </c>
      <c r="H2203" s="4" t="n">
        <v>1</v>
      </c>
      <c r="I2203" s="5" t="n">
        <v>3240</v>
      </c>
      <c r="J2203" s="5">
        <f>tbl_売上[[#This Row],[数量]]*tbl_売上[[#This Row],[単価]]</f>
        <v/>
      </c>
    </row>
    <row r="2204">
      <c r="A2204" s="3" t="n">
        <v>45740</v>
      </c>
      <c r="B2204" t="inlineStr">
        <is>
          <t>佐藤</t>
        </is>
      </c>
      <c r="C2204" t="inlineStr">
        <is>
          <t>関東</t>
        </is>
      </c>
      <c r="D2204" t="inlineStr">
        <is>
          <t>Meta広告</t>
        </is>
      </c>
      <c r="E2204" t="inlineStr">
        <is>
          <t>P008</t>
        </is>
      </c>
      <c r="F2204">
        <f>_xlfn.XLOOKUP(tbl_売上[[#This Row],[商品コード]],tbl_商品[商品コード],tbl_商品[商品名],"未登録")</f>
        <v/>
      </c>
      <c r="G2204">
        <f>_xlfn.XLOOKUP(tbl_売上[[#This Row],[商品コード]],tbl_商品[商品コード],tbl_商品[カテゴリ],"未登録")</f>
        <v/>
      </c>
      <c r="H2204" s="4" t="n">
        <v>1</v>
      </c>
      <c r="I2204" s="5" t="n">
        <v>2700</v>
      </c>
      <c r="J2204" s="5">
        <f>tbl_売上[[#This Row],[数量]]*tbl_売上[[#This Row],[単価]]</f>
        <v/>
      </c>
    </row>
    <row r="2205">
      <c r="A2205" s="3" t="n">
        <v>45740</v>
      </c>
      <c r="B2205" t="inlineStr">
        <is>
          <t>高橋</t>
        </is>
      </c>
      <c r="C2205" t="inlineStr">
        <is>
          <t>関西</t>
        </is>
      </c>
      <c r="D2205" t="inlineStr">
        <is>
          <t>Google広告</t>
        </is>
      </c>
      <c r="E2205" t="inlineStr">
        <is>
          <t>P007</t>
        </is>
      </c>
      <c r="F2205">
        <f>_xlfn.XLOOKUP(tbl_売上[[#This Row],[商品コード]],tbl_商品[商品コード],tbl_商品[商品名],"未登録")</f>
        <v/>
      </c>
      <c r="G2205">
        <f>_xlfn.XLOOKUP(tbl_売上[[#This Row],[商品コード]],tbl_商品[商品コード],tbl_商品[カテゴリ],"未登録")</f>
        <v/>
      </c>
      <c r="H2205" s="4" t="n">
        <v>1</v>
      </c>
      <c r="I2205" s="5" t="n">
        <v>3240</v>
      </c>
      <c r="J2205" s="5">
        <f>tbl_売上[[#This Row],[数量]]*tbl_売上[[#This Row],[単価]]</f>
        <v/>
      </c>
    </row>
    <row r="2206">
      <c r="A2206" s="3" t="n">
        <v>45740</v>
      </c>
      <c r="B2206" t="inlineStr">
        <is>
          <t>田中</t>
        </is>
      </c>
      <c r="C2206" t="inlineStr">
        <is>
          <t>関西</t>
        </is>
      </c>
      <c r="D2206" t="inlineStr">
        <is>
          <t>Google広告</t>
        </is>
      </c>
      <c r="E2206" t="inlineStr">
        <is>
          <t>P007</t>
        </is>
      </c>
      <c r="F2206">
        <f>_xlfn.XLOOKUP(tbl_売上[[#This Row],[商品コード]],tbl_商品[商品コード],tbl_商品[商品名],"未登録")</f>
        <v/>
      </c>
      <c r="G2206">
        <f>_xlfn.XLOOKUP(tbl_売上[[#This Row],[商品コード]],tbl_商品[商品コード],tbl_商品[カテゴリ],"未登録")</f>
        <v/>
      </c>
      <c r="H2206" s="4" t="n">
        <v>1</v>
      </c>
      <c r="I2206" s="5" t="n">
        <v>3240</v>
      </c>
      <c r="J2206" s="5">
        <f>tbl_売上[[#This Row],[数量]]*tbl_売上[[#This Row],[単価]]</f>
        <v/>
      </c>
    </row>
    <row r="2207">
      <c r="A2207" s="3" t="n">
        <v>45741</v>
      </c>
      <c r="B2207" t="inlineStr">
        <is>
          <t>伊藤</t>
        </is>
      </c>
      <c r="C2207" t="inlineStr">
        <is>
          <t>中部</t>
        </is>
      </c>
      <c r="D2207" t="inlineStr">
        <is>
          <t>Yahoo!広告</t>
        </is>
      </c>
      <c r="E2207" t="inlineStr">
        <is>
          <t>P002</t>
        </is>
      </c>
      <c r="F2207">
        <f>_xlfn.XLOOKUP(tbl_売上[[#This Row],[商品コード]],tbl_商品[商品コード],tbl_商品[商品名],"未登録")</f>
        <v/>
      </c>
      <c r="G2207">
        <f>_xlfn.XLOOKUP(tbl_売上[[#This Row],[商品コード]],tbl_商品[商品コード],tbl_商品[カテゴリ],"未登録")</f>
        <v/>
      </c>
      <c r="H2207" s="4" t="n">
        <v>2</v>
      </c>
      <c r="I2207" s="5" t="n">
        <v>3980</v>
      </c>
      <c r="J2207" s="5">
        <f>tbl_売上[[#This Row],[数量]]*tbl_売上[[#This Row],[単価]]</f>
        <v/>
      </c>
    </row>
    <row r="2208">
      <c r="A2208" s="3" t="n">
        <v>45741</v>
      </c>
      <c r="B2208" t="inlineStr">
        <is>
          <t>伊藤</t>
        </is>
      </c>
      <c r="C2208" t="inlineStr">
        <is>
          <t>中部</t>
        </is>
      </c>
      <c r="D2208" t="inlineStr">
        <is>
          <t>Google広告</t>
        </is>
      </c>
      <c r="E2208" t="inlineStr">
        <is>
          <t>P004</t>
        </is>
      </c>
      <c r="F2208">
        <f>_xlfn.XLOOKUP(tbl_売上[[#This Row],[商品コード]],tbl_商品[商品コード],tbl_商品[商品名],"未登録")</f>
        <v/>
      </c>
      <c r="G2208">
        <f>_xlfn.XLOOKUP(tbl_売上[[#This Row],[商品コード]],tbl_商品[商品コード],tbl_商品[カテゴリ],"未登録")</f>
        <v/>
      </c>
      <c r="H2208" s="4" t="n">
        <v>1</v>
      </c>
      <c r="I2208" s="5" t="n">
        <v>2480</v>
      </c>
      <c r="J2208" s="5">
        <f>tbl_売上[[#This Row],[数量]]*tbl_売上[[#This Row],[単価]]</f>
        <v/>
      </c>
    </row>
    <row r="2209">
      <c r="A2209" s="3" t="n">
        <v>45741</v>
      </c>
      <c r="B2209" t="inlineStr">
        <is>
          <t>伊藤</t>
        </is>
      </c>
      <c r="C2209" t="inlineStr">
        <is>
          <t>中部</t>
        </is>
      </c>
      <c r="D2209" t="inlineStr">
        <is>
          <t>Meta広告</t>
        </is>
      </c>
      <c r="E2209" t="inlineStr">
        <is>
          <t>P002</t>
        </is>
      </c>
      <c r="F2209">
        <f>_xlfn.XLOOKUP(tbl_売上[[#This Row],[商品コード]],tbl_商品[商品コード],tbl_商品[商品名],"未登録")</f>
        <v/>
      </c>
      <c r="G2209">
        <f>_xlfn.XLOOKUP(tbl_売上[[#This Row],[商品コード]],tbl_商品[商品コード],tbl_商品[カテゴリ],"未登録")</f>
        <v/>
      </c>
      <c r="H2209" s="4" t="n">
        <v>2</v>
      </c>
      <c r="I2209" s="5" t="n">
        <v>3980</v>
      </c>
      <c r="J2209" s="5">
        <f>tbl_売上[[#This Row],[数量]]*tbl_売上[[#This Row],[単価]]</f>
        <v/>
      </c>
    </row>
    <row r="2210">
      <c r="A2210" s="3" t="n">
        <v>45741</v>
      </c>
      <c r="B2210" t="inlineStr">
        <is>
          <t>佐藤</t>
        </is>
      </c>
      <c r="C2210" t="inlineStr">
        <is>
          <t>関東</t>
        </is>
      </c>
      <c r="D2210" t="inlineStr">
        <is>
          <t>Meta広告</t>
        </is>
      </c>
      <c r="E2210" t="inlineStr">
        <is>
          <t>P006</t>
        </is>
      </c>
      <c r="F2210">
        <f>_xlfn.XLOOKUP(tbl_売上[[#This Row],[商品コード]],tbl_商品[商品コード],tbl_商品[商品名],"未登録")</f>
        <v/>
      </c>
      <c r="G2210">
        <f>_xlfn.XLOOKUP(tbl_売上[[#This Row],[商品コード]],tbl_商品[商品コード],tbl_商品[カテゴリ],"未登録")</f>
        <v/>
      </c>
      <c r="H2210" s="4" t="n">
        <v>2</v>
      </c>
      <c r="I2210" s="5" t="n">
        <v>3300</v>
      </c>
      <c r="J2210" s="5">
        <f>tbl_売上[[#This Row],[数量]]*tbl_売上[[#This Row],[単価]]</f>
        <v/>
      </c>
    </row>
    <row r="2211">
      <c r="A2211" s="3" t="n">
        <v>45741</v>
      </c>
      <c r="B2211" t="inlineStr">
        <is>
          <t>伊藤</t>
        </is>
      </c>
      <c r="C2211" t="inlineStr">
        <is>
          <t>中部</t>
        </is>
      </c>
      <c r="D2211" t="inlineStr">
        <is>
          <t>Google広告</t>
        </is>
      </c>
      <c r="E2211" t="inlineStr">
        <is>
          <t>P009</t>
        </is>
      </c>
      <c r="F2211">
        <f>_xlfn.XLOOKUP(tbl_売上[[#This Row],[商品コード]],tbl_商品[商品コード],tbl_商品[商品名],"未登録")</f>
        <v/>
      </c>
      <c r="G2211">
        <f>_xlfn.XLOOKUP(tbl_売上[[#This Row],[商品コード]],tbl_商品[商品コード],tbl_商品[カテゴリ],"未登録")</f>
        <v/>
      </c>
      <c r="H2211" s="4" t="n">
        <v>1</v>
      </c>
      <c r="I2211" s="5" t="n">
        <v>3600</v>
      </c>
      <c r="J2211" s="5">
        <f>tbl_売上[[#This Row],[数量]]*tbl_売上[[#This Row],[単価]]</f>
        <v/>
      </c>
    </row>
    <row r="2212">
      <c r="A2212" s="3" t="n">
        <v>45742</v>
      </c>
      <c r="B2212" t="inlineStr">
        <is>
          <t>渡辺</t>
        </is>
      </c>
      <c r="C2212" t="inlineStr">
        <is>
          <t>九州</t>
        </is>
      </c>
      <c r="D2212" t="inlineStr">
        <is>
          <t>Google広告</t>
        </is>
      </c>
      <c r="E2212" t="inlineStr">
        <is>
          <t>P002</t>
        </is>
      </c>
      <c r="F2212">
        <f>_xlfn.XLOOKUP(tbl_売上[[#This Row],[商品コード]],tbl_商品[商品コード],tbl_商品[商品名],"未登録")</f>
        <v/>
      </c>
      <c r="G2212">
        <f>_xlfn.XLOOKUP(tbl_売上[[#This Row],[商品コード]],tbl_商品[商品コード],tbl_商品[カテゴリ],"未登録")</f>
        <v/>
      </c>
      <c r="H2212" s="4" t="n">
        <v>1</v>
      </c>
      <c r="I2212" s="5" t="n">
        <v>3980</v>
      </c>
      <c r="J2212" s="5">
        <f>tbl_売上[[#This Row],[数量]]*tbl_売上[[#This Row],[単価]]</f>
        <v/>
      </c>
    </row>
    <row r="2213">
      <c r="A2213" s="3" t="n">
        <v>45742</v>
      </c>
      <c r="B2213" t="inlineStr">
        <is>
          <t>佐藤</t>
        </is>
      </c>
      <c r="C2213" t="inlineStr">
        <is>
          <t>関東</t>
        </is>
      </c>
      <c r="D2213" t="inlineStr">
        <is>
          <t>Yahoo!広告</t>
        </is>
      </c>
      <c r="E2213" t="inlineStr">
        <is>
          <t>P002</t>
        </is>
      </c>
      <c r="F2213">
        <f>_xlfn.XLOOKUP(tbl_売上[[#This Row],[商品コード]],tbl_商品[商品コード],tbl_商品[商品名],"未登録")</f>
        <v/>
      </c>
      <c r="G2213">
        <f>_xlfn.XLOOKUP(tbl_売上[[#This Row],[商品コード]],tbl_商品[商品コード],tbl_商品[カテゴリ],"未登録")</f>
        <v/>
      </c>
      <c r="H2213" s="4" t="n">
        <v>1</v>
      </c>
      <c r="I2213" s="5" t="n">
        <v>3980</v>
      </c>
      <c r="J2213" s="5">
        <f>tbl_売上[[#This Row],[数量]]*tbl_売上[[#This Row],[単価]]</f>
        <v/>
      </c>
    </row>
    <row r="2214">
      <c r="A2214" s="3" t="n">
        <v>45742</v>
      </c>
      <c r="B2214" t="inlineStr">
        <is>
          <t>渡辺</t>
        </is>
      </c>
      <c r="C2214" t="inlineStr">
        <is>
          <t>九州</t>
        </is>
      </c>
      <c r="D2214" t="inlineStr">
        <is>
          <t>Google広告</t>
        </is>
      </c>
      <c r="E2214" t="inlineStr">
        <is>
          <t>P004</t>
        </is>
      </c>
      <c r="F2214">
        <f>_xlfn.XLOOKUP(tbl_売上[[#This Row],[商品コード]],tbl_商品[商品コード],tbl_商品[商品名],"未登録")</f>
        <v/>
      </c>
      <c r="G2214">
        <f>_xlfn.XLOOKUP(tbl_売上[[#This Row],[商品コード]],tbl_商品[商品コード],tbl_商品[カテゴリ],"未登録")</f>
        <v/>
      </c>
      <c r="H2214" s="4" t="n">
        <v>2</v>
      </c>
      <c r="I2214" s="5" t="n">
        <v>2480</v>
      </c>
      <c r="J2214" s="5">
        <f>tbl_売上[[#This Row],[数量]]*tbl_売上[[#This Row],[単価]]</f>
        <v/>
      </c>
    </row>
    <row r="2215">
      <c r="A2215" s="3" t="n">
        <v>45742</v>
      </c>
      <c r="B2215" t="inlineStr">
        <is>
          <t>田中</t>
        </is>
      </c>
      <c r="C2215" t="inlineStr">
        <is>
          <t>関西</t>
        </is>
      </c>
      <c r="D2215" t="inlineStr">
        <is>
          <t>Google広告</t>
        </is>
      </c>
      <c r="E2215" t="inlineStr">
        <is>
          <t>P002</t>
        </is>
      </c>
      <c r="F2215">
        <f>_xlfn.XLOOKUP(tbl_売上[[#This Row],[商品コード]],tbl_商品[商品コード],tbl_商品[商品名],"未登録")</f>
        <v/>
      </c>
      <c r="G2215">
        <f>_xlfn.XLOOKUP(tbl_売上[[#This Row],[商品コード]],tbl_商品[商品コード],tbl_商品[カテゴリ],"未登録")</f>
        <v/>
      </c>
      <c r="H2215" s="4" t="n">
        <v>1</v>
      </c>
      <c r="I2215" s="5" t="n">
        <v>3980</v>
      </c>
      <c r="J2215" s="5">
        <f>tbl_売上[[#This Row],[数量]]*tbl_売上[[#This Row],[単価]]</f>
        <v/>
      </c>
    </row>
    <row r="2216">
      <c r="A2216" s="3" t="n">
        <v>45742</v>
      </c>
      <c r="B2216" t="inlineStr">
        <is>
          <t>渡辺</t>
        </is>
      </c>
      <c r="C2216" t="inlineStr">
        <is>
          <t>九州</t>
        </is>
      </c>
      <c r="D2216" t="inlineStr">
        <is>
          <t>Yahoo!広告</t>
        </is>
      </c>
      <c r="E2216" t="inlineStr">
        <is>
          <t>P006</t>
        </is>
      </c>
      <c r="F2216">
        <f>_xlfn.XLOOKUP(tbl_売上[[#This Row],[商品コード]],tbl_商品[商品コード],tbl_商品[商品名],"未登録")</f>
        <v/>
      </c>
      <c r="G2216">
        <f>_xlfn.XLOOKUP(tbl_売上[[#This Row],[商品コード]],tbl_商品[商品コード],tbl_商品[カテゴリ],"未登録")</f>
        <v/>
      </c>
      <c r="H2216" s="4" t="n">
        <v>2</v>
      </c>
      <c r="I2216" s="5" t="n">
        <v>3300</v>
      </c>
      <c r="J2216" s="5">
        <f>tbl_売上[[#This Row],[数量]]*tbl_売上[[#This Row],[単価]]</f>
        <v/>
      </c>
    </row>
    <row r="2217">
      <c r="A2217" s="3" t="n">
        <v>45743</v>
      </c>
      <c r="B2217" t="inlineStr">
        <is>
          <t>高橋</t>
        </is>
      </c>
      <c r="C2217" t="inlineStr">
        <is>
          <t>関西</t>
        </is>
      </c>
      <c r="D2217" t="inlineStr">
        <is>
          <t>Yahoo!広告</t>
        </is>
      </c>
      <c r="E2217" t="inlineStr">
        <is>
          <t>P001</t>
        </is>
      </c>
      <c r="F2217">
        <f>_xlfn.XLOOKUP(tbl_売上[[#This Row],[商品コード]],tbl_商品[商品コード],tbl_商品[商品名],"未登録")</f>
        <v/>
      </c>
      <c r="G2217">
        <f>_xlfn.XLOOKUP(tbl_売上[[#This Row],[商品コード]],tbl_商品[商品コード],tbl_商品[カテゴリ],"未登録")</f>
        <v/>
      </c>
      <c r="H2217" s="4" t="n">
        <v>1</v>
      </c>
      <c r="I2217" s="5" t="n">
        <v>8800</v>
      </c>
      <c r="J2217" s="5">
        <f>tbl_売上[[#This Row],[数量]]*tbl_売上[[#This Row],[単価]]</f>
        <v/>
      </c>
    </row>
    <row r="2218">
      <c r="A2218" s="3" t="n">
        <v>45743</v>
      </c>
      <c r="B2218" t="inlineStr">
        <is>
          <t>鈴木</t>
        </is>
      </c>
      <c r="C2218" t="inlineStr">
        <is>
          <t>関東</t>
        </is>
      </c>
      <c r="D2218" t="inlineStr">
        <is>
          <t>Meta広告</t>
        </is>
      </c>
      <c r="E2218" t="inlineStr">
        <is>
          <t>P007</t>
        </is>
      </c>
      <c r="F2218">
        <f>_xlfn.XLOOKUP(tbl_売上[[#This Row],[商品コード]],tbl_商品[商品コード],tbl_商品[商品名],"未登録")</f>
        <v/>
      </c>
      <c r="G2218">
        <f>_xlfn.XLOOKUP(tbl_売上[[#This Row],[商品コード]],tbl_商品[商品コード],tbl_商品[カテゴリ],"未登録")</f>
        <v/>
      </c>
      <c r="H2218" s="4" t="n">
        <v>1</v>
      </c>
      <c r="I2218" s="5" t="n">
        <v>3240</v>
      </c>
      <c r="J2218" s="5">
        <f>tbl_売上[[#This Row],[数量]]*tbl_売上[[#This Row],[単価]]</f>
        <v/>
      </c>
    </row>
    <row r="2219">
      <c r="A2219" s="3" t="n">
        <v>45743</v>
      </c>
      <c r="B2219" t="inlineStr">
        <is>
          <t>鈴木</t>
        </is>
      </c>
      <c r="C2219" t="inlineStr">
        <is>
          <t>関東</t>
        </is>
      </c>
      <c r="D2219" t="inlineStr">
        <is>
          <t>Google広告</t>
        </is>
      </c>
      <c r="E2219" t="inlineStr">
        <is>
          <t>P005</t>
        </is>
      </c>
      <c r="F2219">
        <f>_xlfn.XLOOKUP(tbl_売上[[#This Row],[商品コード]],tbl_商品[商品コード],tbl_商品[商品名],"未登録")</f>
        <v/>
      </c>
      <c r="G2219">
        <f>_xlfn.XLOOKUP(tbl_売上[[#This Row],[商品コード]],tbl_商品[商品コード],tbl_商品[カテゴリ],"未登録")</f>
        <v/>
      </c>
      <c r="H2219" s="4" t="n">
        <v>2</v>
      </c>
      <c r="I2219" s="5" t="n">
        <v>6980</v>
      </c>
      <c r="J2219" s="5">
        <f>tbl_売上[[#This Row],[数量]]*tbl_売上[[#This Row],[単価]]</f>
        <v/>
      </c>
    </row>
    <row r="2220">
      <c r="A2220" s="3" t="n">
        <v>45743</v>
      </c>
      <c r="B2220" t="inlineStr">
        <is>
          <t>田中</t>
        </is>
      </c>
      <c r="C2220" t="inlineStr">
        <is>
          <t>関西</t>
        </is>
      </c>
      <c r="D2220" t="inlineStr">
        <is>
          <t>Google広告</t>
        </is>
      </c>
      <c r="E2220" t="inlineStr">
        <is>
          <t>P009</t>
        </is>
      </c>
      <c r="F2220">
        <f>_xlfn.XLOOKUP(tbl_売上[[#This Row],[商品コード]],tbl_商品[商品コード],tbl_商品[商品名],"未登録")</f>
        <v/>
      </c>
      <c r="G2220">
        <f>_xlfn.XLOOKUP(tbl_売上[[#This Row],[商品コード]],tbl_商品[商品コード],tbl_商品[カテゴリ],"未登録")</f>
        <v/>
      </c>
      <c r="H2220" s="4" t="n">
        <v>1</v>
      </c>
      <c r="I2220" s="5" t="n">
        <v>3600</v>
      </c>
      <c r="J2220" s="5">
        <f>tbl_売上[[#This Row],[数量]]*tbl_売上[[#This Row],[単価]]</f>
        <v/>
      </c>
    </row>
    <row r="2221">
      <c r="A2221" s="3" t="n">
        <v>45744</v>
      </c>
      <c r="B2221" t="inlineStr">
        <is>
          <t>伊藤</t>
        </is>
      </c>
      <c r="C2221" t="inlineStr">
        <is>
          <t>中部</t>
        </is>
      </c>
      <c r="D2221" t="inlineStr">
        <is>
          <t>Meta広告</t>
        </is>
      </c>
      <c r="E2221" t="inlineStr">
        <is>
          <t>P008</t>
        </is>
      </c>
      <c r="F2221">
        <f>_xlfn.XLOOKUP(tbl_売上[[#This Row],[商品コード]],tbl_商品[商品コード],tbl_商品[商品名],"未登録")</f>
        <v/>
      </c>
      <c r="G2221">
        <f>_xlfn.XLOOKUP(tbl_売上[[#This Row],[商品コード]],tbl_商品[商品コード],tbl_商品[カテゴリ],"未登録")</f>
        <v/>
      </c>
      <c r="H2221" s="4" t="n">
        <v>1</v>
      </c>
      <c r="I2221" s="5" t="n">
        <v>2700</v>
      </c>
      <c r="J2221" s="5">
        <f>tbl_売上[[#This Row],[数量]]*tbl_売上[[#This Row],[単価]]</f>
        <v/>
      </c>
    </row>
    <row r="2222">
      <c r="A2222" s="3" t="n">
        <v>45744</v>
      </c>
      <c r="B2222" t="inlineStr">
        <is>
          <t>佐藤</t>
        </is>
      </c>
      <c r="C2222" t="inlineStr">
        <is>
          <t>関東</t>
        </is>
      </c>
      <c r="D2222" t="inlineStr">
        <is>
          <t>Meta広告</t>
        </is>
      </c>
      <c r="E2222" t="inlineStr">
        <is>
          <t>P009</t>
        </is>
      </c>
      <c r="F2222">
        <f>_xlfn.XLOOKUP(tbl_売上[[#This Row],[商品コード]],tbl_商品[商品コード],tbl_商品[商品名],"未登録")</f>
        <v/>
      </c>
      <c r="G2222">
        <f>_xlfn.XLOOKUP(tbl_売上[[#This Row],[商品コード]],tbl_商品[商品コード],tbl_商品[カテゴリ],"未登録")</f>
        <v/>
      </c>
      <c r="H2222" s="4" t="n">
        <v>3</v>
      </c>
      <c r="I2222" s="5" t="n">
        <v>3600</v>
      </c>
      <c r="J2222" s="5">
        <f>tbl_売上[[#This Row],[数量]]*tbl_売上[[#This Row],[単価]]</f>
        <v/>
      </c>
    </row>
    <row r="2223">
      <c r="A2223" s="3" t="n">
        <v>45744</v>
      </c>
      <c r="B2223" t="inlineStr">
        <is>
          <t>佐藤</t>
        </is>
      </c>
      <c r="C2223" t="inlineStr">
        <is>
          <t>関東</t>
        </is>
      </c>
      <c r="D2223" t="inlineStr">
        <is>
          <t>Google広告</t>
        </is>
      </c>
      <c r="E2223" t="inlineStr">
        <is>
          <t>P007</t>
        </is>
      </c>
      <c r="F2223">
        <f>_xlfn.XLOOKUP(tbl_売上[[#This Row],[商品コード]],tbl_商品[商品コード],tbl_商品[商品名],"未登録")</f>
        <v/>
      </c>
      <c r="G2223">
        <f>_xlfn.XLOOKUP(tbl_売上[[#This Row],[商品コード]],tbl_商品[商品コード],tbl_商品[カテゴリ],"未登録")</f>
        <v/>
      </c>
      <c r="H2223" s="4" t="n">
        <v>1</v>
      </c>
      <c r="I2223" s="5" t="n">
        <v>3240</v>
      </c>
      <c r="J2223" s="5">
        <f>tbl_売上[[#This Row],[数量]]*tbl_売上[[#This Row],[単価]]</f>
        <v/>
      </c>
    </row>
    <row r="2224">
      <c r="A2224" s="3" t="n">
        <v>45744</v>
      </c>
      <c r="B2224" t="inlineStr">
        <is>
          <t>田中</t>
        </is>
      </c>
      <c r="C2224" t="inlineStr">
        <is>
          <t>関西</t>
        </is>
      </c>
      <c r="D2224" t="inlineStr">
        <is>
          <t>Google広告</t>
        </is>
      </c>
      <c r="E2224" t="inlineStr">
        <is>
          <t>P005</t>
        </is>
      </c>
      <c r="F2224">
        <f>_xlfn.XLOOKUP(tbl_売上[[#This Row],[商品コード]],tbl_商品[商品コード],tbl_商品[商品名],"未登録")</f>
        <v/>
      </c>
      <c r="G2224">
        <f>_xlfn.XLOOKUP(tbl_売上[[#This Row],[商品コード]],tbl_商品[商品コード],tbl_商品[カテゴリ],"未登録")</f>
        <v/>
      </c>
      <c r="H2224" s="4" t="n">
        <v>1</v>
      </c>
      <c r="I2224" s="5" t="n">
        <v>6980</v>
      </c>
      <c r="J2224" s="5">
        <f>tbl_売上[[#This Row],[数量]]*tbl_売上[[#This Row],[単価]]</f>
        <v/>
      </c>
    </row>
    <row r="2225">
      <c r="A2225" s="3" t="n">
        <v>45744</v>
      </c>
      <c r="B2225" t="inlineStr">
        <is>
          <t>伊藤</t>
        </is>
      </c>
      <c r="C2225" t="inlineStr">
        <is>
          <t>中部</t>
        </is>
      </c>
      <c r="D2225" t="inlineStr">
        <is>
          <t>Google広告</t>
        </is>
      </c>
      <c r="E2225" t="inlineStr">
        <is>
          <t>P004</t>
        </is>
      </c>
      <c r="F2225">
        <f>_xlfn.XLOOKUP(tbl_売上[[#This Row],[商品コード]],tbl_商品[商品コード],tbl_商品[商品名],"未登録")</f>
        <v/>
      </c>
      <c r="G2225">
        <f>_xlfn.XLOOKUP(tbl_売上[[#This Row],[商品コード]],tbl_商品[商品コード],tbl_商品[カテゴリ],"未登録")</f>
        <v/>
      </c>
      <c r="H2225" s="4" t="n">
        <v>2</v>
      </c>
      <c r="I2225" s="5" t="n">
        <v>2480</v>
      </c>
      <c r="J2225" s="5">
        <f>tbl_売上[[#This Row],[数量]]*tbl_売上[[#This Row],[単価]]</f>
        <v/>
      </c>
    </row>
    <row r="2226">
      <c r="A2226" s="3" t="n">
        <v>45744</v>
      </c>
      <c r="B2226" t="inlineStr">
        <is>
          <t>渡辺</t>
        </is>
      </c>
      <c r="C2226" t="inlineStr">
        <is>
          <t>九州</t>
        </is>
      </c>
      <c r="D2226" t="inlineStr">
        <is>
          <t>Google広告</t>
        </is>
      </c>
      <c r="E2226" t="inlineStr">
        <is>
          <t>P009</t>
        </is>
      </c>
      <c r="F2226">
        <f>_xlfn.XLOOKUP(tbl_売上[[#This Row],[商品コード]],tbl_商品[商品コード],tbl_商品[商品名],"未登録")</f>
        <v/>
      </c>
      <c r="G2226">
        <f>_xlfn.XLOOKUP(tbl_売上[[#This Row],[商品コード]],tbl_商品[商品コード],tbl_商品[カテゴリ],"未登録")</f>
        <v/>
      </c>
      <c r="H2226" s="4" t="n">
        <v>1</v>
      </c>
      <c r="I2226" s="5" t="n">
        <v>3600</v>
      </c>
      <c r="J2226" s="5">
        <f>tbl_売上[[#This Row],[数量]]*tbl_売上[[#This Row],[単価]]</f>
        <v/>
      </c>
    </row>
    <row r="2227">
      <c r="A2227" s="3" t="n">
        <v>45745</v>
      </c>
      <c r="B2227" t="inlineStr">
        <is>
          <t>佐藤</t>
        </is>
      </c>
      <c r="C2227" t="inlineStr">
        <is>
          <t>関東</t>
        </is>
      </c>
      <c r="D2227" t="inlineStr">
        <is>
          <t>Google広告</t>
        </is>
      </c>
      <c r="E2227" t="inlineStr">
        <is>
          <t>P009</t>
        </is>
      </c>
      <c r="F2227">
        <f>_xlfn.XLOOKUP(tbl_売上[[#This Row],[商品コード]],tbl_商品[商品コード],tbl_商品[商品名],"未登録")</f>
        <v/>
      </c>
      <c r="G2227">
        <f>_xlfn.XLOOKUP(tbl_売上[[#This Row],[商品コード]],tbl_商品[商品コード],tbl_商品[カテゴリ],"未登録")</f>
        <v/>
      </c>
      <c r="H2227" s="4" t="n">
        <v>2</v>
      </c>
      <c r="I2227" s="5" t="n">
        <v>3600</v>
      </c>
      <c r="J2227" s="5">
        <f>tbl_売上[[#This Row],[数量]]*tbl_売上[[#This Row],[単価]]</f>
        <v/>
      </c>
    </row>
    <row r="2228">
      <c r="A2228" s="3" t="n">
        <v>45745</v>
      </c>
      <c r="B2228" t="inlineStr">
        <is>
          <t>田中</t>
        </is>
      </c>
      <c r="C2228" t="inlineStr">
        <is>
          <t>関西</t>
        </is>
      </c>
      <c r="D2228" t="inlineStr">
        <is>
          <t>Google広告</t>
        </is>
      </c>
      <c r="E2228" t="inlineStr">
        <is>
          <t>P005</t>
        </is>
      </c>
      <c r="F2228">
        <f>_xlfn.XLOOKUP(tbl_売上[[#This Row],[商品コード]],tbl_商品[商品コード],tbl_商品[商品名],"未登録")</f>
        <v/>
      </c>
      <c r="G2228">
        <f>_xlfn.XLOOKUP(tbl_売上[[#This Row],[商品コード]],tbl_商品[商品コード],tbl_商品[カテゴリ],"未登録")</f>
        <v/>
      </c>
      <c r="H2228" s="4" t="n">
        <v>1</v>
      </c>
      <c r="I2228" s="5" t="n">
        <v>6980</v>
      </c>
      <c r="J2228" s="5">
        <f>tbl_売上[[#This Row],[数量]]*tbl_売上[[#This Row],[単価]]</f>
        <v/>
      </c>
    </row>
    <row r="2229">
      <c r="A2229" s="3" t="n">
        <v>45745</v>
      </c>
      <c r="B2229" t="inlineStr">
        <is>
          <t>佐藤</t>
        </is>
      </c>
      <c r="C2229" t="inlineStr">
        <is>
          <t>関東</t>
        </is>
      </c>
      <c r="D2229" t="inlineStr">
        <is>
          <t>Google広告</t>
        </is>
      </c>
      <c r="E2229" t="inlineStr">
        <is>
          <t>P005</t>
        </is>
      </c>
      <c r="F2229">
        <f>_xlfn.XLOOKUP(tbl_売上[[#This Row],[商品コード]],tbl_商品[商品コード],tbl_商品[商品名],"未登録")</f>
        <v/>
      </c>
      <c r="G2229">
        <f>_xlfn.XLOOKUP(tbl_売上[[#This Row],[商品コード]],tbl_商品[商品コード],tbl_商品[カテゴリ],"未登録")</f>
        <v/>
      </c>
      <c r="H2229" s="4" t="n">
        <v>1</v>
      </c>
      <c r="I2229" s="5" t="n">
        <v>6980</v>
      </c>
      <c r="J2229" s="5">
        <f>tbl_売上[[#This Row],[数量]]*tbl_売上[[#This Row],[単価]]</f>
        <v/>
      </c>
    </row>
    <row r="2230">
      <c r="A2230" s="3" t="n">
        <v>45745</v>
      </c>
      <c r="B2230" t="inlineStr">
        <is>
          <t>高橋</t>
        </is>
      </c>
      <c r="C2230" t="inlineStr">
        <is>
          <t>関西</t>
        </is>
      </c>
      <c r="D2230" t="inlineStr">
        <is>
          <t>Meta広告</t>
        </is>
      </c>
      <c r="E2230" t="inlineStr">
        <is>
          <t>P009</t>
        </is>
      </c>
      <c r="F2230">
        <f>_xlfn.XLOOKUP(tbl_売上[[#This Row],[商品コード]],tbl_商品[商品コード],tbl_商品[商品名],"未登録")</f>
        <v/>
      </c>
      <c r="G2230">
        <f>_xlfn.XLOOKUP(tbl_売上[[#This Row],[商品コード]],tbl_商品[商品コード],tbl_商品[カテゴリ],"未登録")</f>
        <v/>
      </c>
      <c r="H2230" s="4" t="n">
        <v>2</v>
      </c>
      <c r="I2230" s="5" t="n">
        <v>3600</v>
      </c>
      <c r="J2230" s="5">
        <f>tbl_売上[[#This Row],[数量]]*tbl_売上[[#This Row],[単価]]</f>
        <v/>
      </c>
    </row>
    <row r="2231">
      <c r="A2231" s="3" t="n">
        <v>45745</v>
      </c>
      <c r="B2231" t="inlineStr">
        <is>
          <t>佐藤</t>
        </is>
      </c>
      <c r="C2231" t="inlineStr">
        <is>
          <t>関東</t>
        </is>
      </c>
      <c r="D2231" t="inlineStr">
        <is>
          <t>Meta広告</t>
        </is>
      </c>
      <c r="E2231" t="inlineStr">
        <is>
          <t>P002</t>
        </is>
      </c>
      <c r="F2231">
        <f>_xlfn.XLOOKUP(tbl_売上[[#This Row],[商品コード]],tbl_商品[商品コード],tbl_商品[商品名],"未登録")</f>
        <v/>
      </c>
      <c r="G2231">
        <f>_xlfn.XLOOKUP(tbl_売上[[#This Row],[商品コード]],tbl_商品[商品コード],tbl_商品[カテゴリ],"未登録")</f>
        <v/>
      </c>
      <c r="H2231" s="4" t="n">
        <v>1</v>
      </c>
      <c r="I2231" s="5" t="n">
        <v>3980</v>
      </c>
      <c r="J2231" s="5">
        <f>tbl_売上[[#This Row],[数量]]*tbl_売上[[#This Row],[単価]]</f>
        <v/>
      </c>
    </row>
    <row r="2232">
      <c r="A2232" s="3" t="n">
        <v>45745</v>
      </c>
      <c r="B2232" t="inlineStr">
        <is>
          <t>佐藤</t>
        </is>
      </c>
      <c r="C2232" t="inlineStr">
        <is>
          <t>関東</t>
        </is>
      </c>
      <c r="D2232" t="inlineStr">
        <is>
          <t>Google広告</t>
        </is>
      </c>
      <c r="E2232" t="inlineStr">
        <is>
          <t>P007</t>
        </is>
      </c>
      <c r="F2232">
        <f>_xlfn.XLOOKUP(tbl_売上[[#This Row],[商品コード]],tbl_商品[商品コード],tbl_商品[商品名],"未登録")</f>
        <v/>
      </c>
      <c r="G2232">
        <f>_xlfn.XLOOKUP(tbl_売上[[#This Row],[商品コード]],tbl_商品[商品コード],tbl_商品[カテゴリ],"未登録")</f>
        <v/>
      </c>
      <c r="H2232" s="4" t="n">
        <v>1</v>
      </c>
      <c r="I2232" s="5" t="n">
        <v>3240</v>
      </c>
      <c r="J2232" s="5">
        <f>tbl_売上[[#This Row],[数量]]*tbl_売上[[#This Row],[単価]]</f>
        <v/>
      </c>
    </row>
    <row r="2233">
      <c r="A2233" s="3" t="n">
        <v>45745</v>
      </c>
      <c r="B2233" t="inlineStr">
        <is>
          <t>鈴木</t>
        </is>
      </c>
      <c r="C2233" t="inlineStr">
        <is>
          <t>関東</t>
        </is>
      </c>
      <c r="D2233" t="inlineStr">
        <is>
          <t>Meta広告</t>
        </is>
      </c>
      <c r="E2233" t="inlineStr">
        <is>
          <t>P008</t>
        </is>
      </c>
      <c r="F2233">
        <f>_xlfn.XLOOKUP(tbl_売上[[#This Row],[商品コード]],tbl_商品[商品コード],tbl_商品[商品名],"未登録")</f>
        <v/>
      </c>
      <c r="G2233">
        <f>_xlfn.XLOOKUP(tbl_売上[[#This Row],[商品コード]],tbl_商品[商品コード],tbl_商品[カテゴリ],"未登録")</f>
        <v/>
      </c>
      <c r="H2233" s="4" t="n">
        <v>2</v>
      </c>
      <c r="I2233" s="5" t="n">
        <v>2700</v>
      </c>
      <c r="J2233" s="5">
        <f>tbl_売上[[#This Row],[数量]]*tbl_売上[[#This Row],[単価]]</f>
        <v/>
      </c>
    </row>
    <row r="2234">
      <c r="A2234" s="3" t="n">
        <v>45746</v>
      </c>
      <c r="B2234" t="inlineStr">
        <is>
          <t>田中</t>
        </is>
      </c>
      <c r="C2234" t="inlineStr">
        <is>
          <t>関西</t>
        </is>
      </c>
      <c r="D2234" t="inlineStr">
        <is>
          <t>Meta広告</t>
        </is>
      </c>
      <c r="E2234" t="inlineStr">
        <is>
          <t>P009</t>
        </is>
      </c>
      <c r="F2234">
        <f>_xlfn.XLOOKUP(tbl_売上[[#This Row],[商品コード]],tbl_商品[商品コード],tbl_商品[商品名],"未登録")</f>
        <v/>
      </c>
      <c r="G2234">
        <f>_xlfn.XLOOKUP(tbl_売上[[#This Row],[商品コード]],tbl_商品[商品コード],tbl_商品[カテゴリ],"未登録")</f>
        <v/>
      </c>
      <c r="H2234" s="4" t="n">
        <v>1</v>
      </c>
      <c r="I2234" s="5" t="n">
        <v>3600</v>
      </c>
      <c r="J2234" s="5">
        <f>tbl_売上[[#This Row],[数量]]*tbl_売上[[#This Row],[単価]]</f>
        <v/>
      </c>
    </row>
    <row r="2235">
      <c r="A2235" s="3" t="n">
        <v>45746</v>
      </c>
      <c r="B2235" t="inlineStr">
        <is>
          <t>鈴木</t>
        </is>
      </c>
      <c r="C2235" t="inlineStr">
        <is>
          <t>関東</t>
        </is>
      </c>
      <c r="D2235" t="inlineStr">
        <is>
          <t>Meta広告</t>
        </is>
      </c>
      <c r="E2235" t="inlineStr">
        <is>
          <t>P007</t>
        </is>
      </c>
      <c r="F2235">
        <f>_xlfn.XLOOKUP(tbl_売上[[#This Row],[商品コード]],tbl_商品[商品コード],tbl_商品[商品名],"未登録")</f>
        <v/>
      </c>
      <c r="G2235">
        <f>_xlfn.XLOOKUP(tbl_売上[[#This Row],[商品コード]],tbl_商品[商品コード],tbl_商品[カテゴリ],"未登録")</f>
        <v/>
      </c>
      <c r="H2235" s="4" t="n">
        <v>1</v>
      </c>
      <c r="I2235" s="5" t="n">
        <v>3240</v>
      </c>
      <c r="J2235" s="5">
        <f>tbl_売上[[#This Row],[数量]]*tbl_売上[[#This Row],[単価]]</f>
        <v/>
      </c>
    </row>
    <row r="2236">
      <c r="A2236" s="3" t="n">
        <v>45746</v>
      </c>
      <c r="B2236" t="inlineStr">
        <is>
          <t>伊藤</t>
        </is>
      </c>
      <c r="C2236" t="inlineStr">
        <is>
          <t>中部</t>
        </is>
      </c>
      <c r="D2236" t="inlineStr">
        <is>
          <t>Meta広告</t>
        </is>
      </c>
      <c r="E2236" t="inlineStr">
        <is>
          <t>P004</t>
        </is>
      </c>
      <c r="F2236">
        <f>_xlfn.XLOOKUP(tbl_売上[[#This Row],[商品コード]],tbl_商品[商品コード],tbl_商品[商品名],"未登録")</f>
        <v/>
      </c>
      <c r="G2236">
        <f>_xlfn.XLOOKUP(tbl_売上[[#This Row],[商品コード]],tbl_商品[商品コード],tbl_商品[カテゴリ],"未登録")</f>
        <v/>
      </c>
      <c r="H2236" s="4" t="n">
        <v>2</v>
      </c>
      <c r="I2236" s="5" t="n">
        <v>2480</v>
      </c>
      <c r="J2236" s="5">
        <f>tbl_売上[[#This Row],[数量]]*tbl_売上[[#This Row],[単価]]</f>
        <v/>
      </c>
    </row>
    <row r="2237">
      <c r="A2237" s="3" t="n">
        <v>45746</v>
      </c>
      <c r="B2237" t="inlineStr">
        <is>
          <t>田中</t>
        </is>
      </c>
      <c r="C2237" t="inlineStr">
        <is>
          <t>関西</t>
        </is>
      </c>
      <c r="D2237" t="inlineStr">
        <is>
          <t>Google広告</t>
        </is>
      </c>
      <c r="E2237" t="inlineStr">
        <is>
          <t>P007</t>
        </is>
      </c>
      <c r="F2237">
        <f>_xlfn.XLOOKUP(tbl_売上[[#This Row],[商品コード]],tbl_商品[商品コード],tbl_商品[商品名],"未登録")</f>
        <v/>
      </c>
      <c r="G2237">
        <f>_xlfn.XLOOKUP(tbl_売上[[#This Row],[商品コード]],tbl_商品[商品コード],tbl_商品[カテゴリ],"未登録")</f>
        <v/>
      </c>
      <c r="H2237" s="4" t="n">
        <v>1</v>
      </c>
      <c r="I2237" s="5" t="n">
        <v>3240</v>
      </c>
      <c r="J2237" s="5">
        <f>tbl_売上[[#This Row],[数量]]*tbl_売上[[#This Row],[単価]]</f>
        <v/>
      </c>
    </row>
    <row r="2238">
      <c r="A2238" s="3" t="n">
        <v>45747</v>
      </c>
      <c r="B2238" t="inlineStr">
        <is>
          <t>佐藤</t>
        </is>
      </c>
      <c r="C2238" t="inlineStr">
        <is>
          <t>関東</t>
        </is>
      </c>
      <c r="D2238" t="inlineStr">
        <is>
          <t>Meta広告</t>
        </is>
      </c>
      <c r="E2238" t="inlineStr">
        <is>
          <t>P007</t>
        </is>
      </c>
      <c r="F2238">
        <f>_xlfn.XLOOKUP(tbl_売上[[#This Row],[商品コード]],tbl_商品[商品コード],tbl_商品[商品名],"未登録")</f>
        <v/>
      </c>
      <c r="G2238">
        <f>_xlfn.XLOOKUP(tbl_売上[[#This Row],[商品コード]],tbl_商品[商品コード],tbl_商品[カテゴリ],"未登録")</f>
        <v/>
      </c>
      <c r="H2238" s="4" t="n">
        <v>2</v>
      </c>
      <c r="I2238" s="5" t="n">
        <v>3240</v>
      </c>
      <c r="J2238" s="5">
        <f>tbl_売上[[#This Row],[数量]]*tbl_売上[[#This Row],[単価]]</f>
        <v/>
      </c>
    </row>
    <row r="2239">
      <c r="A2239" s="3" t="n">
        <v>45747</v>
      </c>
      <c r="B2239" t="inlineStr">
        <is>
          <t>高橋</t>
        </is>
      </c>
      <c r="C2239" t="inlineStr">
        <is>
          <t>関西</t>
        </is>
      </c>
      <c r="D2239" t="inlineStr">
        <is>
          <t>Google広告</t>
        </is>
      </c>
      <c r="E2239" t="inlineStr">
        <is>
          <t>P007</t>
        </is>
      </c>
      <c r="F2239">
        <f>_xlfn.XLOOKUP(tbl_売上[[#This Row],[商品コード]],tbl_商品[商品コード],tbl_商品[商品名],"未登録")</f>
        <v/>
      </c>
      <c r="G2239">
        <f>_xlfn.XLOOKUP(tbl_売上[[#This Row],[商品コード]],tbl_商品[商品コード],tbl_商品[カテゴリ],"未登録")</f>
        <v/>
      </c>
      <c r="H2239" s="4" t="n">
        <v>1</v>
      </c>
      <c r="I2239" s="5" t="n">
        <v>3240</v>
      </c>
      <c r="J2239" s="5">
        <f>tbl_売上[[#This Row],[数量]]*tbl_売上[[#This Row],[単価]]</f>
        <v/>
      </c>
    </row>
    <row r="2240">
      <c r="A2240" s="3" t="n">
        <v>45747</v>
      </c>
      <c r="B2240" t="inlineStr">
        <is>
          <t>田中</t>
        </is>
      </c>
      <c r="C2240" t="inlineStr">
        <is>
          <t>関西</t>
        </is>
      </c>
      <c r="D2240" t="inlineStr">
        <is>
          <t>Meta広告</t>
        </is>
      </c>
      <c r="E2240" t="inlineStr">
        <is>
          <t>P007</t>
        </is>
      </c>
      <c r="F2240">
        <f>_xlfn.XLOOKUP(tbl_売上[[#This Row],[商品コード]],tbl_商品[商品コード],tbl_商品[商品名],"未登録")</f>
        <v/>
      </c>
      <c r="G2240">
        <f>_xlfn.XLOOKUP(tbl_売上[[#This Row],[商品コード]],tbl_商品[商品コード],tbl_商品[カテゴリ],"未登録")</f>
        <v/>
      </c>
      <c r="H2240" s="4" t="n">
        <v>1</v>
      </c>
      <c r="I2240" s="5" t="n">
        <v>3240</v>
      </c>
      <c r="J2240" s="5">
        <f>tbl_売上[[#This Row],[数量]]*tbl_売上[[#This Row],[単価]]</f>
        <v/>
      </c>
    </row>
    <row r="2241">
      <c r="A2241" s="3" t="n">
        <v>45747</v>
      </c>
      <c r="B2241" t="inlineStr">
        <is>
          <t>鈴木</t>
        </is>
      </c>
      <c r="C2241" t="inlineStr">
        <is>
          <t>関東</t>
        </is>
      </c>
      <c r="D2241" t="inlineStr">
        <is>
          <t>Google広告</t>
        </is>
      </c>
      <c r="E2241" t="inlineStr">
        <is>
          <t>P006</t>
        </is>
      </c>
      <c r="F2241">
        <f>_xlfn.XLOOKUP(tbl_売上[[#This Row],[商品コード]],tbl_商品[商品コード],tbl_商品[商品名],"未登録")</f>
        <v/>
      </c>
      <c r="G2241">
        <f>_xlfn.XLOOKUP(tbl_売上[[#This Row],[商品コード]],tbl_商品[商品コード],tbl_商品[カテゴリ],"未登録")</f>
        <v/>
      </c>
      <c r="H2241" s="4" t="n">
        <v>1</v>
      </c>
      <c r="I2241" s="5" t="n">
        <v>3300</v>
      </c>
      <c r="J2241" s="5">
        <f>tbl_売上[[#This Row],[数量]]*tbl_売上[[#This Row],[単価]]</f>
        <v/>
      </c>
    </row>
    <row r="2242">
      <c r="A2242" s="3" t="n">
        <v>45747</v>
      </c>
      <c r="B2242" t="inlineStr">
        <is>
          <t>佐藤</t>
        </is>
      </c>
      <c r="C2242" t="inlineStr">
        <is>
          <t>関東</t>
        </is>
      </c>
      <c r="D2242" t="inlineStr">
        <is>
          <t>Yahoo!広告</t>
        </is>
      </c>
      <c r="E2242" t="inlineStr">
        <is>
          <t>P007</t>
        </is>
      </c>
      <c r="F2242">
        <f>_xlfn.XLOOKUP(tbl_売上[[#This Row],[商品コード]],tbl_商品[商品コード],tbl_商品[商品名],"未登録")</f>
        <v/>
      </c>
      <c r="G2242">
        <f>_xlfn.XLOOKUP(tbl_売上[[#This Row],[商品コード]],tbl_商品[商品コード],tbl_商品[カテゴリ],"未登録")</f>
        <v/>
      </c>
      <c r="H2242" s="4" t="n">
        <v>1</v>
      </c>
      <c r="I2242" s="5" t="n">
        <v>3240</v>
      </c>
      <c r="J2242" s="5">
        <f>tbl_売上[[#This Row],[数量]]*tbl_売上[[#This Row],[単価]]</f>
        <v/>
      </c>
    </row>
    <row r="2243">
      <c r="A2243" s="3" t="n">
        <v>45747</v>
      </c>
      <c r="B2243" t="inlineStr">
        <is>
          <t>田中</t>
        </is>
      </c>
      <c r="C2243" t="inlineStr">
        <is>
          <t>関西</t>
        </is>
      </c>
      <c r="D2243" t="inlineStr">
        <is>
          <t>Meta広告</t>
        </is>
      </c>
      <c r="E2243" t="inlineStr">
        <is>
          <t>P004</t>
        </is>
      </c>
      <c r="F2243">
        <f>_xlfn.XLOOKUP(tbl_売上[[#This Row],[商品コード]],tbl_商品[商品コード],tbl_商品[商品名],"未登録")</f>
        <v/>
      </c>
      <c r="G2243">
        <f>_xlfn.XLOOKUP(tbl_売上[[#This Row],[商品コード]],tbl_商品[商品コード],tbl_商品[カテゴリ],"未登録")</f>
        <v/>
      </c>
      <c r="H2243" s="4" t="n">
        <v>2</v>
      </c>
      <c r="I2243" s="5" t="n">
        <v>2480</v>
      </c>
      <c r="J2243" s="5">
        <f>tbl_売上[[#This Row],[数量]]*tbl_売上[[#This Row],[単価]]</f>
        <v/>
      </c>
    </row>
    <row r="2244">
      <c r="A2244" s="3" t="n">
        <v>45748</v>
      </c>
      <c r="B2244" t="inlineStr">
        <is>
          <t>渡辺</t>
        </is>
      </c>
      <c r="C2244" t="inlineStr">
        <is>
          <t>九州</t>
        </is>
      </c>
      <c r="D2244" t="inlineStr">
        <is>
          <t>Google広告</t>
        </is>
      </c>
      <c r="E2244" t="inlineStr">
        <is>
          <t>P008</t>
        </is>
      </c>
      <c r="F2244">
        <f>_xlfn.XLOOKUP(tbl_売上[[#This Row],[商品コード]],tbl_商品[商品コード],tbl_商品[商品名],"未登録")</f>
        <v/>
      </c>
      <c r="G2244">
        <f>_xlfn.XLOOKUP(tbl_売上[[#This Row],[商品コード]],tbl_商品[商品コード],tbl_商品[カテゴリ],"未登録")</f>
        <v/>
      </c>
      <c r="H2244" s="4" t="n">
        <v>1</v>
      </c>
      <c r="I2244" s="5" t="n">
        <v>2700</v>
      </c>
      <c r="J2244" s="5">
        <f>tbl_売上[[#This Row],[数量]]*tbl_売上[[#This Row],[単価]]</f>
        <v/>
      </c>
    </row>
    <row r="2245">
      <c r="A2245" s="3" t="n">
        <v>45748</v>
      </c>
      <c r="B2245" t="inlineStr">
        <is>
          <t>伊藤</t>
        </is>
      </c>
      <c r="C2245" t="inlineStr">
        <is>
          <t>中部</t>
        </is>
      </c>
      <c r="D2245" t="inlineStr">
        <is>
          <t>Google広告</t>
        </is>
      </c>
      <c r="E2245" t="inlineStr">
        <is>
          <t>P003</t>
        </is>
      </c>
      <c r="F2245">
        <f>_xlfn.XLOOKUP(tbl_売上[[#This Row],[商品コード]],tbl_商品[商品コード],tbl_商品[商品名],"未登録")</f>
        <v/>
      </c>
      <c r="G2245">
        <f>_xlfn.XLOOKUP(tbl_売上[[#This Row],[商品コード]],tbl_商品[商品コード],tbl_商品[カテゴリ],"未登録")</f>
        <v/>
      </c>
      <c r="H2245" s="4" t="n">
        <v>1</v>
      </c>
      <c r="I2245" s="5" t="n">
        <v>19800</v>
      </c>
      <c r="J2245" s="5">
        <f>tbl_売上[[#This Row],[数量]]*tbl_売上[[#This Row],[単価]]</f>
        <v/>
      </c>
    </row>
    <row r="2246">
      <c r="A2246" s="3" t="n">
        <v>45748</v>
      </c>
      <c r="B2246" t="inlineStr">
        <is>
          <t>高橋</t>
        </is>
      </c>
      <c r="C2246" t="inlineStr">
        <is>
          <t>関西</t>
        </is>
      </c>
      <c r="D2246" t="inlineStr">
        <is>
          <t>Google広告</t>
        </is>
      </c>
      <c r="E2246" t="inlineStr">
        <is>
          <t>P003</t>
        </is>
      </c>
      <c r="F2246">
        <f>_xlfn.XLOOKUP(tbl_売上[[#This Row],[商品コード]],tbl_商品[商品コード],tbl_商品[商品名],"未登録")</f>
        <v/>
      </c>
      <c r="G2246">
        <f>_xlfn.XLOOKUP(tbl_売上[[#This Row],[商品コード]],tbl_商品[商品コード],tbl_商品[カテゴリ],"未登録")</f>
        <v/>
      </c>
      <c r="H2246" s="4" t="n">
        <v>1</v>
      </c>
      <c r="I2246" s="5" t="n">
        <v>19800</v>
      </c>
      <c r="J2246" s="5">
        <f>tbl_売上[[#This Row],[数量]]*tbl_売上[[#This Row],[単価]]</f>
        <v/>
      </c>
    </row>
    <row r="2247">
      <c r="A2247" s="3" t="n">
        <v>45748</v>
      </c>
      <c r="B2247" t="inlineStr">
        <is>
          <t>田中</t>
        </is>
      </c>
      <c r="C2247" t="inlineStr">
        <is>
          <t>関西</t>
        </is>
      </c>
      <c r="D2247" t="inlineStr">
        <is>
          <t>Meta広告</t>
        </is>
      </c>
      <c r="E2247" t="inlineStr">
        <is>
          <t>P006</t>
        </is>
      </c>
      <c r="F2247">
        <f>_xlfn.XLOOKUP(tbl_売上[[#This Row],[商品コード]],tbl_商品[商品コード],tbl_商品[商品名],"未登録")</f>
        <v/>
      </c>
      <c r="G2247">
        <f>_xlfn.XLOOKUP(tbl_売上[[#This Row],[商品コード]],tbl_商品[商品コード],tbl_商品[カテゴリ],"未登録")</f>
        <v/>
      </c>
      <c r="H2247" s="4" t="n">
        <v>1</v>
      </c>
      <c r="I2247" s="5" t="n">
        <v>3300</v>
      </c>
      <c r="J2247" s="5">
        <f>tbl_売上[[#This Row],[数量]]*tbl_売上[[#This Row],[単価]]</f>
        <v/>
      </c>
    </row>
    <row r="2248">
      <c r="A2248" s="3" t="n">
        <v>45749</v>
      </c>
      <c r="B2248" t="inlineStr">
        <is>
          <t>田中</t>
        </is>
      </c>
      <c r="C2248" t="inlineStr">
        <is>
          <t>関西</t>
        </is>
      </c>
      <c r="D2248" t="inlineStr">
        <is>
          <t>Meta広告</t>
        </is>
      </c>
      <c r="E2248" t="inlineStr">
        <is>
          <t>P004</t>
        </is>
      </c>
      <c r="F2248">
        <f>_xlfn.XLOOKUP(tbl_売上[[#This Row],[商品コード]],tbl_商品[商品コード],tbl_商品[商品名],"未登録")</f>
        <v/>
      </c>
      <c r="G2248">
        <f>_xlfn.XLOOKUP(tbl_売上[[#This Row],[商品コード]],tbl_商品[商品コード],tbl_商品[カテゴリ],"未登録")</f>
        <v/>
      </c>
      <c r="H2248" s="4" t="n">
        <v>2</v>
      </c>
      <c r="I2248" s="5" t="n">
        <v>2480</v>
      </c>
      <c r="J2248" s="5">
        <f>tbl_売上[[#This Row],[数量]]*tbl_売上[[#This Row],[単価]]</f>
        <v/>
      </c>
    </row>
    <row r="2249">
      <c r="A2249" s="3" t="n">
        <v>45749</v>
      </c>
      <c r="B2249" t="inlineStr">
        <is>
          <t>田中</t>
        </is>
      </c>
      <c r="C2249" t="inlineStr">
        <is>
          <t>関西</t>
        </is>
      </c>
      <c r="D2249" t="inlineStr">
        <is>
          <t>Meta広告</t>
        </is>
      </c>
      <c r="E2249" t="inlineStr">
        <is>
          <t>P002</t>
        </is>
      </c>
      <c r="F2249">
        <f>_xlfn.XLOOKUP(tbl_売上[[#This Row],[商品コード]],tbl_商品[商品コード],tbl_商品[商品名],"未登録")</f>
        <v/>
      </c>
      <c r="G2249">
        <f>_xlfn.XLOOKUP(tbl_売上[[#This Row],[商品コード]],tbl_商品[商品コード],tbl_商品[カテゴリ],"未登録")</f>
        <v/>
      </c>
      <c r="H2249" s="4" t="n">
        <v>3</v>
      </c>
      <c r="I2249" s="5" t="n">
        <v>3980</v>
      </c>
      <c r="J2249" s="5">
        <f>tbl_売上[[#This Row],[数量]]*tbl_売上[[#This Row],[単価]]</f>
        <v/>
      </c>
    </row>
    <row r="2250">
      <c r="A2250" s="3" t="n">
        <v>45749</v>
      </c>
      <c r="B2250" t="inlineStr">
        <is>
          <t>田中</t>
        </is>
      </c>
      <c r="C2250" t="inlineStr">
        <is>
          <t>関西</t>
        </is>
      </c>
      <c r="D2250" t="inlineStr">
        <is>
          <t>Meta広告</t>
        </is>
      </c>
      <c r="E2250" t="inlineStr">
        <is>
          <t>P009</t>
        </is>
      </c>
      <c r="F2250">
        <f>_xlfn.XLOOKUP(tbl_売上[[#This Row],[商品コード]],tbl_商品[商品コード],tbl_商品[商品名],"未登録")</f>
        <v/>
      </c>
      <c r="G2250">
        <f>_xlfn.XLOOKUP(tbl_売上[[#This Row],[商品コード]],tbl_商品[商品コード],tbl_商品[カテゴリ],"未登録")</f>
        <v/>
      </c>
      <c r="H2250" s="4" t="n">
        <v>1</v>
      </c>
      <c r="I2250" s="5" t="n">
        <v>3600</v>
      </c>
      <c r="J2250" s="5">
        <f>tbl_売上[[#This Row],[数量]]*tbl_売上[[#This Row],[単価]]</f>
        <v/>
      </c>
    </row>
    <row r="2251">
      <c r="A2251" s="3" t="n">
        <v>45749</v>
      </c>
      <c r="B2251" t="inlineStr">
        <is>
          <t>伊藤</t>
        </is>
      </c>
      <c r="C2251" t="inlineStr">
        <is>
          <t>中部</t>
        </is>
      </c>
      <c r="D2251" t="inlineStr">
        <is>
          <t>Google広告</t>
        </is>
      </c>
      <c r="E2251" t="inlineStr">
        <is>
          <t>P008</t>
        </is>
      </c>
      <c r="F2251">
        <f>_xlfn.XLOOKUP(tbl_売上[[#This Row],[商品コード]],tbl_商品[商品コード],tbl_商品[商品名],"未登録")</f>
        <v/>
      </c>
      <c r="G2251">
        <f>_xlfn.XLOOKUP(tbl_売上[[#This Row],[商品コード]],tbl_商品[商品コード],tbl_商品[カテゴリ],"未登録")</f>
        <v/>
      </c>
      <c r="H2251" s="4" t="n">
        <v>1</v>
      </c>
      <c r="I2251" s="5" t="n">
        <v>2700</v>
      </c>
      <c r="J2251" s="5">
        <f>tbl_売上[[#This Row],[数量]]*tbl_売上[[#This Row],[単価]]</f>
        <v/>
      </c>
    </row>
    <row r="2252">
      <c r="A2252" s="3" t="n">
        <v>45750</v>
      </c>
      <c r="B2252" t="inlineStr">
        <is>
          <t>鈴木</t>
        </is>
      </c>
      <c r="C2252" t="inlineStr">
        <is>
          <t>関東</t>
        </is>
      </c>
      <c r="D2252" t="inlineStr">
        <is>
          <t>Meta広告</t>
        </is>
      </c>
      <c r="E2252" t="inlineStr">
        <is>
          <t>P004</t>
        </is>
      </c>
      <c r="F2252">
        <f>_xlfn.XLOOKUP(tbl_売上[[#This Row],[商品コード]],tbl_商品[商品コード],tbl_商品[商品名],"未登録")</f>
        <v/>
      </c>
      <c r="G2252">
        <f>_xlfn.XLOOKUP(tbl_売上[[#This Row],[商品コード]],tbl_商品[商品コード],tbl_商品[カテゴリ],"未登録")</f>
        <v/>
      </c>
      <c r="H2252" s="4" t="n">
        <v>1</v>
      </c>
      <c r="I2252" s="5" t="n">
        <v>2480</v>
      </c>
      <c r="J2252" s="5">
        <f>tbl_売上[[#This Row],[数量]]*tbl_売上[[#This Row],[単価]]</f>
        <v/>
      </c>
    </row>
    <row r="2253">
      <c r="A2253" s="3" t="n">
        <v>45750</v>
      </c>
      <c r="B2253" t="inlineStr">
        <is>
          <t>田中</t>
        </is>
      </c>
      <c r="C2253" t="inlineStr">
        <is>
          <t>関西</t>
        </is>
      </c>
      <c r="D2253" t="inlineStr">
        <is>
          <t>Google広告</t>
        </is>
      </c>
      <c r="E2253" t="inlineStr">
        <is>
          <t>P006</t>
        </is>
      </c>
      <c r="F2253">
        <f>_xlfn.XLOOKUP(tbl_売上[[#This Row],[商品コード]],tbl_商品[商品コード],tbl_商品[商品名],"未登録")</f>
        <v/>
      </c>
      <c r="G2253">
        <f>_xlfn.XLOOKUP(tbl_売上[[#This Row],[商品コード]],tbl_商品[商品コード],tbl_商品[カテゴリ],"未登録")</f>
        <v/>
      </c>
      <c r="H2253" s="4" t="n">
        <v>1</v>
      </c>
      <c r="I2253" s="5" t="n">
        <v>3300</v>
      </c>
      <c r="J2253" s="5">
        <f>tbl_売上[[#This Row],[数量]]*tbl_売上[[#This Row],[単価]]</f>
        <v/>
      </c>
    </row>
    <row r="2254">
      <c r="A2254" s="3" t="n">
        <v>45750</v>
      </c>
      <c r="B2254" t="inlineStr">
        <is>
          <t>佐藤</t>
        </is>
      </c>
      <c r="C2254" t="inlineStr">
        <is>
          <t>関東</t>
        </is>
      </c>
      <c r="D2254" t="inlineStr">
        <is>
          <t>Meta広告</t>
        </is>
      </c>
      <c r="E2254" t="inlineStr">
        <is>
          <t>P004</t>
        </is>
      </c>
      <c r="F2254">
        <f>_xlfn.XLOOKUP(tbl_売上[[#This Row],[商品コード]],tbl_商品[商品コード],tbl_商品[商品名],"未登録")</f>
        <v/>
      </c>
      <c r="G2254">
        <f>_xlfn.XLOOKUP(tbl_売上[[#This Row],[商品コード]],tbl_商品[商品コード],tbl_商品[カテゴリ],"未登録")</f>
        <v/>
      </c>
      <c r="H2254" s="4" t="n">
        <v>1</v>
      </c>
      <c r="I2254" s="5" t="n">
        <v>2480</v>
      </c>
      <c r="J2254" s="5">
        <f>tbl_売上[[#This Row],[数量]]*tbl_売上[[#This Row],[単価]]</f>
        <v/>
      </c>
    </row>
    <row r="2255">
      <c r="A2255" s="3" t="n">
        <v>45750</v>
      </c>
      <c r="B2255" t="inlineStr">
        <is>
          <t>鈴木</t>
        </is>
      </c>
      <c r="C2255" t="inlineStr">
        <is>
          <t>関東</t>
        </is>
      </c>
      <c r="D2255" t="inlineStr">
        <is>
          <t>Meta広告</t>
        </is>
      </c>
      <c r="E2255" t="inlineStr">
        <is>
          <t>P008</t>
        </is>
      </c>
      <c r="F2255">
        <f>_xlfn.XLOOKUP(tbl_売上[[#This Row],[商品コード]],tbl_商品[商品コード],tbl_商品[商品名],"未登録")</f>
        <v/>
      </c>
      <c r="G2255">
        <f>_xlfn.XLOOKUP(tbl_売上[[#This Row],[商品コード]],tbl_商品[商品コード],tbl_商品[カテゴリ],"未登録")</f>
        <v/>
      </c>
      <c r="H2255" s="4" t="n">
        <v>1</v>
      </c>
      <c r="I2255" s="5" t="n">
        <v>2700</v>
      </c>
      <c r="J2255" s="5">
        <f>tbl_売上[[#This Row],[数量]]*tbl_売上[[#This Row],[単価]]</f>
        <v/>
      </c>
    </row>
    <row r="2256">
      <c r="A2256" s="3" t="n">
        <v>45750</v>
      </c>
      <c r="B2256" t="inlineStr">
        <is>
          <t>鈴木</t>
        </is>
      </c>
      <c r="C2256" t="inlineStr">
        <is>
          <t>関東</t>
        </is>
      </c>
      <c r="D2256" t="inlineStr">
        <is>
          <t>Meta広告</t>
        </is>
      </c>
      <c r="E2256" t="inlineStr">
        <is>
          <t>P002</t>
        </is>
      </c>
      <c r="F2256">
        <f>_xlfn.XLOOKUP(tbl_売上[[#This Row],[商品コード]],tbl_商品[商品コード],tbl_商品[商品名],"未登録")</f>
        <v/>
      </c>
      <c r="G2256">
        <f>_xlfn.XLOOKUP(tbl_売上[[#This Row],[商品コード]],tbl_商品[商品コード],tbl_商品[カテゴリ],"未登録")</f>
        <v/>
      </c>
      <c r="H2256" s="4" t="n">
        <v>2</v>
      </c>
      <c r="I2256" s="5" t="n">
        <v>3980</v>
      </c>
      <c r="J2256" s="5">
        <f>tbl_売上[[#This Row],[数量]]*tbl_売上[[#This Row],[単価]]</f>
        <v/>
      </c>
    </row>
    <row r="2257">
      <c r="A2257" s="3" t="n">
        <v>45751</v>
      </c>
      <c r="B2257" t="inlineStr">
        <is>
          <t>伊藤</t>
        </is>
      </c>
      <c r="C2257" t="inlineStr">
        <is>
          <t>中部</t>
        </is>
      </c>
      <c r="D2257" t="inlineStr">
        <is>
          <t>Google広告</t>
        </is>
      </c>
      <c r="E2257" t="inlineStr">
        <is>
          <t>P009</t>
        </is>
      </c>
      <c r="F2257">
        <f>_xlfn.XLOOKUP(tbl_売上[[#This Row],[商品コード]],tbl_商品[商品コード],tbl_商品[商品名],"未登録")</f>
        <v/>
      </c>
      <c r="G2257">
        <f>_xlfn.XLOOKUP(tbl_売上[[#This Row],[商品コード]],tbl_商品[商品コード],tbl_商品[カテゴリ],"未登録")</f>
        <v/>
      </c>
      <c r="H2257" s="4" t="n">
        <v>2</v>
      </c>
      <c r="I2257" s="5" t="n">
        <v>3600</v>
      </c>
      <c r="J2257" s="5">
        <f>tbl_売上[[#This Row],[数量]]*tbl_売上[[#This Row],[単価]]</f>
        <v/>
      </c>
    </row>
    <row r="2258">
      <c r="A2258" s="3" t="n">
        <v>45751</v>
      </c>
      <c r="B2258" t="inlineStr">
        <is>
          <t>田中</t>
        </is>
      </c>
      <c r="C2258" t="inlineStr">
        <is>
          <t>関西</t>
        </is>
      </c>
      <c r="D2258" t="inlineStr">
        <is>
          <t>Yahoo!広告</t>
        </is>
      </c>
      <c r="E2258" t="inlineStr">
        <is>
          <t>P001</t>
        </is>
      </c>
      <c r="F2258">
        <f>_xlfn.XLOOKUP(tbl_売上[[#This Row],[商品コード]],tbl_商品[商品コード],tbl_商品[商品名],"未登録")</f>
        <v/>
      </c>
      <c r="G2258">
        <f>_xlfn.XLOOKUP(tbl_売上[[#This Row],[商品コード]],tbl_商品[商品コード],tbl_商品[カテゴリ],"未登録")</f>
        <v/>
      </c>
      <c r="H2258" s="4" t="n">
        <v>2</v>
      </c>
      <c r="I2258" s="5" t="n">
        <v>8800</v>
      </c>
      <c r="J2258" s="5">
        <f>tbl_売上[[#This Row],[数量]]*tbl_売上[[#This Row],[単価]]</f>
        <v/>
      </c>
    </row>
    <row r="2259">
      <c r="A2259" s="3" t="n">
        <v>45751</v>
      </c>
      <c r="B2259" t="inlineStr">
        <is>
          <t>渡辺</t>
        </is>
      </c>
      <c r="C2259" t="inlineStr">
        <is>
          <t>九州</t>
        </is>
      </c>
      <c r="D2259" t="inlineStr">
        <is>
          <t>Meta広告</t>
        </is>
      </c>
      <c r="E2259" t="inlineStr">
        <is>
          <t>P004</t>
        </is>
      </c>
      <c r="F2259">
        <f>_xlfn.XLOOKUP(tbl_売上[[#This Row],[商品コード]],tbl_商品[商品コード],tbl_商品[商品名],"未登録")</f>
        <v/>
      </c>
      <c r="G2259">
        <f>_xlfn.XLOOKUP(tbl_売上[[#This Row],[商品コード]],tbl_商品[商品コード],tbl_商品[カテゴリ],"未登録")</f>
        <v/>
      </c>
      <c r="H2259" s="4" t="n">
        <v>1</v>
      </c>
      <c r="I2259" s="5" t="n">
        <v>2480</v>
      </c>
      <c r="J2259" s="5">
        <f>tbl_売上[[#This Row],[数量]]*tbl_売上[[#This Row],[単価]]</f>
        <v/>
      </c>
    </row>
    <row r="2260">
      <c r="A2260" s="3" t="n">
        <v>45752</v>
      </c>
      <c r="B2260" t="inlineStr">
        <is>
          <t>田中</t>
        </is>
      </c>
      <c r="C2260" t="inlineStr">
        <is>
          <t>関西</t>
        </is>
      </c>
      <c r="D2260" t="inlineStr">
        <is>
          <t>Google広告</t>
        </is>
      </c>
      <c r="E2260" t="inlineStr">
        <is>
          <t>P008</t>
        </is>
      </c>
      <c r="F2260">
        <f>_xlfn.XLOOKUP(tbl_売上[[#This Row],[商品コード]],tbl_商品[商品コード],tbl_商品[商品名],"未登録")</f>
        <v/>
      </c>
      <c r="G2260">
        <f>_xlfn.XLOOKUP(tbl_売上[[#This Row],[商品コード]],tbl_商品[商品コード],tbl_商品[カテゴリ],"未登録")</f>
        <v/>
      </c>
      <c r="H2260" s="4" t="n">
        <v>1</v>
      </c>
      <c r="I2260" s="5" t="n">
        <v>2700</v>
      </c>
      <c r="J2260" s="5">
        <f>tbl_売上[[#This Row],[数量]]*tbl_売上[[#This Row],[単価]]</f>
        <v/>
      </c>
    </row>
    <row r="2261">
      <c r="A2261" s="3" t="n">
        <v>45752</v>
      </c>
      <c r="B2261" t="inlineStr">
        <is>
          <t>佐藤</t>
        </is>
      </c>
      <c r="C2261" t="inlineStr">
        <is>
          <t>関東</t>
        </is>
      </c>
      <c r="D2261" t="inlineStr">
        <is>
          <t>Google広告</t>
        </is>
      </c>
      <c r="E2261" t="inlineStr">
        <is>
          <t>P004</t>
        </is>
      </c>
      <c r="F2261">
        <f>_xlfn.XLOOKUP(tbl_売上[[#This Row],[商品コード]],tbl_商品[商品コード],tbl_商品[商品名],"未登録")</f>
        <v/>
      </c>
      <c r="G2261">
        <f>_xlfn.XLOOKUP(tbl_売上[[#This Row],[商品コード]],tbl_商品[商品コード],tbl_商品[カテゴリ],"未登録")</f>
        <v/>
      </c>
      <c r="H2261" s="4" t="n">
        <v>2</v>
      </c>
      <c r="I2261" s="5" t="n">
        <v>2480</v>
      </c>
      <c r="J2261" s="5">
        <f>tbl_売上[[#This Row],[数量]]*tbl_売上[[#This Row],[単価]]</f>
        <v/>
      </c>
    </row>
    <row r="2262">
      <c r="A2262" s="3" t="n">
        <v>45752</v>
      </c>
      <c r="B2262" t="inlineStr">
        <is>
          <t>渡辺</t>
        </is>
      </c>
      <c r="C2262" t="inlineStr">
        <is>
          <t>九州</t>
        </is>
      </c>
      <c r="D2262" t="inlineStr">
        <is>
          <t>Google広告</t>
        </is>
      </c>
      <c r="E2262" t="inlineStr">
        <is>
          <t>P005</t>
        </is>
      </c>
      <c r="F2262">
        <f>_xlfn.XLOOKUP(tbl_売上[[#This Row],[商品コード]],tbl_商品[商品コード],tbl_商品[商品名],"未登録")</f>
        <v/>
      </c>
      <c r="G2262">
        <f>_xlfn.XLOOKUP(tbl_売上[[#This Row],[商品コード]],tbl_商品[商品コード],tbl_商品[カテゴリ],"未登録")</f>
        <v/>
      </c>
      <c r="H2262" s="4" t="n">
        <v>2</v>
      </c>
      <c r="I2262" s="5" t="n">
        <v>6980</v>
      </c>
      <c r="J2262" s="5">
        <f>tbl_売上[[#This Row],[数量]]*tbl_売上[[#This Row],[単価]]</f>
        <v/>
      </c>
    </row>
    <row r="2263">
      <c r="A2263" s="3" t="n">
        <v>45752</v>
      </c>
      <c r="B2263" t="inlineStr">
        <is>
          <t>田中</t>
        </is>
      </c>
      <c r="C2263" t="inlineStr">
        <is>
          <t>関西</t>
        </is>
      </c>
      <c r="D2263" t="inlineStr">
        <is>
          <t>Google広告</t>
        </is>
      </c>
      <c r="E2263" t="inlineStr">
        <is>
          <t>P008</t>
        </is>
      </c>
      <c r="F2263">
        <f>_xlfn.XLOOKUP(tbl_売上[[#This Row],[商品コード]],tbl_商品[商品コード],tbl_商品[商品名],"未登録")</f>
        <v/>
      </c>
      <c r="G2263">
        <f>_xlfn.XLOOKUP(tbl_売上[[#This Row],[商品コード]],tbl_商品[商品コード],tbl_商品[カテゴリ],"未登録")</f>
        <v/>
      </c>
      <c r="H2263" s="4" t="n">
        <v>1</v>
      </c>
      <c r="I2263" s="5" t="n">
        <v>2700</v>
      </c>
      <c r="J2263" s="5">
        <f>tbl_売上[[#This Row],[数量]]*tbl_売上[[#This Row],[単価]]</f>
        <v/>
      </c>
    </row>
    <row r="2264">
      <c r="A2264" s="3" t="n">
        <v>45752</v>
      </c>
      <c r="B2264" t="inlineStr">
        <is>
          <t>高橋</t>
        </is>
      </c>
      <c r="C2264" t="inlineStr">
        <is>
          <t>関西</t>
        </is>
      </c>
      <c r="D2264" t="inlineStr">
        <is>
          <t>Google広告</t>
        </is>
      </c>
      <c r="E2264" t="inlineStr">
        <is>
          <t>P009</t>
        </is>
      </c>
      <c r="F2264">
        <f>_xlfn.XLOOKUP(tbl_売上[[#This Row],[商品コード]],tbl_商品[商品コード],tbl_商品[商品名],"未登録")</f>
        <v/>
      </c>
      <c r="G2264">
        <f>_xlfn.XLOOKUP(tbl_売上[[#This Row],[商品コード]],tbl_商品[商品コード],tbl_商品[カテゴリ],"未登録")</f>
        <v/>
      </c>
      <c r="H2264" s="4" t="n">
        <v>1</v>
      </c>
      <c r="I2264" s="5" t="n">
        <v>3600</v>
      </c>
      <c r="J2264" s="5">
        <f>tbl_売上[[#This Row],[数量]]*tbl_売上[[#This Row],[単価]]</f>
        <v/>
      </c>
    </row>
    <row r="2265">
      <c r="A2265" s="3" t="n">
        <v>45753</v>
      </c>
      <c r="B2265" t="inlineStr">
        <is>
          <t>佐藤</t>
        </is>
      </c>
      <c r="C2265" t="inlineStr">
        <is>
          <t>関東</t>
        </is>
      </c>
      <c r="D2265" t="inlineStr">
        <is>
          <t>Meta広告</t>
        </is>
      </c>
      <c r="E2265" t="inlineStr">
        <is>
          <t>P004</t>
        </is>
      </c>
      <c r="F2265">
        <f>_xlfn.XLOOKUP(tbl_売上[[#This Row],[商品コード]],tbl_商品[商品コード],tbl_商品[商品名],"未登録")</f>
        <v/>
      </c>
      <c r="G2265">
        <f>_xlfn.XLOOKUP(tbl_売上[[#This Row],[商品コード]],tbl_商品[商品コード],tbl_商品[カテゴリ],"未登録")</f>
        <v/>
      </c>
      <c r="H2265" s="4" t="n">
        <v>1</v>
      </c>
      <c r="I2265" s="5" t="n">
        <v>2480</v>
      </c>
      <c r="J2265" s="5">
        <f>tbl_売上[[#This Row],[数量]]*tbl_売上[[#This Row],[単価]]</f>
        <v/>
      </c>
    </row>
    <row r="2266">
      <c r="A2266" s="3" t="n">
        <v>45753</v>
      </c>
      <c r="B2266" t="inlineStr">
        <is>
          <t>鈴木</t>
        </is>
      </c>
      <c r="C2266" t="inlineStr">
        <is>
          <t>関東</t>
        </is>
      </c>
      <c r="D2266" t="inlineStr">
        <is>
          <t>Meta広告</t>
        </is>
      </c>
      <c r="E2266" t="inlineStr">
        <is>
          <t>P007</t>
        </is>
      </c>
      <c r="F2266">
        <f>_xlfn.XLOOKUP(tbl_売上[[#This Row],[商品コード]],tbl_商品[商品コード],tbl_商品[商品名],"未登録")</f>
        <v/>
      </c>
      <c r="G2266">
        <f>_xlfn.XLOOKUP(tbl_売上[[#This Row],[商品コード]],tbl_商品[商品コード],tbl_商品[カテゴリ],"未登録")</f>
        <v/>
      </c>
      <c r="H2266" s="4" t="n">
        <v>1</v>
      </c>
      <c r="I2266" s="5" t="n">
        <v>3240</v>
      </c>
      <c r="J2266" s="5">
        <f>tbl_売上[[#This Row],[数量]]*tbl_売上[[#This Row],[単価]]</f>
        <v/>
      </c>
    </row>
    <row r="2267">
      <c r="A2267" s="3" t="n">
        <v>45753</v>
      </c>
      <c r="B2267" t="inlineStr">
        <is>
          <t>鈴木</t>
        </is>
      </c>
      <c r="C2267" t="inlineStr">
        <is>
          <t>関東</t>
        </is>
      </c>
      <c r="D2267" t="inlineStr">
        <is>
          <t>Yahoo!広告</t>
        </is>
      </c>
      <c r="E2267" t="inlineStr">
        <is>
          <t>P009</t>
        </is>
      </c>
      <c r="F2267">
        <f>_xlfn.XLOOKUP(tbl_売上[[#This Row],[商品コード]],tbl_商品[商品コード],tbl_商品[商品名],"未登録")</f>
        <v/>
      </c>
      <c r="G2267">
        <f>_xlfn.XLOOKUP(tbl_売上[[#This Row],[商品コード]],tbl_商品[商品コード],tbl_商品[カテゴリ],"未登録")</f>
        <v/>
      </c>
      <c r="H2267" s="4" t="n">
        <v>1</v>
      </c>
      <c r="I2267" s="5" t="n">
        <v>3600</v>
      </c>
      <c r="J2267" s="5">
        <f>tbl_売上[[#This Row],[数量]]*tbl_売上[[#This Row],[単価]]</f>
        <v/>
      </c>
    </row>
    <row r="2268">
      <c r="A2268" s="3" t="n">
        <v>45753</v>
      </c>
      <c r="B2268" t="inlineStr">
        <is>
          <t>鈴木</t>
        </is>
      </c>
      <c r="C2268" t="inlineStr">
        <is>
          <t>関東</t>
        </is>
      </c>
      <c r="D2268" t="inlineStr">
        <is>
          <t>Meta広告</t>
        </is>
      </c>
      <c r="E2268" t="inlineStr">
        <is>
          <t>P006</t>
        </is>
      </c>
      <c r="F2268">
        <f>_xlfn.XLOOKUP(tbl_売上[[#This Row],[商品コード]],tbl_商品[商品コード],tbl_商品[商品名],"未登録")</f>
        <v/>
      </c>
      <c r="G2268">
        <f>_xlfn.XLOOKUP(tbl_売上[[#This Row],[商品コード]],tbl_商品[商品コード],tbl_商品[カテゴリ],"未登録")</f>
        <v/>
      </c>
      <c r="H2268" s="4" t="n">
        <v>1</v>
      </c>
      <c r="I2268" s="5" t="n">
        <v>3300</v>
      </c>
      <c r="J2268" s="5">
        <f>tbl_売上[[#This Row],[数量]]*tbl_売上[[#This Row],[単価]]</f>
        <v/>
      </c>
    </row>
    <row r="2269">
      <c r="A2269" s="3" t="n">
        <v>45753</v>
      </c>
      <c r="B2269" t="inlineStr">
        <is>
          <t>伊藤</t>
        </is>
      </c>
      <c r="C2269" t="inlineStr">
        <is>
          <t>中部</t>
        </is>
      </c>
      <c r="D2269" t="inlineStr">
        <is>
          <t>Yahoo!広告</t>
        </is>
      </c>
      <c r="E2269" t="inlineStr">
        <is>
          <t>P007</t>
        </is>
      </c>
      <c r="F2269">
        <f>_xlfn.XLOOKUP(tbl_売上[[#This Row],[商品コード]],tbl_商品[商品コード],tbl_商品[商品名],"未登録")</f>
        <v/>
      </c>
      <c r="G2269">
        <f>_xlfn.XLOOKUP(tbl_売上[[#This Row],[商品コード]],tbl_商品[商品コード],tbl_商品[カテゴリ],"未登録")</f>
        <v/>
      </c>
      <c r="H2269" s="4" t="n">
        <v>2</v>
      </c>
      <c r="I2269" s="5" t="n">
        <v>3240</v>
      </c>
      <c r="J2269" s="5">
        <f>tbl_売上[[#This Row],[数量]]*tbl_売上[[#This Row],[単価]]</f>
        <v/>
      </c>
    </row>
    <row r="2270">
      <c r="A2270" s="3" t="n">
        <v>45754</v>
      </c>
      <c r="B2270" t="inlineStr">
        <is>
          <t>佐藤</t>
        </is>
      </c>
      <c r="C2270" t="inlineStr">
        <is>
          <t>関東</t>
        </is>
      </c>
      <c r="D2270" t="inlineStr">
        <is>
          <t>Google広告</t>
        </is>
      </c>
      <c r="E2270" t="inlineStr">
        <is>
          <t>P003</t>
        </is>
      </c>
      <c r="F2270">
        <f>_xlfn.XLOOKUP(tbl_売上[[#This Row],[商品コード]],tbl_商品[商品コード],tbl_商品[商品名],"未登録")</f>
        <v/>
      </c>
      <c r="G2270">
        <f>_xlfn.XLOOKUP(tbl_売上[[#This Row],[商品コード]],tbl_商品[商品コード],tbl_商品[カテゴリ],"未登録")</f>
        <v/>
      </c>
      <c r="H2270" s="4" t="n">
        <v>1</v>
      </c>
      <c r="I2270" s="5" t="n">
        <v>19800</v>
      </c>
      <c r="J2270" s="5">
        <f>tbl_売上[[#This Row],[数量]]*tbl_売上[[#This Row],[単価]]</f>
        <v/>
      </c>
    </row>
    <row r="2271">
      <c r="A2271" s="3" t="n">
        <v>45754</v>
      </c>
      <c r="B2271" t="inlineStr">
        <is>
          <t>高橋</t>
        </is>
      </c>
      <c r="C2271" t="inlineStr">
        <is>
          <t>関西</t>
        </is>
      </c>
      <c r="D2271" t="inlineStr">
        <is>
          <t>Meta広告</t>
        </is>
      </c>
      <c r="E2271" t="inlineStr">
        <is>
          <t>P009</t>
        </is>
      </c>
      <c r="F2271">
        <f>_xlfn.XLOOKUP(tbl_売上[[#This Row],[商品コード]],tbl_商品[商品コード],tbl_商品[商品名],"未登録")</f>
        <v/>
      </c>
      <c r="G2271">
        <f>_xlfn.XLOOKUP(tbl_売上[[#This Row],[商品コード]],tbl_商品[商品コード],tbl_商品[カテゴリ],"未登録")</f>
        <v/>
      </c>
      <c r="H2271" s="4" t="n">
        <v>1</v>
      </c>
      <c r="I2271" s="5" t="n">
        <v>3600</v>
      </c>
      <c r="J2271" s="5">
        <f>tbl_売上[[#This Row],[数量]]*tbl_売上[[#This Row],[単価]]</f>
        <v/>
      </c>
    </row>
    <row r="2272">
      <c r="A2272" s="3" t="n">
        <v>45754</v>
      </c>
      <c r="B2272" t="inlineStr">
        <is>
          <t>佐藤</t>
        </is>
      </c>
      <c r="C2272" t="inlineStr">
        <is>
          <t>関東</t>
        </is>
      </c>
      <c r="D2272" t="inlineStr">
        <is>
          <t>Google広告</t>
        </is>
      </c>
      <c r="E2272" t="inlineStr">
        <is>
          <t>P008</t>
        </is>
      </c>
      <c r="F2272">
        <f>_xlfn.XLOOKUP(tbl_売上[[#This Row],[商品コード]],tbl_商品[商品コード],tbl_商品[商品名],"未登録")</f>
        <v/>
      </c>
      <c r="G2272">
        <f>_xlfn.XLOOKUP(tbl_売上[[#This Row],[商品コード]],tbl_商品[商品コード],tbl_商品[カテゴリ],"未登録")</f>
        <v/>
      </c>
      <c r="H2272" s="4" t="n">
        <v>5</v>
      </c>
      <c r="I2272" s="5" t="n">
        <v>2700</v>
      </c>
      <c r="J2272" s="5">
        <f>tbl_売上[[#This Row],[数量]]*tbl_売上[[#This Row],[単価]]</f>
        <v/>
      </c>
    </row>
    <row r="2273">
      <c r="A2273" s="3" t="n">
        <v>45754</v>
      </c>
      <c r="B2273" t="inlineStr">
        <is>
          <t>佐藤</t>
        </is>
      </c>
      <c r="C2273" t="inlineStr">
        <is>
          <t>関東</t>
        </is>
      </c>
      <c r="D2273" t="inlineStr">
        <is>
          <t>Meta広告</t>
        </is>
      </c>
      <c r="E2273" t="inlineStr">
        <is>
          <t>P008</t>
        </is>
      </c>
      <c r="F2273">
        <f>_xlfn.XLOOKUP(tbl_売上[[#This Row],[商品コード]],tbl_商品[商品コード],tbl_商品[商品名],"未登録")</f>
        <v/>
      </c>
      <c r="G2273">
        <f>_xlfn.XLOOKUP(tbl_売上[[#This Row],[商品コード]],tbl_商品[商品コード],tbl_商品[カテゴリ],"未登録")</f>
        <v/>
      </c>
      <c r="H2273" s="4" t="n">
        <v>1</v>
      </c>
      <c r="I2273" s="5" t="n">
        <v>2700</v>
      </c>
      <c r="J2273" s="5">
        <f>tbl_売上[[#This Row],[数量]]*tbl_売上[[#This Row],[単価]]</f>
        <v/>
      </c>
    </row>
    <row r="2274">
      <c r="A2274" s="3" t="n">
        <v>45754</v>
      </c>
      <c r="B2274" t="inlineStr">
        <is>
          <t>佐藤</t>
        </is>
      </c>
      <c r="C2274" t="inlineStr">
        <is>
          <t>関東</t>
        </is>
      </c>
      <c r="D2274" t="inlineStr">
        <is>
          <t>Google広告</t>
        </is>
      </c>
      <c r="E2274" t="inlineStr">
        <is>
          <t>P009</t>
        </is>
      </c>
      <c r="F2274">
        <f>_xlfn.XLOOKUP(tbl_売上[[#This Row],[商品コード]],tbl_商品[商品コード],tbl_商品[商品名],"未登録")</f>
        <v/>
      </c>
      <c r="G2274">
        <f>_xlfn.XLOOKUP(tbl_売上[[#This Row],[商品コード]],tbl_商品[商品コード],tbl_商品[カテゴリ],"未登録")</f>
        <v/>
      </c>
      <c r="H2274" s="4" t="n">
        <v>2</v>
      </c>
      <c r="I2274" s="5" t="n">
        <v>3600</v>
      </c>
      <c r="J2274" s="5">
        <f>tbl_売上[[#This Row],[数量]]*tbl_売上[[#This Row],[単価]]</f>
        <v/>
      </c>
    </row>
    <row r="2275">
      <c r="A2275" s="3" t="n">
        <v>45755</v>
      </c>
      <c r="B2275" t="inlineStr">
        <is>
          <t>渡辺</t>
        </is>
      </c>
      <c r="C2275" t="inlineStr">
        <is>
          <t>九州</t>
        </is>
      </c>
      <c r="D2275" t="inlineStr">
        <is>
          <t>Google広告</t>
        </is>
      </c>
      <c r="E2275" t="inlineStr">
        <is>
          <t>P007</t>
        </is>
      </c>
      <c r="F2275">
        <f>_xlfn.XLOOKUP(tbl_売上[[#This Row],[商品コード]],tbl_商品[商品コード],tbl_商品[商品名],"未登録")</f>
        <v/>
      </c>
      <c r="G2275">
        <f>_xlfn.XLOOKUP(tbl_売上[[#This Row],[商品コード]],tbl_商品[商品コード],tbl_商品[カテゴリ],"未登録")</f>
        <v/>
      </c>
      <c r="H2275" s="4" t="n">
        <v>2</v>
      </c>
      <c r="I2275" s="5" t="n">
        <v>3240</v>
      </c>
      <c r="J2275" s="5">
        <f>tbl_売上[[#This Row],[数量]]*tbl_売上[[#This Row],[単価]]</f>
        <v/>
      </c>
    </row>
    <row r="2276">
      <c r="A2276" s="3" t="n">
        <v>45755</v>
      </c>
      <c r="B2276" t="inlineStr">
        <is>
          <t>渡辺</t>
        </is>
      </c>
      <c r="C2276" t="inlineStr">
        <is>
          <t>九州</t>
        </is>
      </c>
      <c r="D2276" t="inlineStr">
        <is>
          <t>Google広告</t>
        </is>
      </c>
      <c r="E2276" t="inlineStr">
        <is>
          <t>P002</t>
        </is>
      </c>
      <c r="F2276">
        <f>_xlfn.XLOOKUP(tbl_売上[[#This Row],[商品コード]],tbl_商品[商品コード],tbl_商品[商品名],"未登録")</f>
        <v/>
      </c>
      <c r="G2276">
        <f>_xlfn.XLOOKUP(tbl_売上[[#This Row],[商品コード]],tbl_商品[商品コード],tbl_商品[カテゴリ],"未登録")</f>
        <v/>
      </c>
      <c r="H2276" s="4" t="n">
        <v>2</v>
      </c>
      <c r="I2276" s="5" t="n">
        <v>3980</v>
      </c>
      <c r="J2276" s="5">
        <f>tbl_売上[[#This Row],[数量]]*tbl_売上[[#This Row],[単価]]</f>
        <v/>
      </c>
    </row>
    <row r="2277">
      <c r="A2277" s="3" t="n">
        <v>45755</v>
      </c>
      <c r="B2277" t="inlineStr">
        <is>
          <t>鈴木</t>
        </is>
      </c>
      <c r="C2277" t="inlineStr">
        <is>
          <t>関東</t>
        </is>
      </c>
      <c r="D2277" t="inlineStr">
        <is>
          <t>Meta広告</t>
        </is>
      </c>
      <c r="E2277" t="inlineStr">
        <is>
          <t>P007</t>
        </is>
      </c>
      <c r="F2277">
        <f>_xlfn.XLOOKUP(tbl_売上[[#This Row],[商品コード]],tbl_商品[商品コード],tbl_商品[商品名],"未登録")</f>
        <v/>
      </c>
      <c r="G2277">
        <f>_xlfn.XLOOKUP(tbl_売上[[#This Row],[商品コード]],tbl_商品[商品コード],tbl_商品[カテゴリ],"未登録")</f>
        <v/>
      </c>
      <c r="H2277" s="4" t="n">
        <v>2</v>
      </c>
      <c r="I2277" s="5" t="n">
        <v>3240</v>
      </c>
      <c r="J2277" s="5">
        <f>tbl_売上[[#This Row],[数量]]*tbl_売上[[#This Row],[単価]]</f>
        <v/>
      </c>
    </row>
    <row r="2278">
      <c r="A2278" s="3" t="n">
        <v>45755</v>
      </c>
      <c r="B2278" t="inlineStr">
        <is>
          <t>高橋</t>
        </is>
      </c>
      <c r="C2278" t="inlineStr">
        <is>
          <t>関西</t>
        </is>
      </c>
      <c r="D2278" t="inlineStr">
        <is>
          <t>Google広告</t>
        </is>
      </c>
      <c r="E2278" t="inlineStr">
        <is>
          <t>P004</t>
        </is>
      </c>
      <c r="F2278">
        <f>_xlfn.XLOOKUP(tbl_売上[[#This Row],[商品コード]],tbl_商品[商品コード],tbl_商品[商品名],"未登録")</f>
        <v/>
      </c>
      <c r="G2278">
        <f>_xlfn.XLOOKUP(tbl_売上[[#This Row],[商品コード]],tbl_商品[商品コード],tbl_商品[カテゴリ],"未登録")</f>
        <v/>
      </c>
      <c r="H2278" s="4" t="n">
        <v>1</v>
      </c>
      <c r="I2278" s="5" t="n">
        <v>2480</v>
      </c>
      <c r="J2278" s="5">
        <f>tbl_売上[[#This Row],[数量]]*tbl_売上[[#This Row],[単価]]</f>
        <v/>
      </c>
    </row>
    <row r="2279">
      <c r="A2279" s="3" t="n">
        <v>45756</v>
      </c>
      <c r="B2279" t="inlineStr">
        <is>
          <t>田中</t>
        </is>
      </c>
      <c r="C2279" t="inlineStr">
        <is>
          <t>関西</t>
        </is>
      </c>
      <c r="D2279" t="inlineStr">
        <is>
          <t>Google広告</t>
        </is>
      </c>
      <c r="E2279" t="inlineStr">
        <is>
          <t>P001</t>
        </is>
      </c>
      <c r="F2279">
        <f>_xlfn.XLOOKUP(tbl_売上[[#This Row],[商品コード]],tbl_商品[商品コード],tbl_商品[商品名],"未登録")</f>
        <v/>
      </c>
      <c r="G2279">
        <f>_xlfn.XLOOKUP(tbl_売上[[#This Row],[商品コード]],tbl_商品[商品コード],tbl_商品[カテゴリ],"未登録")</f>
        <v/>
      </c>
      <c r="H2279" s="4" t="n">
        <v>2</v>
      </c>
      <c r="I2279" s="5" t="n">
        <v>8800</v>
      </c>
      <c r="J2279" s="5">
        <f>tbl_売上[[#This Row],[数量]]*tbl_売上[[#This Row],[単価]]</f>
        <v/>
      </c>
    </row>
    <row r="2280">
      <c r="A2280" s="3" t="n">
        <v>45756</v>
      </c>
      <c r="B2280" t="inlineStr">
        <is>
          <t>佐藤</t>
        </is>
      </c>
      <c r="C2280" t="inlineStr">
        <is>
          <t>関東</t>
        </is>
      </c>
      <c r="D2280" t="inlineStr">
        <is>
          <t>Google広告</t>
        </is>
      </c>
      <c r="E2280" t="inlineStr">
        <is>
          <t>P008</t>
        </is>
      </c>
      <c r="F2280">
        <f>_xlfn.XLOOKUP(tbl_売上[[#This Row],[商品コード]],tbl_商品[商品コード],tbl_商品[商品名],"未登録")</f>
        <v/>
      </c>
      <c r="G2280">
        <f>_xlfn.XLOOKUP(tbl_売上[[#This Row],[商品コード]],tbl_商品[商品コード],tbl_商品[カテゴリ],"未登録")</f>
        <v/>
      </c>
      <c r="H2280" s="4" t="n">
        <v>1</v>
      </c>
      <c r="I2280" s="5" t="n">
        <v>2700</v>
      </c>
      <c r="J2280" s="5">
        <f>tbl_売上[[#This Row],[数量]]*tbl_売上[[#This Row],[単価]]</f>
        <v/>
      </c>
    </row>
    <row r="2281">
      <c r="A2281" s="3" t="n">
        <v>45756</v>
      </c>
      <c r="B2281" t="inlineStr">
        <is>
          <t>田中</t>
        </is>
      </c>
      <c r="C2281" t="inlineStr">
        <is>
          <t>関西</t>
        </is>
      </c>
      <c r="D2281" t="inlineStr">
        <is>
          <t>Google広告</t>
        </is>
      </c>
      <c r="E2281" t="inlineStr">
        <is>
          <t>P009</t>
        </is>
      </c>
      <c r="F2281">
        <f>_xlfn.XLOOKUP(tbl_売上[[#This Row],[商品コード]],tbl_商品[商品コード],tbl_商品[商品名],"未登録")</f>
        <v/>
      </c>
      <c r="G2281">
        <f>_xlfn.XLOOKUP(tbl_売上[[#This Row],[商品コード]],tbl_商品[商品コード],tbl_商品[カテゴリ],"未登録")</f>
        <v/>
      </c>
      <c r="H2281" s="4" t="n">
        <v>1</v>
      </c>
      <c r="I2281" s="5" t="n">
        <v>3600</v>
      </c>
      <c r="J2281" s="5">
        <f>tbl_売上[[#This Row],[数量]]*tbl_売上[[#This Row],[単価]]</f>
        <v/>
      </c>
    </row>
    <row r="2282">
      <c r="A2282" s="3" t="n">
        <v>45757</v>
      </c>
      <c r="B2282" t="inlineStr">
        <is>
          <t>高橋</t>
        </is>
      </c>
      <c r="C2282" t="inlineStr">
        <is>
          <t>関西</t>
        </is>
      </c>
      <c r="D2282" t="inlineStr">
        <is>
          <t>Meta広告</t>
        </is>
      </c>
      <c r="E2282" t="inlineStr">
        <is>
          <t>P004</t>
        </is>
      </c>
      <c r="F2282">
        <f>_xlfn.XLOOKUP(tbl_売上[[#This Row],[商品コード]],tbl_商品[商品コード],tbl_商品[商品名],"未登録")</f>
        <v/>
      </c>
      <c r="G2282">
        <f>_xlfn.XLOOKUP(tbl_売上[[#This Row],[商品コード]],tbl_商品[商品コード],tbl_商品[カテゴリ],"未登録")</f>
        <v/>
      </c>
      <c r="H2282" s="4" t="n">
        <v>1</v>
      </c>
      <c r="I2282" s="5" t="n">
        <v>2480</v>
      </c>
      <c r="J2282" s="5">
        <f>tbl_売上[[#This Row],[数量]]*tbl_売上[[#This Row],[単価]]</f>
        <v/>
      </c>
    </row>
    <row r="2283">
      <c r="A2283" s="3" t="n">
        <v>45757</v>
      </c>
      <c r="B2283" t="inlineStr">
        <is>
          <t>佐藤</t>
        </is>
      </c>
      <c r="C2283" t="inlineStr">
        <is>
          <t>関東</t>
        </is>
      </c>
      <c r="D2283" t="inlineStr">
        <is>
          <t>Google広告</t>
        </is>
      </c>
      <c r="E2283" t="inlineStr">
        <is>
          <t>P003</t>
        </is>
      </c>
      <c r="F2283">
        <f>_xlfn.XLOOKUP(tbl_売上[[#This Row],[商品コード]],tbl_商品[商品コード],tbl_商品[商品名],"未登録")</f>
        <v/>
      </c>
      <c r="G2283">
        <f>_xlfn.XLOOKUP(tbl_売上[[#This Row],[商品コード]],tbl_商品[商品コード],tbl_商品[カテゴリ],"未登録")</f>
        <v/>
      </c>
      <c r="H2283" s="4" t="n">
        <v>1</v>
      </c>
      <c r="I2283" s="5" t="n">
        <v>19800</v>
      </c>
      <c r="J2283" s="5">
        <f>tbl_売上[[#This Row],[数量]]*tbl_売上[[#This Row],[単価]]</f>
        <v/>
      </c>
    </row>
    <row r="2284">
      <c r="A2284" s="3" t="n">
        <v>45757</v>
      </c>
      <c r="B2284" t="inlineStr">
        <is>
          <t>高橋</t>
        </is>
      </c>
      <c r="C2284" t="inlineStr">
        <is>
          <t>関西</t>
        </is>
      </c>
      <c r="D2284" t="inlineStr">
        <is>
          <t>Google広告</t>
        </is>
      </c>
      <c r="E2284" t="inlineStr">
        <is>
          <t>P001</t>
        </is>
      </c>
      <c r="F2284">
        <f>_xlfn.XLOOKUP(tbl_売上[[#This Row],[商品コード]],tbl_商品[商品コード],tbl_商品[商品名],"未登録")</f>
        <v/>
      </c>
      <c r="G2284">
        <f>_xlfn.XLOOKUP(tbl_売上[[#This Row],[商品コード]],tbl_商品[商品コード],tbl_商品[カテゴリ],"未登録")</f>
        <v/>
      </c>
      <c r="H2284" s="4" t="n">
        <v>1</v>
      </c>
      <c r="I2284" s="5" t="n">
        <v>8800</v>
      </c>
      <c r="J2284" s="5">
        <f>tbl_売上[[#This Row],[数量]]*tbl_売上[[#This Row],[単価]]</f>
        <v/>
      </c>
    </row>
    <row r="2285">
      <c r="A2285" s="3" t="n">
        <v>45757</v>
      </c>
      <c r="B2285" t="inlineStr">
        <is>
          <t>鈴木</t>
        </is>
      </c>
      <c r="C2285" t="inlineStr">
        <is>
          <t>関東</t>
        </is>
      </c>
      <c r="D2285" t="inlineStr">
        <is>
          <t>Meta広告</t>
        </is>
      </c>
      <c r="E2285" t="inlineStr">
        <is>
          <t>P009</t>
        </is>
      </c>
      <c r="F2285">
        <f>_xlfn.XLOOKUP(tbl_売上[[#This Row],[商品コード]],tbl_商品[商品コード],tbl_商品[商品名],"未登録")</f>
        <v/>
      </c>
      <c r="G2285">
        <f>_xlfn.XLOOKUP(tbl_売上[[#This Row],[商品コード]],tbl_商品[商品コード],tbl_商品[カテゴリ],"未登録")</f>
        <v/>
      </c>
      <c r="H2285" s="4" t="n">
        <v>1</v>
      </c>
      <c r="I2285" s="5" t="n">
        <v>3600</v>
      </c>
      <c r="J2285" s="5">
        <f>tbl_売上[[#This Row],[数量]]*tbl_売上[[#This Row],[単価]]</f>
        <v/>
      </c>
    </row>
    <row r="2286">
      <c r="A2286" s="3" t="n">
        <v>45757</v>
      </c>
      <c r="B2286" t="inlineStr">
        <is>
          <t>伊藤</t>
        </is>
      </c>
      <c r="C2286" t="inlineStr">
        <is>
          <t>中部</t>
        </is>
      </c>
      <c r="D2286" t="inlineStr">
        <is>
          <t>Meta広告</t>
        </is>
      </c>
      <c r="E2286" t="inlineStr">
        <is>
          <t>P002</t>
        </is>
      </c>
      <c r="F2286">
        <f>_xlfn.XLOOKUP(tbl_売上[[#This Row],[商品コード]],tbl_商品[商品コード],tbl_商品[商品名],"未登録")</f>
        <v/>
      </c>
      <c r="G2286">
        <f>_xlfn.XLOOKUP(tbl_売上[[#This Row],[商品コード]],tbl_商品[商品コード],tbl_商品[カテゴリ],"未登録")</f>
        <v/>
      </c>
      <c r="H2286" s="4" t="n">
        <v>5</v>
      </c>
      <c r="I2286" s="5" t="n">
        <v>3980</v>
      </c>
      <c r="J2286" s="5">
        <f>tbl_売上[[#This Row],[数量]]*tbl_売上[[#This Row],[単価]]</f>
        <v/>
      </c>
    </row>
    <row r="2287">
      <c r="A2287" s="3" t="n">
        <v>45758</v>
      </c>
      <c r="B2287" t="inlineStr">
        <is>
          <t>鈴木</t>
        </is>
      </c>
      <c r="C2287" t="inlineStr">
        <is>
          <t>関東</t>
        </is>
      </c>
      <c r="D2287" t="inlineStr">
        <is>
          <t>Meta広告</t>
        </is>
      </c>
      <c r="E2287" t="inlineStr">
        <is>
          <t>P009</t>
        </is>
      </c>
      <c r="F2287">
        <f>_xlfn.XLOOKUP(tbl_売上[[#This Row],[商品コード]],tbl_商品[商品コード],tbl_商品[商品名],"未登録")</f>
        <v/>
      </c>
      <c r="G2287">
        <f>_xlfn.XLOOKUP(tbl_売上[[#This Row],[商品コード]],tbl_商品[商品コード],tbl_商品[カテゴリ],"未登録")</f>
        <v/>
      </c>
      <c r="H2287" s="4" t="n">
        <v>2</v>
      </c>
      <c r="I2287" s="5" t="n">
        <v>3600</v>
      </c>
      <c r="J2287" s="5">
        <f>tbl_売上[[#This Row],[数量]]*tbl_売上[[#This Row],[単価]]</f>
        <v/>
      </c>
    </row>
    <row r="2288">
      <c r="A2288" s="3" t="n">
        <v>45758</v>
      </c>
      <c r="B2288" t="inlineStr">
        <is>
          <t>田中</t>
        </is>
      </c>
      <c r="C2288" t="inlineStr">
        <is>
          <t>関西</t>
        </is>
      </c>
      <c r="D2288" t="inlineStr">
        <is>
          <t>Meta広告</t>
        </is>
      </c>
      <c r="E2288" t="inlineStr">
        <is>
          <t>P009</t>
        </is>
      </c>
      <c r="F2288">
        <f>_xlfn.XLOOKUP(tbl_売上[[#This Row],[商品コード]],tbl_商品[商品コード],tbl_商品[商品名],"未登録")</f>
        <v/>
      </c>
      <c r="G2288">
        <f>_xlfn.XLOOKUP(tbl_売上[[#This Row],[商品コード]],tbl_商品[商品コード],tbl_商品[カテゴリ],"未登録")</f>
        <v/>
      </c>
      <c r="H2288" s="4" t="n">
        <v>1</v>
      </c>
      <c r="I2288" s="5" t="n">
        <v>3600</v>
      </c>
      <c r="J2288" s="5">
        <f>tbl_売上[[#This Row],[数量]]*tbl_売上[[#This Row],[単価]]</f>
        <v/>
      </c>
    </row>
    <row r="2289">
      <c r="A2289" s="3" t="n">
        <v>45758</v>
      </c>
      <c r="B2289" t="inlineStr">
        <is>
          <t>田中</t>
        </is>
      </c>
      <c r="C2289" t="inlineStr">
        <is>
          <t>関西</t>
        </is>
      </c>
      <c r="D2289" t="inlineStr">
        <is>
          <t>Yahoo!広告</t>
        </is>
      </c>
      <c r="E2289" t="inlineStr">
        <is>
          <t>P004</t>
        </is>
      </c>
      <c r="F2289">
        <f>_xlfn.XLOOKUP(tbl_売上[[#This Row],[商品コード]],tbl_商品[商品コード],tbl_商品[商品名],"未登録")</f>
        <v/>
      </c>
      <c r="G2289">
        <f>_xlfn.XLOOKUP(tbl_売上[[#This Row],[商品コード]],tbl_商品[商品コード],tbl_商品[カテゴリ],"未登録")</f>
        <v/>
      </c>
      <c r="H2289" s="4" t="n">
        <v>1</v>
      </c>
      <c r="I2289" s="5" t="n">
        <v>2480</v>
      </c>
      <c r="J2289" s="5">
        <f>tbl_売上[[#This Row],[数量]]*tbl_売上[[#This Row],[単価]]</f>
        <v/>
      </c>
    </row>
    <row r="2290">
      <c r="A2290" s="3" t="n">
        <v>45758</v>
      </c>
      <c r="B2290" t="inlineStr">
        <is>
          <t>田中</t>
        </is>
      </c>
      <c r="C2290" t="inlineStr">
        <is>
          <t>関西</t>
        </is>
      </c>
      <c r="D2290" t="inlineStr">
        <is>
          <t>Yahoo!広告</t>
        </is>
      </c>
      <c r="E2290" t="inlineStr">
        <is>
          <t>P005</t>
        </is>
      </c>
      <c r="F2290">
        <f>_xlfn.XLOOKUP(tbl_売上[[#This Row],[商品コード]],tbl_商品[商品コード],tbl_商品[商品名],"未登録")</f>
        <v/>
      </c>
      <c r="G2290">
        <f>_xlfn.XLOOKUP(tbl_売上[[#This Row],[商品コード]],tbl_商品[商品コード],tbl_商品[カテゴリ],"未登録")</f>
        <v/>
      </c>
      <c r="H2290" s="4" t="n">
        <v>1</v>
      </c>
      <c r="I2290" s="5" t="n">
        <v>6980</v>
      </c>
      <c r="J2290" s="5">
        <f>tbl_売上[[#This Row],[数量]]*tbl_売上[[#This Row],[単価]]</f>
        <v/>
      </c>
    </row>
    <row r="2291">
      <c r="A2291" s="3" t="n">
        <v>45758</v>
      </c>
      <c r="B2291" t="inlineStr">
        <is>
          <t>佐藤</t>
        </is>
      </c>
      <c r="C2291" t="inlineStr">
        <is>
          <t>関東</t>
        </is>
      </c>
      <c r="D2291" t="inlineStr">
        <is>
          <t>Meta広告</t>
        </is>
      </c>
      <c r="E2291" t="inlineStr">
        <is>
          <t>P004</t>
        </is>
      </c>
      <c r="F2291">
        <f>_xlfn.XLOOKUP(tbl_売上[[#This Row],[商品コード]],tbl_商品[商品コード],tbl_商品[商品名],"未登録")</f>
        <v/>
      </c>
      <c r="G2291">
        <f>_xlfn.XLOOKUP(tbl_売上[[#This Row],[商品コード]],tbl_商品[商品コード],tbl_商品[カテゴリ],"未登録")</f>
        <v/>
      </c>
      <c r="H2291" s="4" t="n">
        <v>3</v>
      </c>
      <c r="I2291" s="5" t="n">
        <v>2480</v>
      </c>
      <c r="J2291" s="5">
        <f>tbl_売上[[#This Row],[数量]]*tbl_売上[[#This Row],[単価]]</f>
        <v/>
      </c>
    </row>
    <row r="2292">
      <c r="A2292" s="3" t="n">
        <v>45758</v>
      </c>
      <c r="B2292" t="inlineStr">
        <is>
          <t>田中</t>
        </is>
      </c>
      <c r="C2292" t="inlineStr">
        <is>
          <t>関西</t>
        </is>
      </c>
      <c r="D2292" t="inlineStr">
        <is>
          <t>Yahoo!広告</t>
        </is>
      </c>
      <c r="E2292" t="inlineStr">
        <is>
          <t>P004</t>
        </is>
      </c>
      <c r="F2292">
        <f>_xlfn.XLOOKUP(tbl_売上[[#This Row],[商品コード]],tbl_商品[商品コード],tbl_商品[商品名],"未登録")</f>
        <v/>
      </c>
      <c r="G2292">
        <f>_xlfn.XLOOKUP(tbl_売上[[#This Row],[商品コード]],tbl_商品[商品コード],tbl_商品[カテゴリ],"未登録")</f>
        <v/>
      </c>
      <c r="H2292" s="4" t="n">
        <v>2</v>
      </c>
      <c r="I2292" s="5" t="n">
        <v>2480</v>
      </c>
      <c r="J2292" s="5">
        <f>tbl_売上[[#This Row],[数量]]*tbl_売上[[#This Row],[単価]]</f>
        <v/>
      </c>
    </row>
    <row r="2293">
      <c r="A2293" s="3" t="n">
        <v>45759</v>
      </c>
      <c r="B2293" t="inlineStr">
        <is>
          <t>鈴木</t>
        </is>
      </c>
      <c r="C2293" t="inlineStr">
        <is>
          <t>関東</t>
        </is>
      </c>
      <c r="D2293" t="inlineStr">
        <is>
          <t>Meta広告</t>
        </is>
      </c>
      <c r="E2293" t="inlineStr">
        <is>
          <t>P008</t>
        </is>
      </c>
      <c r="F2293">
        <f>_xlfn.XLOOKUP(tbl_売上[[#This Row],[商品コード]],tbl_商品[商品コード],tbl_商品[商品名],"未登録")</f>
        <v/>
      </c>
      <c r="G2293">
        <f>_xlfn.XLOOKUP(tbl_売上[[#This Row],[商品コード]],tbl_商品[商品コード],tbl_商品[カテゴリ],"未登録")</f>
        <v/>
      </c>
      <c r="H2293" s="4" t="n">
        <v>1</v>
      </c>
      <c r="I2293" s="5" t="n">
        <v>2700</v>
      </c>
      <c r="J2293" s="5">
        <f>tbl_売上[[#This Row],[数量]]*tbl_売上[[#This Row],[単価]]</f>
        <v/>
      </c>
    </row>
    <row r="2294">
      <c r="A2294" s="3" t="n">
        <v>45759</v>
      </c>
      <c r="B2294" t="inlineStr">
        <is>
          <t>伊藤</t>
        </is>
      </c>
      <c r="C2294" t="inlineStr">
        <is>
          <t>中部</t>
        </is>
      </c>
      <c r="D2294" t="inlineStr">
        <is>
          <t>Google広告</t>
        </is>
      </c>
      <c r="E2294" t="inlineStr">
        <is>
          <t>P004</t>
        </is>
      </c>
      <c r="F2294">
        <f>_xlfn.XLOOKUP(tbl_売上[[#This Row],[商品コード]],tbl_商品[商品コード],tbl_商品[商品名],"未登録")</f>
        <v/>
      </c>
      <c r="G2294">
        <f>_xlfn.XLOOKUP(tbl_売上[[#This Row],[商品コード]],tbl_商品[商品コード],tbl_商品[カテゴリ],"未登録")</f>
        <v/>
      </c>
      <c r="H2294" s="4" t="n">
        <v>1</v>
      </c>
      <c r="I2294" s="5" t="n">
        <v>2480</v>
      </c>
      <c r="J2294" s="5">
        <f>tbl_売上[[#This Row],[数量]]*tbl_売上[[#This Row],[単価]]</f>
        <v/>
      </c>
    </row>
    <row r="2295">
      <c r="A2295" s="3" t="n">
        <v>45759</v>
      </c>
      <c r="B2295" t="inlineStr">
        <is>
          <t>高橋</t>
        </is>
      </c>
      <c r="C2295" t="inlineStr">
        <is>
          <t>関西</t>
        </is>
      </c>
      <c r="D2295" t="inlineStr">
        <is>
          <t>Yahoo!広告</t>
        </is>
      </c>
      <c r="E2295" t="inlineStr">
        <is>
          <t>P007</t>
        </is>
      </c>
      <c r="F2295">
        <f>_xlfn.XLOOKUP(tbl_売上[[#This Row],[商品コード]],tbl_商品[商品コード],tbl_商品[商品名],"未登録")</f>
        <v/>
      </c>
      <c r="G2295">
        <f>_xlfn.XLOOKUP(tbl_売上[[#This Row],[商品コード]],tbl_商品[商品コード],tbl_商品[カテゴリ],"未登録")</f>
        <v/>
      </c>
      <c r="H2295" s="4" t="n">
        <v>2</v>
      </c>
      <c r="I2295" s="5" t="n">
        <v>3240</v>
      </c>
      <c r="J2295" s="5">
        <f>tbl_売上[[#This Row],[数量]]*tbl_売上[[#This Row],[単価]]</f>
        <v/>
      </c>
    </row>
    <row r="2296">
      <c r="A2296" s="3" t="n">
        <v>45759</v>
      </c>
      <c r="B2296" t="inlineStr">
        <is>
          <t>高橋</t>
        </is>
      </c>
      <c r="C2296" t="inlineStr">
        <is>
          <t>関西</t>
        </is>
      </c>
      <c r="D2296" t="inlineStr">
        <is>
          <t>Yahoo!広告</t>
        </is>
      </c>
      <c r="E2296" t="inlineStr">
        <is>
          <t>P004</t>
        </is>
      </c>
      <c r="F2296">
        <f>_xlfn.XLOOKUP(tbl_売上[[#This Row],[商品コード]],tbl_商品[商品コード],tbl_商品[商品名],"未登録")</f>
        <v/>
      </c>
      <c r="G2296">
        <f>_xlfn.XLOOKUP(tbl_売上[[#This Row],[商品コード]],tbl_商品[商品コード],tbl_商品[カテゴリ],"未登録")</f>
        <v/>
      </c>
      <c r="H2296" s="4" t="n">
        <v>2</v>
      </c>
      <c r="I2296" s="5" t="n">
        <v>2480</v>
      </c>
      <c r="J2296" s="5">
        <f>tbl_売上[[#This Row],[数量]]*tbl_売上[[#This Row],[単価]]</f>
        <v/>
      </c>
    </row>
    <row r="2297">
      <c r="A2297" s="3" t="n">
        <v>45760</v>
      </c>
      <c r="B2297" t="inlineStr">
        <is>
          <t>佐藤</t>
        </is>
      </c>
      <c r="C2297" t="inlineStr">
        <is>
          <t>関東</t>
        </is>
      </c>
      <c r="D2297" t="inlineStr">
        <is>
          <t>Meta広告</t>
        </is>
      </c>
      <c r="E2297" t="inlineStr">
        <is>
          <t>P002</t>
        </is>
      </c>
      <c r="F2297">
        <f>_xlfn.XLOOKUP(tbl_売上[[#This Row],[商品コード]],tbl_商品[商品コード],tbl_商品[商品名],"未登録")</f>
        <v/>
      </c>
      <c r="G2297">
        <f>_xlfn.XLOOKUP(tbl_売上[[#This Row],[商品コード]],tbl_商品[商品コード],tbl_商品[カテゴリ],"未登録")</f>
        <v/>
      </c>
      <c r="H2297" s="4" t="n">
        <v>3</v>
      </c>
      <c r="I2297" s="5" t="n">
        <v>3980</v>
      </c>
      <c r="J2297" s="5">
        <f>tbl_売上[[#This Row],[数量]]*tbl_売上[[#This Row],[単価]]</f>
        <v/>
      </c>
    </row>
    <row r="2298">
      <c r="A2298" s="3" t="n">
        <v>45760</v>
      </c>
      <c r="B2298" t="inlineStr">
        <is>
          <t>高橋</t>
        </is>
      </c>
      <c r="C2298" t="inlineStr">
        <is>
          <t>関西</t>
        </is>
      </c>
      <c r="D2298" t="inlineStr">
        <is>
          <t>Meta広告</t>
        </is>
      </c>
      <c r="E2298" t="inlineStr">
        <is>
          <t>P006</t>
        </is>
      </c>
      <c r="F2298">
        <f>_xlfn.XLOOKUP(tbl_売上[[#This Row],[商品コード]],tbl_商品[商品コード],tbl_商品[商品名],"未登録")</f>
        <v/>
      </c>
      <c r="G2298">
        <f>_xlfn.XLOOKUP(tbl_売上[[#This Row],[商品コード]],tbl_商品[商品コード],tbl_商品[カテゴリ],"未登録")</f>
        <v/>
      </c>
      <c r="H2298" s="4" t="n">
        <v>5</v>
      </c>
      <c r="I2298" s="5" t="n">
        <v>3300</v>
      </c>
      <c r="J2298" s="5">
        <f>tbl_売上[[#This Row],[数量]]*tbl_売上[[#This Row],[単価]]</f>
        <v/>
      </c>
    </row>
    <row r="2299">
      <c r="A2299" s="3" t="n">
        <v>45760</v>
      </c>
      <c r="B2299" t="inlineStr">
        <is>
          <t>田中</t>
        </is>
      </c>
      <c r="C2299" t="inlineStr">
        <is>
          <t>関西</t>
        </is>
      </c>
      <c r="D2299" t="inlineStr">
        <is>
          <t>Google広告</t>
        </is>
      </c>
      <c r="E2299" t="inlineStr">
        <is>
          <t>P009</t>
        </is>
      </c>
      <c r="F2299">
        <f>_xlfn.XLOOKUP(tbl_売上[[#This Row],[商品コード]],tbl_商品[商品コード],tbl_商品[商品名],"未登録")</f>
        <v/>
      </c>
      <c r="G2299">
        <f>_xlfn.XLOOKUP(tbl_売上[[#This Row],[商品コード]],tbl_商品[商品コード],tbl_商品[カテゴリ],"未登録")</f>
        <v/>
      </c>
      <c r="H2299" s="4" t="n">
        <v>1</v>
      </c>
      <c r="I2299" s="5" t="n">
        <v>3600</v>
      </c>
      <c r="J2299" s="5">
        <f>tbl_売上[[#This Row],[数量]]*tbl_売上[[#This Row],[単価]]</f>
        <v/>
      </c>
    </row>
    <row r="2300">
      <c r="A2300" s="3" t="n">
        <v>45760</v>
      </c>
      <c r="B2300" t="inlineStr">
        <is>
          <t>佐藤</t>
        </is>
      </c>
      <c r="C2300" t="inlineStr">
        <is>
          <t>関東</t>
        </is>
      </c>
      <c r="D2300" t="inlineStr">
        <is>
          <t>Meta広告</t>
        </is>
      </c>
      <c r="E2300" t="inlineStr">
        <is>
          <t>P009</t>
        </is>
      </c>
      <c r="F2300">
        <f>_xlfn.XLOOKUP(tbl_売上[[#This Row],[商品コード]],tbl_商品[商品コード],tbl_商品[商品名],"未登録")</f>
        <v/>
      </c>
      <c r="G2300">
        <f>_xlfn.XLOOKUP(tbl_売上[[#This Row],[商品コード]],tbl_商品[商品コード],tbl_商品[カテゴリ],"未登録")</f>
        <v/>
      </c>
      <c r="H2300" s="4" t="n">
        <v>1</v>
      </c>
      <c r="I2300" s="5" t="n">
        <v>3600</v>
      </c>
      <c r="J2300" s="5">
        <f>tbl_売上[[#This Row],[数量]]*tbl_売上[[#This Row],[単価]]</f>
        <v/>
      </c>
    </row>
    <row r="2301">
      <c r="A2301" s="3" t="n">
        <v>45761</v>
      </c>
      <c r="B2301" t="inlineStr">
        <is>
          <t>鈴木</t>
        </is>
      </c>
      <c r="C2301" t="inlineStr">
        <is>
          <t>関東</t>
        </is>
      </c>
      <c r="D2301" t="inlineStr">
        <is>
          <t>Meta広告</t>
        </is>
      </c>
      <c r="E2301" t="inlineStr">
        <is>
          <t>P005</t>
        </is>
      </c>
      <c r="F2301">
        <f>_xlfn.XLOOKUP(tbl_売上[[#This Row],[商品コード]],tbl_商品[商品コード],tbl_商品[商品名],"未登録")</f>
        <v/>
      </c>
      <c r="G2301">
        <f>_xlfn.XLOOKUP(tbl_売上[[#This Row],[商品コード]],tbl_商品[商品コード],tbl_商品[カテゴリ],"未登録")</f>
        <v/>
      </c>
      <c r="H2301" s="4" t="n">
        <v>1</v>
      </c>
      <c r="I2301" s="5" t="n">
        <v>6980</v>
      </c>
      <c r="J2301" s="5">
        <f>tbl_売上[[#This Row],[数量]]*tbl_売上[[#This Row],[単価]]</f>
        <v/>
      </c>
    </row>
    <row r="2302">
      <c r="A2302" s="3" t="n">
        <v>45761</v>
      </c>
      <c r="B2302" t="inlineStr">
        <is>
          <t>伊藤</t>
        </is>
      </c>
      <c r="C2302" t="inlineStr">
        <is>
          <t>中部</t>
        </is>
      </c>
      <c r="D2302" t="inlineStr">
        <is>
          <t>Google広告</t>
        </is>
      </c>
      <c r="E2302" t="inlineStr">
        <is>
          <t>P001</t>
        </is>
      </c>
      <c r="F2302">
        <f>_xlfn.XLOOKUP(tbl_売上[[#This Row],[商品コード]],tbl_商品[商品コード],tbl_商品[商品名],"未登録")</f>
        <v/>
      </c>
      <c r="G2302">
        <f>_xlfn.XLOOKUP(tbl_売上[[#This Row],[商品コード]],tbl_商品[商品コード],tbl_商品[カテゴリ],"未登録")</f>
        <v/>
      </c>
      <c r="H2302" s="4" t="n">
        <v>1</v>
      </c>
      <c r="I2302" s="5" t="n">
        <v>8800</v>
      </c>
      <c r="J2302" s="5">
        <f>tbl_売上[[#This Row],[数量]]*tbl_売上[[#This Row],[単価]]</f>
        <v/>
      </c>
    </row>
    <row r="2303">
      <c r="A2303" s="3" t="n">
        <v>45761</v>
      </c>
      <c r="B2303" t="inlineStr">
        <is>
          <t>鈴木</t>
        </is>
      </c>
      <c r="C2303" t="inlineStr">
        <is>
          <t>関東</t>
        </is>
      </c>
      <c r="D2303" t="inlineStr">
        <is>
          <t>Meta広告</t>
        </is>
      </c>
      <c r="E2303" t="inlineStr">
        <is>
          <t>P009</t>
        </is>
      </c>
      <c r="F2303">
        <f>_xlfn.XLOOKUP(tbl_売上[[#This Row],[商品コード]],tbl_商品[商品コード],tbl_商品[商品名],"未登録")</f>
        <v/>
      </c>
      <c r="G2303">
        <f>_xlfn.XLOOKUP(tbl_売上[[#This Row],[商品コード]],tbl_商品[商品コード],tbl_商品[カテゴリ],"未登録")</f>
        <v/>
      </c>
      <c r="H2303" s="4" t="n">
        <v>3</v>
      </c>
      <c r="I2303" s="5" t="n">
        <v>3600</v>
      </c>
      <c r="J2303" s="5">
        <f>tbl_売上[[#This Row],[数量]]*tbl_売上[[#This Row],[単価]]</f>
        <v/>
      </c>
    </row>
    <row r="2304">
      <c r="A2304" s="3" t="n">
        <v>45761</v>
      </c>
      <c r="B2304" t="inlineStr">
        <is>
          <t>佐藤</t>
        </is>
      </c>
      <c r="C2304" t="inlineStr">
        <is>
          <t>関東</t>
        </is>
      </c>
      <c r="D2304" t="inlineStr">
        <is>
          <t>Google広告</t>
        </is>
      </c>
      <c r="E2304" t="inlineStr">
        <is>
          <t>P003</t>
        </is>
      </c>
      <c r="F2304">
        <f>_xlfn.XLOOKUP(tbl_売上[[#This Row],[商品コード]],tbl_商品[商品コード],tbl_商品[商品名],"未登録")</f>
        <v/>
      </c>
      <c r="G2304">
        <f>_xlfn.XLOOKUP(tbl_売上[[#This Row],[商品コード]],tbl_商品[商品コード],tbl_商品[カテゴリ],"未登録")</f>
        <v/>
      </c>
      <c r="H2304" s="4" t="n">
        <v>2</v>
      </c>
      <c r="I2304" s="5" t="n">
        <v>19800</v>
      </c>
      <c r="J2304" s="5">
        <f>tbl_売上[[#This Row],[数量]]*tbl_売上[[#This Row],[単価]]</f>
        <v/>
      </c>
    </row>
    <row r="2305">
      <c r="A2305" s="3" t="n">
        <v>45761</v>
      </c>
      <c r="B2305" t="inlineStr">
        <is>
          <t>鈴木</t>
        </is>
      </c>
      <c r="C2305" t="inlineStr">
        <is>
          <t>関東</t>
        </is>
      </c>
      <c r="D2305" t="inlineStr">
        <is>
          <t>Meta広告</t>
        </is>
      </c>
      <c r="E2305" t="inlineStr">
        <is>
          <t>P002</t>
        </is>
      </c>
      <c r="F2305">
        <f>_xlfn.XLOOKUP(tbl_売上[[#This Row],[商品コード]],tbl_商品[商品コード],tbl_商品[商品名],"未登録")</f>
        <v/>
      </c>
      <c r="G2305">
        <f>_xlfn.XLOOKUP(tbl_売上[[#This Row],[商品コード]],tbl_商品[商品コード],tbl_商品[カテゴリ],"未登録")</f>
        <v/>
      </c>
      <c r="H2305" s="4" t="n">
        <v>1</v>
      </c>
      <c r="I2305" s="5" t="n">
        <v>3980</v>
      </c>
      <c r="J2305" s="5">
        <f>tbl_売上[[#This Row],[数量]]*tbl_売上[[#This Row],[単価]]</f>
        <v/>
      </c>
    </row>
    <row r="2306">
      <c r="A2306" s="3" t="n">
        <v>45761</v>
      </c>
      <c r="B2306" t="inlineStr">
        <is>
          <t>佐藤</t>
        </is>
      </c>
      <c r="C2306" t="inlineStr">
        <is>
          <t>関東</t>
        </is>
      </c>
      <c r="D2306" t="inlineStr">
        <is>
          <t>Meta広告</t>
        </is>
      </c>
      <c r="E2306" t="inlineStr">
        <is>
          <t>P002</t>
        </is>
      </c>
      <c r="F2306">
        <f>_xlfn.XLOOKUP(tbl_売上[[#This Row],[商品コード]],tbl_商品[商品コード],tbl_商品[商品名],"未登録")</f>
        <v/>
      </c>
      <c r="G2306">
        <f>_xlfn.XLOOKUP(tbl_売上[[#This Row],[商品コード]],tbl_商品[商品コード],tbl_商品[カテゴリ],"未登録")</f>
        <v/>
      </c>
      <c r="H2306" s="4" t="n">
        <v>3</v>
      </c>
      <c r="I2306" s="5" t="n">
        <v>3980</v>
      </c>
      <c r="J2306" s="5">
        <f>tbl_売上[[#This Row],[数量]]*tbl_売上[[#This Row],[単価]]</f>
        <v/>
      </c>
    </row>
    <row r="2307">
      <c r="A2307" s="3" t="n">
        <v>45761</v>
      </c>
      <c r="B2307" t="inlineStr">
        <is>
          <t>鈴木</t>
        </is>
      </c>
      <c r="C2307" t="inlineStr">
        <is>
          <t>関東</t>
        </is>
      </c>
      <c r="D2307" t="inlineStr">
        <is>
          <t>Meta広告</t>
        </is>
      </c>
      <c r="E2307" t="inlineStr">
        <is>
          <t>P007</t>
        </is>
      </c>
      <c r="F2307">
        <f>_xlfn.XLOOKUP(tbl_売上[[#This Row],[商品コード]],tbl_商品[商品コード],tbl_商品[商品名],"未登録")</f>
        <v/>
      </c>
      <c r="G2307">
        <f>_xlfn.XLOOKUP(tbl_売上[[#This Row],[商品コード]],tbl_商品[商品コード],tbl_商品[カテゴリ],"未登録")</f>
        <v/>
      </c>
      <c r="H2307" s="4" t="n">
        <v>1</v>
      </c>
      <c r="I2307" s="5" t="n">
        <v>3240</v>
      </c>
      <c r="J2307" s="5">
        <f>tbl_売上[[#This Row],[数量]]*tbl_売上[[#This Row],[単価]]</f>
        <v/>
      </c>
    </row>
    <row r="2308">
      <c r="A2308" s="3" t="n">
        <v>45761</v>
      </c>
      <c r="B2308" t="inlineStr">
        <is>
          <t>鈴木</t>
        </is>
      </c>
      <c r="C2308" t="inlineStr">
        <is>
          <t>関東</t>
        </is>
      </c>
      <c r="D2308" t="inlineStr">
        <is>
          <t>Yahoo!広告</t>
        </is>
      </c>
      <c r="E2308" t="inlineStr">
        <is>
          <t>P008</t>
        </is>
      </c>
      <c r="F2308">
        <f>_xlfn.XLOOKUP(tbl_売上[[#This Row],[商品コード]],tbl_商品[商品コード],tbl_商品[商品名],"未登録")</f>
        <v/>
      </c>
      <c r="G2308">
        <f>_xlfn.XLOOKUP(tbl_売上[[#This Row],[商品コード]],tbl_商品[商品コード],tbl_商品[カテゴリ],"未登録")</f>
        <v/>
      </c>
      <c r="H2308" s="4" t="n">
        <v>1</v>
      </c>
      <c r="I2308" s="5" t="n">
        <v>2700</v>
      </c>
      <c r="J2308" s="5">
        <f>tbl_売上[[#This Row],[数量]]*tbl_売上[[#This Row],[単価]]</f>
        <v/>
      </c>
    </row>
    <row r="2309">
      <c r="A2309" s="3" t="n">
        <v>45762</v>
      </c>
      <c r="B2309" t="inlineStr">
        <is>
          <t>鈴木</t>
        </is>
      </c>
      <c r="C2309" t="inlineStr">
        <is>
          <t>関東</t>
        </is>
      </c>
      <c r="D2309" t="inlineStr">
        <is>
          <t>Google広告</t>
        </is>
      </c>
      <c r="E2309" t="inlineStr">
        <is>
          <t>P008</t>
        </is>
      </c>
      <c r="F2309">
        <f>_xlfn.XLOOKUP(tbl_売上[[#This Row],[商品コード]],tbl_商品[商品コード],tbl_商品[商品名],"未登録")</f>
        <v/>
      </c>
      <c r="G2309">
        <f>_xlfn.XLOOKUP(tbl_売上[[#This Row],[商品コード]],tbl_商品[商品コード],tbl_商品[カテゴリ],"未登録")</f>
        <v/>
      </c>
      <c r="H2309" s="4" t="n">
        <v>1</v>
      </c>
      <c r="I2309" s="5" t="n">
        <v>2700</v>
      </c>
      <c r="J2309" s="5">
        <f>tbl_売上[[#This Row],[数量]]*tbl_売上[[#This Row],[単価]]</f>
        <v/>
      </c>
    </row>
    <row r="2310">
      <c r="A2310" s="3" t="n">
        <v>45762</v>
      </c>
      <c r="B2310" t="inlineStr">
        <is>
          <t>佐藤</t>
        </is>
      </c>
      <c r="C2310" t="inlineStr">
        <is>
          <t>関東</t>
        </is>
      </c>
      <c r="D2310" t="inlineStr">
        <is>
          <t>Meta広告</t>
        </is>
      </c>
      <c r="E2310" t="inlineStr">
        <is>
          <t>P008</t>
        </is>
      </c>
      <c r="F2310">
        <f>_xlfn.XLOOKUP(tbl_売上[[#This Row],[商品コード]],tbl_商品[商品コード],tbl_商品[商品名],"未登録")</f>
        <v/>
      </c>
      <c r="G2310">
        <f>_xlfn.XLOOKUP(tbl_売上[[#This Row],[商品コード]],tbl_商品[商品コード],tbl_商品[カテゴリ],"未登録")</f>
        <v/>
      </c>
      <c r="H2310" s="4" t="n">
        <v>1</v>
      </c>
      <c r="I2310" s="5" t="n">
        <v>2700</v>
      </c>
      <c r="J2310" s="5">
        <f>tbl_売上[[#This Row],[数量]]*tbl_売上[[#This Row],[単価]]</f>
        <v/>
      </c>
    </row>
    <row r="2311">
      <c r="A2311" s="3" t="n">
        <v>45762</v>
      </c>
      <c r="B2311" t="inlineStr">
        <is>
          <t>高橋</t>
        </is>
      </c>
      <c r="C2311" t="inlineStr">
        <is>
          <t>関西</t>
        </is>
      </c>
      <c r="D2311" t="inlineStr">
        <is>
          <t>Google広告</t>
        </is>
      </c>
      <c r="E2311" t="inlineStr">
        <is>
          <t>P009</t>
        </is>
      </c>
      <c r="F2311">
        <f>_xlfn.XLOOKUP(tbl_売上[[#This Row],[商品コード]],tbl_商品[商品コード],tbl_商品[商品名],"未登録")</f>
        <v/>
      </c>
      <c r="G2311">
        <f>_xlfn.XLOOKUP(tbl_売上[[#This Row],[商品コード]],tbl_商品[商品コード],tbl_商品[カテゴリ],"未登録")</f>
        <v/>
      </c>
      <c r="H2311" s="4" t="n">
        <v>1</v>
      </c>
      <c r="I2311" s="5" t="n">
        <v>3600</v>
      </c>
      <c r="J2311" s="5">
        <f>tbl_売上[[#This Row],[数量]]*tbl_売上[[#This Row],[単価]]</f>
        <v/>
      </c>
    </row>
    <row r="2312">
      <c r="A2312" s="3" t="n">
        <v>45762</v>
      </c>
      <c r="B2312" t="inlineStr">
        <is>
          <t>田中</t>
        </is>
      </c>
      <c r="C2312" t="inlineStr">
        <is>
          <t>関西</t>
        </is>
      </c>
      <c r="D2312" t="inlineStr">
        <is>
          <t>Google広告</t>
        </is>
      </c>
      <c r="E2312" t="inlineStr">
        <is>
          <t>P006</t>
        </is>
      </c>
      <c r="F2312">
        <f>_xlfn.XLOOKUP(tbl_売上[[#This Row],[商品コード]],tbl_商品[商品コード],tbl_商品[商品名],"未登録")</f>
        <v/>
      </c>
      <c r="G2312">
        <f>_xlfn.XLOOKUP(tbl_売上[[#This Row],[商品コード]],tbl_商品[商品コード],tbl_商品[カテゴリ],"未登録")</f>
        <v/>
      </c>
      <c r="H2312" s="4" t="n">
        <v>1</v>
      </c>
      <c r="I2312" s="5" t="n">
        <v>3300</v>
      </c>
      <c r="J2312" s="5">
        <f>tbl_売上[[#This Row],[数量]]*tbl_売上[[#This Row],[単価]]</f>
        <v/>
      </c>
    </row>
    <row r="2313">
      <c r="A2313" s="3" t="n">
        <v>45762</v>
      </c>
      <c r="B2313" t="inlineStr">
        <is>
          <t>高橋</t>
        </is>
      </c>
      <c r="C2313" t="inlineStr">
        <is>
          <t>関西</t>
        </is>
      </c>
      <c r="D2313" t="inlineStr">
        <is>
          <t>Google広告</t>
        </is>
      </c>
      <c r="E2313" t="inlineStr">
        <is>
          <t>P007</t>
        </is>
      </c>
      <c r="F2313">
        <f>_xlfn.XLOOKUP(tbl_売上[[#This Row],[商品コード]],tbl_商品[商品コード],tbl_商品[商品名],"未登録")</f>
        <v/>
      </c>
      <c r="G2313">
        <f>_xlfn.XLOOKUP(tbl_売上[[#This Row],[商品コード]],tbl_商品[商品コード],tbl_商品[カテゴリ],"未登録")</f>
        <v/>
      </c>
      <c r="H2313" s="4" t="n">
        <v>1</v>
      </c>
      <c r="I2313" s="5" t="n">
        <v>3240</v>
      </c>
      <c r="J2313" s="5">
        <f>tbl_売上[[#This Row],[数量]]*tbl_売上[[#This Row],[単価]]</f>
        <v/>
      </c>
    </row>
    <row r="2314">
      <c r="A2314" s="3" t="n">
        <v>45763</v>
      </c>
      <c r="B2314" t="inlineStr">
        <is>
          <t>佐藤</t>
        </is>
      </c>
      <c r="C2314" t="inlineStr">
        <is>
          <t>関東</t>
        </is>
      </c>
      <c r="D2314" t="inlineStr">
        <is>
          <t>Google広告</t>
        </is>
      </c>
      <c r="E2314" t="inlineStr">
        <is>
          <t>P006</t>
        </is>
      </c>
      <c r="F2314">
        <f>_xlfn.XLOOKUP(tbl_売上[[#This Row],[商品コード]],tbl_商品[商品コード],tbl_商品[商品名],"未登録")</f>
        <v/>
      </c>
      <c r="G2314">
        <f>_xlfn.XLOOKUP(tbl_売上[[#This Row],[商品コード]],tbl_商品[商品コード],tbl_商品[カテゴリ],"未登録")</f>
        <v/>
      </c>
      <c r="H2314" s="4" t="n">
        <v>1</v>
      </c>
      <c r="I2314" s="5" t="n">
        <v>3300</v>
      </c>
      <c r="J2314" s="5">
        <f>tbl_売上[[#This Row],[数量]]*tbl_売上[[#This Row],[単価]]</f>
        <v/>
      </c>
    </row>
    <row r="2315">
      <c r="A2315" s="3" t="n">
        <v>45763</v>
      </c>
      <c r="B2315" t="inlineStr">
        <is>
          <t>伊藤</t>
        </is>
      </c>
      <c r="C2315" t="inlineStr">
        <is>
          <t>中部</t>
        </is>
      </c>
      <c r="D2315" t="inlineStr">
        <is>
          <t>Google広告</t>
        </is>
      </c>
      <c r="E2315" t="inlineStr">
        <is>
          <t>P002</t>
        </is>
      </c>
      <c r="F2315">
        <f>_xlfn.XLOOKUP(tbl_売上[[#This Row],[商品コード]],tbl_商品[商品コード],tbl_商品[商品名],"未登録")</f>
        <v/>
      </c>
      <c r="G2315">
        <f>_xlfn.XLOOKUP(tbl_売上[[#This Row],[商品コード]],tbl_商品[商品コード],tbl_商品[カテゴリ],"未登録")</f>
        <v/>
      </c>
      <c r="H2315" s="4" t="n">
        <v>2</v>
      </c>
      <c r="I2315" s="5" t="n">
        <v>3980</v>
      </c>
      <c r="J2315" s="5">
        <f>tbl_売上[[#This Row],[数量]]*tbl_売上[[#This Row],[単価]]</f>
        <v/>
      </c>
    </row>
    <row r="2316">
      <c r="A2316" s="3" t="n">
        <v>45763</v>
      </c>
      <c r="B2316" t="inlineStr">
        <is>
          <t>渡辺</t>
        </is>
      </c>
      <c r="C2316" t="inlineStr">
        <is>
          <t>九州</t>
        </is>
      </c>
      <c r="D2316" t="inlineStr">
        <is>
          <t>Meta広告</t>
        </is>
      </c>
      <c r="E2316" t="inlineStr">
        <is>
          <t>P006</t>
        </is>
      </c>
      <c r="F2316">
        <f>_xlfn.XLOOKUP(tbl_売上[[#This Row],[商品コード]],tbl_商品[商品コード],tbl_商品[商品名],"未登録")</f>
        <v/>
      </c>
      <c r="G2316">
        <f>_xlfn.XLOOKUP(tbl_売上[[#This Row],[商品コード]],tbl_商品[商品コード],tbl_商品[カテゴリ],"未登録")</f>
        <v/>
      </c>
      <c r="H2316" s="4" t="n">
        <v>5</v>
      </c>
      <c r="I2316" s="5" t="n">
        <v>3300</v>
      </c>
      <c r="J2316" s="5">
        <f>tbl_売上[[#This Row],[数量]]*tbl_売上[[#This Row],[単価]]</f>
        <v/>
      </c>
    </row>
    <row r="2317">
      <c r="A2317" s="3" t="n">
        <v>45763</v>
      </c>
      <c r="B2317" t="inlineStr">
        <is>
          <t>高橋</t>
        </is>
      </c>
      <c r="C2317" t="inlineStr">
        <is>
          <t>関西</t>
        </is>
      </c>
      <c r="D2317" t="inlineStr">
        <is>
          <t>Google広告</t>
        </is>
      </c>
      <c r="E2317" t="inlineStr">
        <is>
          <t>P006</t>
        </is>
      </c>
      <c r="F2317">
        <f>_xlfn.XLOOKUP(tbl_売上[[#This Row],[商品コード]],tbl_商品[商品コード],tbl_商品[商品名],"未登録")</f>
        <v/>
      </c>
      <c r="G2317">
        <f>_xlfn.XLOOKUP(tbl_売上[[#This Row],[商品コード]],tbl_商品[商品コード],tbl_商品[カテゴリ],"未登録")</f>
        <v/>
      </c>
      <c r="H2317" s="4" t="n">
        <v>2</v>
      </c>
      <c r="I2317" s="5" t="n">
        <v>3300</v>
      </c>
      <c r="J2317" s="5">
        <f>tbl_売上[[#This Row],[数量]]*tbl_売上[[#This Row],[単価]]</f>
        <v/>
      </c>
    </row>
    <row r="2318">
      <c r="A2318" s="3" t="n">
        <v>45763</v>
      </c>
      <c r="B2318" t="inlineStr">
        <is>
          <t>佐藤</t>
        </is>
      </c>
      <c r="C2318" t="inlineStr">
        <is>
          <t>関東</t>
        </is>
      </c>
      <c r="D2318" t="inlineStr">
        <is>
          <t>Google広告</t>
        </is>
      </c>
      <c r="E2318" t="inlineStr">
        <is>
          <t>P005</t>
        </is>
      </c>
      <c r="F2318">
        <f>_xlfn.XLOOKUP(tbl_売上[[#This Row],[商品コード]],tbl_商品[商品コード],tbl_商品[商品名],"未登録")</f>
        <v/>
      </c>
      <c r="G2318">
        <f>_xlfn.XLOOKUP(tbl_売上[[#This Row],[商品コード]],tbl_商品[商品コード],tbl_商品[カテゴリ],"未登録")</f>
        <v/>
      </c>
      <c r="H2318" s="4" t="n">
        <v>3</v>
      </c>
      <c r="I2318" s="5" t="n">
        <v>6980</v>
      </c>
      <c r="J2318" s="5">
        <f>tbl_売上[[#This Row],[数量]]*tbl_売上[[#This Row],[単価]]</f>
        <v/>
      </c>
    </row>
    <row r="2319">
      <c r="A2319" s="3" t="n">
        <v>45763</v>
      </c>
      <c r="B2319" t="inlineStr">
        <is>
          <t>鈴木</t>
        </is>
      </c>
      <c r="C2319" t="inlineStr">
        <is>
          <t>関東</t>
        </is>
      </c>
      <c r="D2319" t="inlineStr">
        <is>
          <t>Google広告</t>
        </is>
      </c>
      <c r="E2319" t="inlineStr">
        <is>
          <t>P002</t>
        </is>
      </c>
      <c r="F2319">
        <f>_xlfn.XLOOKUP(tbl_売上[[#This Row],[商品コード]],tbl_商品[商品コード],tbl_商品[商品名],"未登録")</f>
        <v/>
      </c>
      <c r="G2319">
        <f>_xlfn.XLOOKUP(tbl_売上[[#This Row],[商品コード]],tbl_商品[商品コード],tbl_商品[カテゴリ],"未登録")</f>
        <v/>
      </c>
      <c r="H2319" s="4" t="n">
        <v>1</v>
      </c>
      <c r="I2319" s="5" t="n">
        <v>3980</v>
      </c>
      <c r="J2319" s="5">
        <f>tbl_売上[[#This Row],[数量]]*tbl_売上[[#This Row],[単価]]</f>
        <v/>
      </c>
    </row>
    <row r="2320">
      <c r="A2320" s="3" t="n">
        <v>45763</v>
      </c>
      <c r="B2320" t="inlineStr">
        <is>
          <t>鈴木</t>
        </is>
      </c>
      <c r="C2320" t="inlineStr">
        <is>
          <t>関東</t>
        </is>
      </c>
      <c r="D2320" t="inlineStr">
        <is>
          <t>Meta広告</t>
        </is>
      </c>
      <c r="E2320" t="inlineStr">
        <is>
          <t>P009</t>
        </is>
      </c>
      <c r="F2320">
        <f>_xlfn.XLOOKUP(tbl_売上[[#This Row],[商品コード]],tbl_商品[商品コード],tbl_商品[商品名],"未登録")</f>
        <v/>
      </c>
      <c r="G2320">
        <f>_xlfn.XLOOKUP(tbl_売上[[#This Row],[商品コード]],tbl_商品[商品コード],tbl_商品[カテゴリ],"未登録")</f>
        <v/>
      </c>
      <c r="H2320" s="4" t="n">
        <v>1</v>
      </c>
      <c r="I2320" s="5" t="n">
        <v>3600</v>
      </c>
      <c r="J2320" s="5">
        <f>tbl_売上[[#This Row],[数量]]*tbl_売上[[#This Row],[単価]]</f>
        <v/>
      </c>
    </row>
    <row r="2321">
      <c r="A2321" s="3" t="n">
        <v>45764</v>
      </c>
      <c r="B2321" t="inlineStr">
        <is>
          <t>鈴木</t>
        </is>
      </c>
      <c r="C2321" t="inlineStr">
        <is>
          <t>関東</t>
        </is>
      </c>
      <c r="D2321" t="inlineStr">
        <is>
          <t>Yahoo!広告</t>
        </is>
      </c>
      <c r="E2321" t="inlineStr">
        <is>
          <t>P004</t>
        </is>
      </c>
      <c r="F2321">
        <f>_xlfn.XLOOKUP(tbl_売上[[#This Row],[商品コード]],tbl_商品[商品コード],tbl_商品[商品名],"未登録")</f>
        <v/>
      </c>
      <c r="G2321">
        <f>_xlfn.XLOOKUP(tbl_売上[[#This Row],[商品コード]],tbl_商品[商品コード],tbl_商品[カテゴリ],"未登録")</f>
        <v/>
      </c>
      <c r="H2321" s="4" t="n">
        <v>1</v>
      </c>
      <c r="I2321" s="5" t="n">
        <v>2480</v>
      </c>
      <c r="J2321" s="5">
        <f>tbl_売上[[#This Row],[数量]]*tbl_売上[[#This Row],[単価]]</f>
        <v/>
      </c>
    </row>
    <row r="2322">
      <c r="A2322" s="3" t="n">
        <v>45764</v>
      </c>
      <c r="B2322" t="inlineStr">
        <is>
          <t>伊藤</t>
        </is>
      </c>
      <c r="C2322" t="inlineStr">
        <is>
          <t>中部</t>
        </is>
      </c>
      <c r="D2322" t="inlineStr">
        <is>
          <t>Meta広告</t>
        </is>
      </c>
      <c r="E2322" t="inlineStr">
        <is>
          <t>P005</t>
        </is>
      </c>
      <c r="F2322">
        <f>_xlfn.XLOOKUP(tbl_売上[[#This Row],[商品コード]],tbl_商品[商品コード],tbl_商品[商品名],"未登録")</f>
        <v/>
      </c>
      <c r="G2322">
        <f>_xlfn.XLOOKUP(tbl_売上[[#This Row],[商品コード]],tbl_商品[商品コード],tbl_商品[カテゴリ],"未登録")</f>
        <v/>
      </c>
      <c r="H2322" s="4" t="n">
        <v>2</v>
      </c>
      <c r="I2322" s="5" t="n">
        <v>6980</v>
      </c>
      <c r="J2322" s="5">
        <f>tbl_売上[[#This Row],[数量]]*tbl_売上[[#This Row],[単価]]</f>
        <v/>
      </c>
    </row>
    <row r="2323">
      <c r="A2323" s="3" t="n">
        <v>45764</v>
      </c>
      <c r="B2323" t="inlineStr">
        <is>
          <t>鈴木</t>
        </is>
      </c>
      <c r="C2323" t="inlineStr">
        <is>
          <t>関東</t>
        </is>
      </c>
      <c r="D2323" t="inlineStr">
        <is>
          <t>Meta広告</t>
        </is>
      </c>
      <c r="E2323" t="inlineStr">
        <is>
          <t>P008</t>
        </is>
      </c>
      <c r="F2323">
        <f>_xlfn.XLOOKUP(tbl_売上[[#This Row],[商品コード]],tbl_商品[商品コード],tbl_商品[商品名],"未登録")</f>
        <v/>
      </c>
      <c r="G2323">
        <f>_xlfn.XLOOKUP(tbl_売上[[#This Row],[商品コード]],tbl_商品[商品コード],tbl_商品[カテゴリ],"未登録")</f>
        <v/>
      </c>
      <c r="H2323" s="4" t="n">
        <v>5</v>
      </c>
      <c r="I2323" s="5" t="n">
        <v>2700</v>
      </c>
      <c r="J2323" s="5">
        <f>tbl_売上[[#This Row],[数量]]*tbl_売上[[#This Row],[単価]]</f>
        <v/>
      </c>
    </row>
    <row r="2324">
      <c r="A2324" s="3" t="n">
        <v>45764</v>
      </c>
      <c r="B2324" t="inlineStr">
        <is>
          <t>鈴木</t>
        </is>
      </c>
      <c r="C2324" t="inlineStr">
        <is>
          <t>関東</t>
        </is>
      </c>
      <c r="D2324" t="inlineStr">
        <is>
          <t>Yahoo!広告</t>
        </is>
      </c>
      <c r="E2324" t="inlineStr">
        <is>
          <t>P004</t>
        </is>
      </c>
      <c r="F2324">
        <f>_xlfn.XLOOKUP(tbl_売上[[#This Row],[商品コード]],tbl_商品[商品コード],tbl_商品[商品名],"未登録")</f>
        <v/>
      </c>
      <c r="G2324">
        <f>_xlfn.XLOOKUP(tbl_売上[[#This Row],[商品コード]],tbl_商品[商品コード],tbl_商品[カテゴリ],"未登録")</f>
        <v/>
      </c>
      <c r="H2324" s="4" t="n">
        <v>1</v>
      </c>
      <c r="I2324" s="5" t="n">
        <v>2480</v>
      </c>
      <c r="J2324" s="5">
        <f>tbl_売上[[#This Row],[数量]]*tbl_売上[[#This Row],[単価]]</f>
        <v/>
      </c>
    </row>
    <row r="2325">
      <c r="A2325" s="3" t="n">
        <v>45764</v>
      </c>
      <c r="B2325" t="inlineStr">
        <is>
          <t>佐藤</t>
        </is>
      </c>
      <c r="C2325" t="inlineStr">
        <is>
          <t>関東</t>
        </is>
      </c>
      <c r="D2325" t="inlineStr">
        <is>
          <t>Google広告</t>
        </is>
      </c>
      <c r="E2325" t="inlineStr">
        <is>
          <t>P001</t>
        </is>
      </c>
      <c r="F2325">
        <f>_xlfn.XLOOKUP(tbl_売上[[#This Row],[商品コード]],tbl_商品[商品コード],tbl_商品[商品名],"未登録")</f>
        <v/>
      </c>
      <c r="G2325">
        <f>_xlfn.XLOOKUP(tbl_売上[[#This Row],[商品コード]],tbl_商品[商品コード],tbl_商品[カテゴリ],"未登録")</f>
        <v/>
      </c>
      <c r="H2325" s="4" t="n">
        <v>1</v>
      </c>
      <c r="I2325" s="5" t="n">
        <v>8800</v>
      </c>
      <c r="J2325" s="5">
        <f>tbl_売上[[#This Row],[数量]]*tbl_売上[[#This Row],[単価]]</f>
        <v/>
      </c>
    </row>
    <row r="2326">
      <c r="A2326" s="3" t="n">
        <v>45765</v>
      </c>
      <c r="B2326" t="inlineStr">
        <is>
          <t>高橋</t>
        </is>
      </c>
      <c r="C2326" t="inlineStr">
        <is>
          <t>関西</t>
        </is>
      </c>
      <c r="D2326" t="inlineStr">
        <is>
          <t>Meta広告</t>
        </is>
      </c>
      <c r="E2326" t="inlineStr">
        <is>
          <t>P007</t>
        </is>
      </c>
      <c r="F2326">
        <f>_xlfn.XLOOKUP(tbl_売上[[#This Row],[商品コード]],tbl_商品[商品コード],tbl_商品[商品名],"未登録")</f>
        <v/>
      </c>
      <c r="G2326">
        <f>_xlfn.XLOOKUP(tbl_売上[[#This Row],[商品コード]],tbl_商品[商品コード],tbl_商品[カテゴリ],"未登録")</f>
        <v/>
      </c>
      <c r="H2326" s="4" t="n">
        <v>1</v>
      </c>
      <c r="I2326" s="5" t="n">
        <v>3240</v>
      </c>
      <c r="J2326" s="5">
        <f>tbl_売上[[#This Row],[数量]]*tbl_売上[[#This Row],[単価]]</f>
        <v/>
      </c>
    </row>
    <row r="2327">
      <c r="A2327" s="3" t="n">
        <v>45765</v>
      </c>
      <c r="B2327" t="inlineStr">
        <is>
          <t>伊藤</t>
        </is>
      </c>
      <c r="C2327" t="inlineStr">
        <is>
          <t>中部</t>
        </is>
      </c>
      <c r="D2327" t="inlineStr">
        <is>
          <t>Meta広告</t>
        </is>
      </c>
      <c r="E2327" t="inlineStr">
        <is>
          <t>P002</t>
        </is>
      </c>
      <c r="F2327">
        <f>_xlfn.XLOOKUP(tbl_売上[[#This Row],[商品コード]],tbl_商品[商品コード],tbl_商品[商品名],"未登録")</f>
        <v/>
      </c>
      <c r="G2327">
        <f>_xlfn.XLOOKUP(tbl_売上[[#This Row],[商品コード]],tbl_商品[商品コード],tbl_商品[カテゴリ],"未登録")</f>
        <v/>
      </c>
      <c r="H2327" s="4" t="n">
        <v>1</v>
      </c>
      <c r="I2327" s="5" t="n">
        <v>3980</v>
      </c>
      <c r="J2327" s="5">
        <f>tbl_売上[[#This Row],[数量]]*tbl_売上[[#This Row],[単価]]</f>
        <v/>
      </c>
    </row>
    <row r="2328">
      <c r="A2328" s="3" t="n">
        <v>45765</v>
      </c>
      <c r="B2328" t="inlineStr">
        <is>
          <t>伊藤</t>
        </is>
      </c>
      <c r="C2328" t="inlineStr">
        <is>
          <t>中部</t>
        </is>
      </c>
      <c r="D2328" t="inlineStr">
        <is>
          <t>Google広告</t>
        </is>
      </c>
      <c r="E2328" t="inlineStr">
        <is>
          <t>P001</t>
        </is>
      </c>
      <c r="F2328">
        <f>_xlfn.XLOOKUP(tbl_売上[[#This Row],[商品コード]],tbl_商品[商品コード],tbl_商品[商品名],"未登録")</f>
        <v/>
      </c>
      <c r="G2328">
        <f>_xlfn.XLOOKUP(tbl_売上[[#This Row],[商品コード]],tbl_商品[商品コード],tbl_商品[カテゴリ],"未登録")</f>
        <v/>
      </c>
      <c r="H2328" s="4" t="n">
        <v>1</v>
      </c>
      <c r="I2328" s="5" t="n">
        <v>8800</v>
      </c>
      <c r="J2328" s="5">
        <f>tbl_売上[[#This Row],[数量]]*tbl_売上[[#This Row],[単価]]</f>
        <v/>
      </c>
    </row>
    <row r="2329">
      <c r="A2329" s="3" t="n">
        <v>45765</v>
      </c>
      <c r="B2329" t="inlineStr">
        <is>
          <t>鈴木</t>
        </is>
      </c>
      <c r="C2329" t="inlineStr">
        <is>
          <t>関東</t>
        </is>
      </c>
      <c r="D2329" t="inlineStr">
        <is>
          <t>Meta広告</t>
        </is>
      </c>
      <c r="E2329" t="inlineStr">
        <is>
          <t>P002</t>
        </is>
      </c>
      <c r="F2329">
        <f>_xlfn.XLOOKUP(tbl_売上[[#This Row],[商品コード]],tbl_商品[商品コード],tbl_商品[商品名],"未登録")</f>
        <v/>
      </c>
      <c r="G2329">
        <f>_xlfn.XLOOKUP(tbl_売上[[#This Row],[商品コード]],tbl_商品[商品コード],tbl_商品[カテゴリ],"未登録")</f>
        <v/>
      </c>
      <c r="H2329" s="4" t="n">
        <v>1</v>
      </c>
      <c r="I2329" s="5" t="n">
        <v>3980</v>
      </c>
      <c r="J2329" s="5">
        <f>tbl_売上[[#This Row],[数量]]*tbl_売上[[#This Row],[単価]]</f>
        <v/>
      </c>
    </row>
    <row r="2330">
      <c r="A2330" s="3" t="n">
        <v>45765</v>
      </c>
      <c r="B2330" t="inlineStr">
        <is>
          <t>鈴木</t>
        </is>
      </c>
      <c r="C2330" t="inlineStr">
        <is>
          <t>関東</t>
        </is>
      </c>
      <c r="D2330" t="inlineStr">
        <is>
          <t>Meta広告</t>
        </is>
      </c>
      <c r="E2330" t="inlineStr">
        <is>
          <t>P001</t>
        </is>
      </c>
      <c r="F2330">
        <f>_xlfn.XLOOKUP(tbl_売上[[#This Row],[商品コード]],tbl_商品[商品コード],tbl_商品[商品名],"未登録")</f>
        <v/>
      </c>
      <c r="G2330">
        <f>_xlfn.XLOOKUP(tbl_売上[[#This Row],[商品コード]],tbl_商品[商品コード],tbl_商品[カテゴリ],"未登録")</f>
        <v/>
      </c>
      <c r="H2330" s="4" t="n">
        <v>3</v>
      </c>
      <c r="I2330" s="5" t="n">
        <v>8800</v>
      </c>
      <c r="J2330" s="5">
        <f>tbl_売上[[#This Row],[数量]]*tbl_売上[[#This Row],[単価]]</f>
        <v/>
      </c>
    </row>
    <row r="2331">
      <c r="A2331" s="3" t="n">
        <v>45765</v>
      </c>
      <c r="B2331" t="inlineStr">
        <is>
          <t>伊藤</t>
        </is>
      </c>
      <c r="C2331" t="inlineStr">
        <is>
          <t>中部</t>
        </is>
      </c>
      <c r="D2331" t="inlineStr">
        <is>
          <t>Google広告</t>
        </is>
      </c>
      <c r="E2331" t="inlineStr">
        <is>
          <t>P002</t>
        </is>
      </c>
      <c r="F2331">
        <f>_xlfn.XLOOKUP(tbl_売上[[#This Row],[商品コード]],tbl_商品[商品コード],tbl_商品[商品名],"未登録")</f>
        <v/>
      </c>
      <c r="G2331">
        <f>_xlfn.XLOOKUP(tbl_売上[[#This Row],[商品コード]],tbl_商品[商品コード],tbl_商品[カテゴリ],"未登録")</f>
        <v/>
      </c>
      <c r="H2331" s="4" t="n">
        <v>1</v>
      </c>
      <c r="I2331" s="5" t="n">
        <v>3980</v>
      </c>
      <c r="J2331" s="5">
        <f>tbl_売上[[#This Row],[数量]]*tbl_売上[[#This Row],[単価]]</f>
        <v/>
      </c>
    </row>
    <row r="2332">
      <c r="A2332" s="3" t="n">
        <v>45766</v>
      </c>
      <c r="B2332" t="inlineStr">
        <is>
          <t>田中</t>
        </is>
      </c>
      <c r="C2332" t="inlineStr">
        <is>
          <t>関西</t>
        </is>
      </c>
      <c r="D2332" t="inlineStr">
        <is>
          <t>Google広告</t>
        </is>
      </c>
      <c r="E2332" t="inlineStr">
        <is>
          <t>P007</t>
        </is>
      </c>
      <c r="F2332">
        <f>_xlfn.XLOOKUP(tbl_売上[[#This Row],[商品コード]],tbl_商品[商品コード],tbl_商品[商品名],"未登録")</f>
        <v/>
      </c>
      <c r="G2332">
        <f>_xlfn.XLOOKUP(tbl_売上[[#This Row],[商品コード]],tbl_商品[商品コード],tbl_商品[カテゴリ],"未登録")</f>
        <v/>
      </c>
      <c r="H2332" s="4" t="n">
        <v>3</v>
      </c>
      <c r="I2332" s="5" t="n">
        <v>3240</v>
      </c>
      <c r="J2332" s="5">
        <f>tbl_売上[[#This Row],[数量]]*tbl_売上[[#This Row],[単価]]</f>
        <v/>
      </c>
    </row>
    <row r="2333">
      <c r="A2333" s="3" t="n">
        <v>45766</v>
      </c>
      <c r="B2333" t="inlineStr">
        <is>
          <t>高橋</t>
        </is>
      </c>
      <c r="C2333" t="inlineStr">
        <is>
          <t>関西</t>
        </is>
      </c>
      <c r="D2333" t="inlineStr">
        <is>
          <t>Google広告</t>
        </is>
      </c>
      <c r="E2333" t="inlineStr">
        <is>
          <t>P007</t>
        </is>
      </c>
      <c r="F2333">
        <f>_xlfn.XLOOKUP(tbl_売上[[#This Row],[商品コード]],tbl_商品[商品コード],tbl_商品[商品名],"未登録")</f>
        <v/>
      </c>
      <c r="G2333">
        <f>_xlfn.XLOOKUP(tbl_売上[[#This Row],[商品コード]],tbl_商品[商品コード],tbl_商品[カテゴリ],"未登録")</f>
        <v/>
      </c>
      <c r="H2333" s="4" t="n">
        <v>2</v>
      </c>
      <c r="I2333" s="5" t="n">
        <v>3240</v>
      </c>
      <c r="J2333" s="5">
        <f>tbl_売上[[#This Row],[数量]]*tbl_売上[[#This Row],[単価]]</f>
        <v/>
      </c>
    </row>
    <row r="2334">
      <c r="A2334" s="3" t="n">
        <v>45766</v>
      </c>
      <c r="B2334" t="inlineStr">
        <is>
          <t>高橋</t>
        </is>
      </c>
      <c r="C2334" t="inlineStr">
        <is>
          <t>関西</t>
        </is>
      </c>
      <c r="D2334" t="inlineStr">
        <is>
          <t>Meta広告</t>
        </is>
      </c>
      <c r="E2334" t="inlineStr">
        <is>
          <t>P003</t>
        </is>
      </c>
      <c r="F2334">
        <f>_xlfn.XLOOKUP(tbl_売上[[#This Row],[商品コード]],tbl_商品[商品コード],tbl_商品[商品名],"未登録")</f>
        <v/>
      </c>
      <c r="G2334">
        <f>_xlfn.XLOOKUP(tbl_売上[[#This Row],[商品コード]],tbl_商品[商品コード],tbl_商品[カテゴリ],"未登録")</f>
        <v/>
      </c>
      <c r="H2334" s="4" t="n">
        <v>1</v>
      </c>
      <c r="I2334" s="5" t="n">
        <v>19800</v>
      </c>
      <c r="J2334" s="5">
        <f>tbl_売上[[#This Row],[数量]]*tbl_売上[[#This Row],[単価]]</f>
        <v/>
      </c>
    </row>
    <row r="2335">
      <c r="A2335" s="3" t="n">
        <v>45766</v>
      </c>
      <c r="B2335" t="inlineStr">
        <is>
          <t>高橋</t>
        </is>
      </c>
      <c r="C2335" t="inlineStr">
        <is>
          <t>関西</t>
        </is>
      </c>
      <c r="D2335" t="inlineStr">
        <is>
          <t>Google広告</t>
        </is>
      </c>
      <c r="E2335" t="inlineStr">
        <is>
          <t>P002</t>
        </is>
      </c>
      <c r="F2335">
        <f>_xlfn.XLOOKUP(tbl_売上[[#This Row],[商品コード]],tbl_商品[商品コード],tbl_商品[商品名],"未登録")</f>
        <v/>
      </c>
      <c r="G2335">
        <f>_xlfn.XLOOKUP(tbl_売上[[#This Row],[商品コード]],tbl_商品[商品コード],tbl_商品[カテゴリ],"未登録")</f>
        <v/>
      </c>
      <c r="H2335" s="4" t="n">
        <v>1</v>
      </c>
      <c r="I2335" s="5" t="n">
        <v>3980</v>
      </c>
      <c r="J2335" s="5">
        <f>tbl_売上[[#This Row],[数量]]*tbl_売上[[#This Row],[単価]]</f>
        <v/>
      </c>
    </row>
    <row r="2336">
      <c r="A2336" s="3" t="n">
        <v>45767</v>
      </c>
      <c r="B2336" t="inlineStr">
        <is>
          <t>佐藤</t>
        </is>
      </c>
      <c r="C2336" t="inlineStr">
        <is>
          <t>関東</t>
        </is>
      </c>
      <c r="D2336" t="inlineStr">
        <is>
          <t>Google広告</t>
        </is>
      </c>
      <c r="E2336" t="inlineStr">
        <is>
          <t>P008</t>
        </is>
      </c>
      <c r="F2336">
        <f>_xlfn.XLOOKUP(tbl_売上[[#This Row],[商品コード]],tbl_商品[商品コード],tbl_商品[商品名],"未登録")</f>
        <v/>
      </c>
      <c r="G2336">
        <f>_xlfn.XLOOKUP(tbl_売上[[#This Row],[商品コード]],tbl_商品[商品コード],tbl_商品[カテゴリ],"未登録")</f>
        <v/>
      </c>
      <c r="H2336" s="4" t="n">
        <v>3</v>
      </c>
      <c r="I2336" s="5" t="n">
        <v>2700</v>
      </c>
      <c r="J2336" s="5">
        <f>tbl_売上[[#This Row],[数量]]*tbl_売上[[#This Row],[単価]]</f>
        <v/>
      </c>
    </row>
    <row r="2337">
      <c r="A2337" s="3" t="n">
        <v>45767</v>
      </c>
      <c r="B2337" t="inlineStr">
        <is>
          <t>鈴木</t>
        </is>
      </c>
      <c r="C2337" t="inlineStr">
        <is>
          <t>関東</t>
        </is>
      </c>
      <c r="D2337" t="inlineStr">
        <is>
          <t>Google広告</t>
        </is>
      </c>
      <c r="E2337" t="inlineStr">
        <is>
          <t>P008</t>
        </is>
      </c>
      <c r="F2337">
        <f>_xlfn.XLOOKUP(tbl_売上[[#This Row],[商品コード]],tbl_商品[商品コード],tbl_商品[商品名],"未登録")</f>
        <v/>
      </c>
      <c r="G2337">
        <f>_xlfn.XLOOKUP(tbl_売上[[#This Row],[商品コード]],tbl_商品[商品コード],tbl_商品[カテゴリ],"未登録")</f>
        <v/>
      </c>
      <c r="H2337" s="4" t="n">
        <v>5</v>
      </c>
      <c r="I2337" s="5" t="n">
        <v>2700</v>
      </c>
      <c r="J2337" s="5">
        <f>tbl_売上[[#This Row],[数量]]*tbl_売上[[#This Row],[単価]]</f>
        <v/>
      </c>
    </row>
    <row r="2338">
      <c r="A2338" s="3" t="n">
        <v>45767</v>
      </c>
      <c r="B2338" t="inlineStr">
        <is>
          <t>渡辺</t>
        </is>
      </c>
      <c r="C2338" t="inlineStr">
        <is>
          <t>九州</t>
        </is>
      </c>
      <c r="D2338" t="inlineStr">
        <is>
          <t>Google広告</t>
        </is>
      </c>
      <c r="E2338" t="inlineStr">
        <is>
          <t>P008</t>
        </is>
      </c>
      <c r="F2338">
        <f>_xlfn.XLOOKUP(tbl_売上[[#This Row],[商品コード]],tbl_商品[商品コード],tbl_商品[商品名],"未登録")</f>
        <v/>
      </c>
      <c r="G2338">
        <f>_xlfn.XLOOKUP(tbl_売上[[#This Row],[商品コード]],tbl_商品[商品コード],tbl_商品[カテゴリ],"未登録")</f>
        <v/>
      </c>
      <c r="H2338" s="4" t="n">
        <v>1</v>
      </c>
      <c r="I2338" s="5" t="n">
        <v>2700</v>
      </c>
      <c r="J2338" s="5">
        <f>tbl_売上[[#This Row],[数量]]*tbl_売上[[#This Row],[単価]]</f>
        <v/>
      </c>
    </row>
    <row r="2339">
      <c r="A2339" s="3" t="n">
        <v>45767</v>
      </c>
      <c r="B2339" t="inlineStr">
        <is>
          <t>高橋</t>
        </is>
      </c>
      <c r="C2339" t="inlineStr">
        <is>
          <t>関西</t>
        </is>
      </c>
      <c r="D2339" t="inlineStr">
        <is>
          <t>Meta広告</t>
        </is>
      </c>
      <c r="E2339" t="inlineStr">
        <is>
          <t>P001</t>
        </is>
      </c>
      <c r="F2339">
        <f>_xlfn.XLOOKUP(tbl_売上[[#This Row],[商品コード]],tbl_商品[商品コード],tbl_商品[商品名],"未登録")</f>
        <v/>
      </c>
      <c r="G2339">
        <f>_xlfn.XLOOKUP(tbl_売上[[#This Row],[商品コード]],tbl_商品[商品コード],tbl_商品[カテゴリ],"未登録")</f>
        <v/>
      </c>
      <c r="H2339" s="4" t="n">
        <v>2</v>
      </c>
      <c r="I2339" s="5" t="n">
        <v>8800</v>
      </c>
      <c r="J2339" s="5">
        <f>tbl_売上[[#This Row],[数量]]*tbl_売上[[#This Row],[単価]]</f>
        <v/>
      </c>
    </row>
    <row r="2340">
      <c r="A2340" s="3" t="n">
        <v>45768</v>
      </c>
      <c r="B2340" t="inlineStr">
        <is>
          <t>鈴木</t>
        </is>
      </c>
      <c r="C2340" t="inlineStr">
        <is>
          <t>関東</t>
        </is>
      </c>
      <c r="D2340" t="inlineStr">
        <is>
          <t>Yahoo!広告</t>
        </is>
      </c>
      <c r="E2340" t="inlineStr">
        <is>
          <t>P001</t>
        </is>
      </c>
      <c r="F2340">
        <f>_xlfn.XLOOKUP(tbl_売上[[#This Row],[商品コード]],tbl_商品[商品コード],tbl_商品[商品名],"未登録")</f>
        <v/>
      </c>
      <c r="G2340">
        <f>_xlfn.XLOOKUP(tbl_売上[[#This Row],[商品コード]],tbl_商品[商品コード],tbl_商品[カテゴリ],"未登録")</f>
        <v/>
      </c>
      <c r="H2340" s="4" t="n">
        <v>3</v>
      </c>
      <c r="I2340" s="5" t="n">
        <v>8800</v>
      </c>
      <c r="J2340" s="5">
        <f>tbl_売上[[#This Row],[数量]]*tbl_売上[[#This Row],[単価]]</f>
        <v/>
      </c>
    </row>
    <row r="2341">
      <c r="A2341" s="3" t="n">
        <v>45768</v>
      </c>
      <c r="B2341" t="inlineStr">
        <is>
          <t>渡辺</t>
        </is>
      </c>
      <c r="C2341" t="inlineStr">
        <is>
          <t>九州</t>
        </is>
      </c>
      <c r="D2341" t="inlineStr">
        <is>
          <t>Meta広告</t>
        </is>
      </c>
      <c r="E2341" t="inlineStr">
        <is>
          <t>P007</t>
        </is>
      </c>
      <c r="F2341">
        <f>_xlfn.XLOOKUP(tbl_売上[[#This Row],[商品コード]],tbl_商品[商品コード],tbl_商品[商品名],"未登録")</f>
        <v/>
      </c>
      <c r="G2341">
        <f>_xlfn.XLOOKUP(tbl_売上[[#This Row],[商品コード]],tbl_商品[商品コード],tbl_商品[カテゴリ],"未登録")</f>
        <v/>
      </c>
      <c r="H2341" s="4" t="n">
        <v>2</v>
      </c>
      <c r="I2341" s="5" t="n">
        <v>3240</v>
      </c>
      <c r="J2341" s="5">
        <f>tbl_売上[[#This Row],[数量]]*tbl_売上[[#This Row],[単価]]</f>
        <v/>
      </c>
    </row>
    <row r="2342">
      <c r="A2342" s="3" t="n">
        <v>45768</v>
      </c>
      <c r="B2342" t="inlineStr">
        <is>
          <t>伊藤</t>
        </is>
      </c>
      <c r="C2342" t="inlineStr">
        <is>
          <t>中部</t>
        </is>
      </c>
      <c r="D2342" t="inlineStr">
        <is>
          <t>Google広告</t>
        </is>
      </c>
      <c r="E2342" t="inlineStr">
        <is>
          <t>P003</t>
        </is>
      </c>
      <c r="F2342">
        <f>_xlfn.XLOOKUP(tbl_売上[[#This Row],[商品コード]],tbl_商品[商品コード],tbl_商品[商品名],"未登録")</f>
        <v/>
      </c>
      <c r="G2342">
        <f>_xlfn.XLOOKUP(tbl_売上[[#This Row],[商品コード]],tbl_商品[商品コード],tbl_商品[カテゴリ],"未登録")</f>
        <v/>
      </c>
      <c r="H2342" s="4" t="n">
        <v>1</v>
      </c>
      <c r="I2342" s="5" t="n">
        <v>19800</v>
      </c>
      <c r="J2342" s="5">
        <f>tbl_売上[[#This Row],[数量]]*tbl_売上[[#This Row],[単価]]</f>
        <v/>
      </c>
    </row>
    <row r="2343">
      <c r="A2343" s="3" t="n">
        <v>45768</v>
      </c>
      <c r="B2343" t="inlineStr">
        <is>
          <t>鈴木</t>
        </is>
      </c>
      <c r="C2343" t="inlineStr">
        <is>
          <t>関東</t>
        </is>
      </c>
      <c r="D2343" t="inlineStr">
        <is>
          <t>Google広告</t>
        </is>
      </c>
      <c r="E2343" t="inlineStr">
        <is>
          <t>P007</t>
        </is>
      </c>
      <c r="F2343">
        <f>_xlfn.XLOOKUP(tbl_売上[[#This Row],[商品コード]],tbl_商品[商品コード],tbl_商品[商品名],"未登録")</f>
        <v/>
      </c>
      <c r="G2343">
        <f>_xlfn.XLOOKUP(tbl_売上[[#This Row],[商品コード]],tbl_商品[商品コード],tbl_商品[カテゴリ],"未登録")</f>
        <v/>
      </c>
      <c r="H2343" s="4" t="n">
        <v>3</v>
      </c>
      <c r="I2343" s="5" t="n">
        <v>3240</v>
      </c>
      <c r="J2343" s="5">
        <f>tbl_売上[[#This Row],[数量]]*tbl_売上[[#This Row],[単価]]</f>
        <v/>
      </c>
    </row>
    <row r="2344">
      <c r="A2344" s="3" t="n">
        <v>45768</v>
      </c>
      <c r="B2344" t="inlineStr">
        <is>
          <t>鈴木</t>
        </is>
      </c>
      <c r="C2344" t="inlineStr">
        <is>
          <t>関東</t>
        </is>
      </c>
      <c r="D2344" t="inlineStr">
        <is>
          <t>Google広告</t>
        </is>
      </c>
      <c r="E2344" t="inlineStr">
        <is>
          <t>P001</t>
        </is>
      </c>
      <c r="F2344">
        <f>_xlfn.XLOOKUP(tbl_売上[[#This Row],[商品コード]],tbl_商品[商品コード],tbl_商品[商品名],"未登録")</f>
        <v/>
      </c>
      <c r="G2344">
        <f>_xlfn.XLOOKUP(tbl_売上[[#This Row],[商品コード]],tbl_商品[商品コード],tbl_商品[カテゴリ],"未登録")</f>
        <v/>
      </c>
      <c r="H2344" s="4" t="n">
        <v>1</v>
      </c>
      <c r="I2344" s="5" t="n">
        <v>8800</v>
      </c>
      <c r="J2344" s="5">
        <f>tbl_売上[[#This Row],[数量]]*tbl_売上[[#This Row],[単価]]</f>
        <v/>
      </c>
    </row>
    <row r="2345">
      <c r="A2345" s="3" t="n">
        <v>45768</v>
      </c>
      <c r="B2345" t="inlineStr">
        <is>
          <t>鈴木</t>
        </is>
      </c>
      <c r="C2345" t="inlineStr">
        <is>
          <t>関東</t>
        </is>
      </c>
      <c r="D2345" t="inlineStr">
        <is>
          <t>Meta広告</t>
        </is>
      </c>
      <c r="E2345" t="inlineStr">
        <is>
          <t>P003</t>
        </is>
      </c>
      <c r="F2345">
        <f>_xlfn.XLOOKUP(tbl_売上[[#This Row],[商品コード]],tbl_商品[商品コード],tbl_商品[商品名],"未登録")</f>
        <v/>
      </c>
      <c r="G2345">
        <f>_xlfn.XLOOKUP(tbl_売上[[#This Row],[商品コード]],tbl_商品[商品コード],tbl_商品[カテゴリ],"未登録")</f>
        <v/>
      </c>
      <c r="H2345" s="4" t="n">
        <v>2</v>
      </c>
      <c r="I2345" s="5" t="n">
        <v>19800</v>
      </c>
      <c r="J2345" s="5">
        <f>tbl_売上[[#This Row],[数量]]*tbl_売上[[#This Row],[単価]]</f>
        <v/>
      </c>
    </row>
    <row r="2346">
      <c r="A2346" s="3" t="n">
        <v>45768</v>
      </c>
      <c r="B2346" t="inlineStr">
        <is>
          <t>佐藤</t>
        </is>
      </c>
      <c r="C2346" t="inlineStr">
        <is>
          <t>関東</t>
        </is>
      </c>
      <c r="D2346" t="inlineStr">
        <is>
          <t>Yahoo!広告</t>
        </is>
      </c>
      <c r="E2346" t="inlineStr">
        <is>
          <t>P007</t>
        </is>
      </c>
      <c r="F2346">
        <f>_xlfn.XLOOKUP(tbl_売上[[#This Row],[商品コード]],tbl_商品[商品コード],tbl_商品[商品名],"未登録")</f>
        <v/>
      </c>
      <c r="G2346">
        <f>_xlfn.XLOOKUP(tbl_売上[[#This Row],[商品コード]],tbl_商品[商品コード],tbl_商品[カテゴリ],"未登録")</f>
        <v/>
      </c>
      <c r="H2346" s="4" t="n">
        <v>2</v>
      </c>
      <c r="I2346" s="5" t="n">
        <v>3240</v>
      </c>
      <c r="J2346" s="5">
        <f>tbl_売上[[#This Row],[数量]]*tbl_売上[[#This Row],[単価]]</f>
        <v/>
      </c>
    </row>
    <row r="2347">
      <c r="A2347" s="3" t="n">
        <v>45769</v>
      </c>
      <c r="B2347" t="inlineStr">
        <is>
          <t>鈴木</t>
        </is>
      </c>
      <c r="C2347" t="inlineStr">
        <is>
          <t>関東</t>
        </is>
      </c>
      <c r="D2347" t="inlineStr">
        <is>
          <t>Meta広告</t>
        </is>
      </c>
      <c r="E2347" t="inlineStr">
        <is>
          <t>P009</t>
        </is>
      </c>
      <c r="F2347">
        <f>_xlfn.XLOOKUP(tbl_売上[[#This Row],[商品コード]],tbl_商品[商品コード],tbl_商品[商品名],"未登録")</f>
        <v/>
      </c>
      <c r="G2347">
        <f>_xlfn.XLOOKUP(tbl_売上[[#This Row],[商品コード]],tbl_商品[商品コード],tbl_商品[カテゴリ],"未登録")</f>
        <v/>
      </c>
      <c r="H2347" s="4" t="n">
        <v>3</v>
      </c>
      <c r="I2347" s="5" t="n">
        <v>3600</v>
      </c>
      <c r="J2347" s="5">
        <f>tbl_売上[[#This Row],[数量]]*tbl_売上[[#This Row],[単価]]</f>
        <v/>
      </c>
    </row>
    <row r="2348">
      <c r="A2348" s="3" t="n">
        <v>45769</v>
      </c>
      <c r="B2348" t="inlineStr">
        <is>
          <t>佐藤</t>
        </is>
      </c>
      <c r="C2348" t="inlineStr">
        <is>
          <t>関東</t>
        </is>
      </c>
      <c r="D2348" t="inlineStr">
        <is>
          <t>Meta広告</t>
        </is>
      </c>
      <c r="E2348" t="inlineStr">
        <is>
          <t>P009</t>
        </is>
      </c>
      <c r="F2348">
        <f>_xlfn.XLOOKUP(tbl_売上[[#This Row],[商品コード]],tbl_商品[商品コード],tbl_商品[商品名],"未登録")</f>
        <v/>
      </c>
      <c r="G2348">
        <f>_xlfn.XLOOKUP(tbl_売上[[#This Row],[商品コード]],tbl_商品[商品コード],tbl_商品[カテゴリ],"未登録")</f>
        <v/>
      </c>
      <c r="H2348" s="4" t="n">
        <v>5</v>
      </c>
      <c r="I2348" s="5" t="n">
        <v>3600</v>
      </c>
      <c r="J2348" s="5">
        <f>tbl_売上[[#This Row],[数量]]*tbl_売上[[#This Row],[単価]]</f>
        <v/>
      </c>
    </row>
    <row r="2349">
      <c r="A2349" s="3" t="n">
        <v>45769</v>
      </c>
      <c r="B2349" t="inlineStr">
        <is>
          <t>佐藤</t>
        </is>
      </c>
      <c r="C2349" t="inlineStr">
        <is>
          <t>関東</t>
        </is>
      </c>
      <c r="D2349" t="inlineStr">
        <is>
          <t>Yahoo!広告</t>
        </is>
      </c>
      <c r="E2349" t="inlineStr">
        <is>
          <t>P004</t>
        </is>
      </c>
      <c r="F2349">
        <f>_xlfn.XLOOKUP(tbl_売上[[#This Row],[商品コード]],tbl_商品[商品コード],tbl_商品[商品名],"未登録")</f>
        <v/>
      </c>
      <c r="G2349">
        <f>_xlfn.XLOOKUP(tbl_売上[[#This Row],[商品コード]],tbl_商品[商品コード],tbl_商品[カテゴリ],"未登録")</f>
        <v/>
      </c>
      <c r="H2349" s="4" t="n">
        <v>1</v>
      </c>
      <c r="I2349" s="5" t="n">
        <v>2480</v>
      </c>
      <c r="J2349" s="5">
        <f>tbl_売上[[#This Row],[数量]]*tbl_売上[[#This Row],[単価]]</f>
        <v/>
      </c>
    </row>
    <row r="2350">
      <c r="A2350" s="3" t="n">
        <v>45769</v>
      </c>
      <c r="B2350" t="inlineStr">
        <is>
          <t>高橋</t>
        </is>
      </c>
      <c r="C2350" t="inlineStr">
        <is>
          <t>関西</t>
        </is>
      </c>
      <c r="D2350" t="inlineStr">
        <is>
          <t>Google広告</t>
        </is>
      </c>
      <c r="E2350" t="inlineStr">
        <is>
          <t>P007</t>
        </is>
      </c>
      <c r="F2350">
        <f>_xlfn.XLOOKUP(tbl_売上[[#This Row],[商品コード]],tbl_商品[商品コード],tbl_商品[商品名],"未登録")</f>
        <v/>
      </c>
      <c r="G2350">
        <f>_xlfn.XLOOKUP(tbl_売上[[#This Row],[商品コード]],tbl_商品[商品コード],tbl_商品[カテゴリ],"未登録")</f>
        <v/>
      </c>
      <c r="H2350" s="4" t="n">
        <v>1</v>
      </c>
      <c r="I2350" s="5" t="n">
        <v>3240</v>
      </c>
      <c r="J2350" s="5">
        <f>tbl_売上[[#This Row],[数量]]*tbl_売上[[#This Row],[単価]]</f>
        <v/>
      </c>
    </row>
    <row r="2351">
      <c r="A2351" s="3" t="n">
        <v>45770</v>
      </c>
      <c r="B2351" t="inlineStr">
        <is>
          <t>高橋</t>
        </is>
      </c>
      <c r="C2351" t="inlineStr">
        <is>
          <t>関西</t>
        </is>
      </c>
      <c r="D2351" t="inlineStr">
        <is>
          <t>Meta広告</t>
        </is>
      </c>
      <c r="E2351" t="inlineStr">
        <is>
          <t>P006</t>
        </is>
      </c>
      <c r="F2351">
        <f>_xlfn.XLOOKUP(tbl_売上[[#This Row],[商品コード]],tbl_商品[商品コード],tbl_商品[商品名],"未登録")</f>
        <v/>
      </c>
      <c r="G2351">
        <f>_xlfn.XLOOKUP(tbl_売上[[#This Row],[商品コード]],tbl_商品[商品コード],tbl_商品[カテゴリ],"未登録")</f>
        <v/>
      </c>
      <c r="H2351" s="4" t="n">
        <v>5</v>
      </c>
      <c r="I2351" s="5" t="n">
        <v>3300</v>
      </c>
      <c r="J2351" s="5">
        <f>tbl_売上[[#This Row],[数量]]*tbl_売上[[#This Row],[単価]]</f>
        <v/>
      </c>
    </row>
    <row r="2352">
      <c r="A2352" s="3" t="n">
        <v>45770</v>
      </c>
      <c r="B2352" t="inlineStr">
        <is>
          <t>佐藤</t>
        </is>
      </c>
      <c r="C2352" t="inlineStr">
        <is>
          <t>関東</t>
        </is>
      </c>
      <c r="D2352" t="inlineStr">
        <is>
          <t>Google広告</t>
        </is>
      </c>
      <c r="E2352" t="inlineStr">
        <is>
          <t>P002</t>
        </is>
      </c>
      <c r="F2352">
        <f>_xlfn.XLOOKUP(tbl_売上[[#This Row],[商品コード]],tbl_商品[商品コード],tbl_商品[商品名],"未登録")</f>
        <v/>
      </c>
      <c r="G2352">
        <f>_xlfn.XLOOKUP(tbl_売上[[#This Row],[商品コード]],tbl_商品[商品コード],tbl_商品[カテゴリ],"未登録")</f>
        <v/>
      </c>
      <c r="H2352" s="4" t="n">
        <v>2</v>
      </c>
      <c r="I2352" s="5" t="n">
        <v>3980</v>
      </c>
      <c r="J2352" s="5">
        <f>tbl_売上[[#This Row],[数量]]*tbl_売上[[#This Row],[単価]]</f>
        <v/>
      </c>
    </row>
    <row r="2353">
      <c r="A2353" s="3" t="n">
        <v>45770</v>
      </c>
      <c r="B2353" t="inlineStr">
        <is>
          <t>渡辺</t>
        </is>
      </c>
      <c r="C2353" t="inlineStr">
        <is>
          <t>九州</t>
        </is>
      </c>
      <c r="D2353" t="inlineStr">
        <is>
          <t>Meta広告</t>
        </is>
      </c>
      <c r="E2353" t="inlineStr">
        <is>
          <t>P004</t>
        </is>
      </c>
      <c r="F2353">
        <f>_xlfn.XLOOKUP(tbl_売上[[#This Row],[商品コード]],tbl_商品[商品コード],tbl_商品[商品名],"未登録")</f>
        <v/>
      </c>
      <c r="G2353">
        <f>_xlfn.XLOOKUP(tbl_売上[[#This Row],[商品コード]],tbl_商品[商品コード],tbl_商品[カテゴリ],"未登録")</f>
        <v/>
      </c>
      <c r="H2353" s="4" t="n">
        <v>2</v>
      </c>
      <c r="I2353" s="5" t="n">
        <v>2480</v>
      </c>
      <c r="J2353" s="5">
        <f>tbl_売上[[#This Row],[数量]]*tbl_売上[[#This Row],[単価]]</f>
        <v/>
      </c>
    </row>
    <row r="2354">
      <c r="A2354" s="3" t="n">
        <v>45770</v>
      </c>
      <c r="B2354" t="inlineStr">
        <is>
          <t>伊藤</t>
        </is>
      </c>
      <c r="C2354" t="inlineStr">
        <is>
          <t>中部</t>
        </is>
      </c>
      <c r="D2354" t="inlineStr">
        <is>
          <t>Google広告</t>
        </is>
      </c>
      <c r="E2354" t="inlineStr">
        <is>
          <t>P006</t>
        </is>
      </c>
      <c r="F2354">
        <f>_xlfn.XLOOKUP(tbl_売上[[#This Row],[商品コード]],tbl_商品[商品コード],tbl_商品[商品名],"未登録")</f>
        <v/>
      </c>
      <c r="G2354">
        <f>_xlfn.XLOOKUP(tbl_売上[[#This Row],[商品コード]],tbl_商品[商品コード],tbl_商品[カテゴリ],"未登録")</f>
        <v/>
      </c>
      <c r="H2354" s="4" t="n">
        <v>2</v>
      </c>
      <c r="I2354" s="5" t="n">
        <v>3300</v>
      </c>
      <c r="J2354" s="5">
        <f>tbl_売上[[#This Row],[数量]]*tbl_売上[[#This Row],[単価]]</f>
        <v/>
      </c>
    </row>
    <row r="2355">
      <c r="A2355" s="3" t="n">
        <v>45770</v>
      </c>
      <c r="B2355" t="inlineStr">
        <is>
          <t>佐藤</t>
        </is>
      </c>
      <c r="C2355" t="inlineStr">
        <is>
          <t>関東</t>
        </is>
      </c>
      <c r="D2355" t="inlineStr">
        <is>
          <t>Google広告</t>
        </is>
      </c>
      <c r="E2355" t="inlineStr">
        <is>
          <t>P008</t>
        </is>
      </c>
      <c r="F2355">
        <f>_xlfn.XLOOKUP(tbl_売上[[#This Row],[商品コード]],tbl_商品[商品コード],tbl_商品[商品名],"未登録")</f>
        <v/>
      </c>
      <c r="G2355">
        <f>_xlfn.XLOOKUP(tbl_売上[[#This Row],[商品コード]],tbl_商品[商品コード],tbl_商品[カテゴリ],"未登録")</f>
        <v/>
      </c>
      <c r="H2355" s="4" t="n">
        <v>1</v>
      </c>
      <c r="I2355" s="5" t="n">
        <v>2700</v>
      </c>
      <c r="J2355" s="5">
        <f>tbl_売上[[#This Row],[数量]]*tbl_売上[[#This Row],[単価]]</f>
        <v/>
      </c>
    </row>
    <row r="2356">
      <c r="A2356" s="3" t="n">
        <v>45770</v>
      </c>
      <c r="B2356" t="inlineStr">
        <is>
          <t>伊藤</t>
        </is>
      </c>
      <c r="C2356" t="inlineStr">
        <is>
          <t>中部</t>
        </is>
      </c>
      <c r="D2356" t="inlineStr">
        <is>
          <t>Google広告</t>
        </is>
      </c>
      <c r="E2356" t="inlineStr">
        <is>
          <t>P001</t>
        </is>
      </c>
      <c r="F2356">
        <f>_xlfn.XLOOKUP(tbl_売上[[#This Row],[商品コード]],tbl_商品[商品コード],tbl_商品[商品名],"未登録")</f>
        <v/>
      </c>
      <c r="G2356">
        <f>_xlfn.XLOOKUP(tbl_売上[[#This Row],[商品コード]],tbl_商品[商品コード],tbl_商品[カテゴリ],"未登録")</f>
        <v/>
      </c>
      <c r="H2356" s="4" t="n">
        <v>2</v>
      </c>
      <c r="I2356" s="5" t="n">
        <v>8800</v>
      </c>
      <c r="J2356" s="5">
        <f>tbl_売上[[#This Row],[数量]]*tbl_売上[[#This Row],[単価]]</f>
        <v/>
      </c>
    </row>
    <row r="2357">
      <c r="A2357" s="3" t="n">
        <v>45770</v>
      </c>
      <c r="B2357" t="inlineStr">
        <is>
          <t>田中</t>
        </is>
      </c>
      <c r="C2357" t="inlineStr">
        <is>
          <t>関西</t>
        </is>
      </c>
      <c r="D2357" t="inlineStr">
        <is>
          <t>Google広告</t>
        </is>
      </c>
      <c r="E2357" t="inlineStr">
        <is>
          <t>P005</t>
        </is>
      </c>
      <c r="F2357">
        <f>_xlfn.XLOOKUP(tbl_売上[[#This Row],[商品コード]],tbl_商品[商品コード],tbl_商品[商品名],"未登録")</f>
        <v/>
      </c>
      <c r="G2357">
        <f>_xlfn.XLOOKUP(tbl_売上[[#This Row],[商品コード]],tbl_商品[商品コード],tbl_商品[カテゴリ],"未登録")</f>
        <v/>
      </c>
      <c r="H2357" s="4" t="n">
        <v>3</v>
      </c>
      <c r="I2357" s="5" t="n">
        <v>6980</v>
      </c>
      <c r="J2357" s="5">
        <f>tbl_売上[[#This Row],[数量]]*tbl_売上[[#This Row],[単価]]</f>
        <v/>
      </c>
    </row>
    <row r="2358">
      <c r="A2358" s="3" t="n">
        <v>45771</v>
      </c>
      <c r="B2358" t="inlineStr">
        <is>
          <t>鈴木</t>
        </is>
      </c>
      <c r="C2358" t="inlineStr">
        <is>
          <t>関東</t>
        </is>
      </c>
      <c r="D2358" t="inlineStr">
        <is>
          <t>Meta広告</t>
        </is>
      </c>
      <c r="E2358" t="inlineStr">
        <is>
          <t>P003</t>
        </is>
      </c>
      <c r="F2358">
        <f>_xlfn.XLOOKUP(tbl_売上[[#This Row],[商品コード]],tbl_商品[商品コード],tbl_商品[商品名],"未登録")</f>
        <v/>
      </c>
      <c r="G2358">
        <f>_xlfn.XLOOKUP(tbl_売上[[#This Row],[商品コード]],tbl_商品[商品コード],tbl_商品[カテゴリ],"未登録")</f>
        <v/>
      </c>
      <c r="H2358" s="4" t="n">
        <v>1</v>
      </c>
      <c r="I2358" s="5" t="n">
        <v>19800</v>
      </c>
      <c r="J2358" s="5">
        <f>tbl_売上[[#This Row],[数量]]*tbl_売上[[#This Row],[単価]]</f>
        <v/>
      </c>
    </row>
    <row r="2359">
      <c r="A2359" s="3" t="n">
        <v>45771</v>
      </c>
      <c r="B2359" t="inlineStr">
        <is>
          <t>伊藤</t>
        </is>
      </c>
      <c r="C2359" t="inlineStr">
        <is>
          <t>中部</t>
        </is>
      </c>
      <c r="D2359" t="inlineStr">
        <is>
          <t>Meta広告</t>
        </is>
      </c>
      <c r="E2359" t="inlineStr">
        <is>
          <t>P004</t>
        </is>
      </c>
      <c r="F2359">
        <f>_xlfn.XLOOKUP(tbl_売上[[#This Row],[商品コード]],tbl_商品[商品コード],tbl_商品[商品名],"未登録")</f>
        <v/>
      </c>
      <c r="G2359">
        <f>_xlfn.XLOOKUP(tbl_売上[[#This Row],[商品コード]],tbl_商品[商品コード],tbl_商品[カテゴリ],"未登録")</f>
        <v/>
      </c>
      <c r="H2359" s="4" t="n">
        <v>3</v>
      </c>
      <c r="I2359" s="5" t="n">
        <v>2480</v>
      </c>
      <c r="J2359" s="5">
        <f>tbl_売上[[#This Row],[数量]]*tbl_売上[[#This Row],[単価]]</f>
        <v/>
      </c>
    </row>
    <row r="2360">
      <c r="A2360" s="3" t="n">
        <v>45771</v>
      </c>
      <c r="B2360" t="inlineStr">
        <is>
          <t>伊藤</t>
        </is>
      </c>
      <c r="C2360" t="inlineStr">
        <is>
          <t>中部</t>
        </is>
      </c>
      <c r="D2360" t="inlineStr">
        <is>
          <t>Yahoo!広告</t>
        </is>
      </c>
      <c r="E2360" t="inlineStr">
        <is>
          <t>P008</t>
        </is>
      </c>
      <c r="F2360">
        <f>_xlfn.XLOOKUP(tbl_売上[[#This Row],[商品コード]],tbl_商品[商品コード],tbl_商品[商品名],"未登録")</f>
        <v/>
      </c>
      <c r="G2360">
        <f>_xlfn.XLOOKUP(tbl_売上[[#This Row],[商品コード]],tbl_商品[商品コード],tbl_商品[カテゴリ],"未登録")</f>
        <v/>
      </c>
      <c r="H2360" s="4" t="n">
        <v>5</v>
      </c>
      <c r="I2360" s="5" t="n">
        <v>2700</v>
      </c>
      <c r="J2360" s="5">
        <f>tbl_売上[[#This Row],[数量]]*tbl_売上[[#This Row],[単価]]</f>
        <v/>
      </c>
    </row>
    <row r="2361">
      <c r="A2361" s="3" t="n">
        <v>45771</v>
      </c>
      <c r="B2361" t="inlineStr">
        <is>
          <t>田中</t>
        </is>
      </c>
      <c r="C2361" t="inlineStr">
        <is>
          <t>関西</t>
        </is>
      </c>
      <c r="D2361" t="inlineStr">
        <is>
          <t>Meta広告</t>
        </is>
      </c>
      <c r="E2361" t="inlineStr">
        <is>
          <t>P003</t>
        </is>
      </c>
      <c r="F2361">
        <f>_xlfn.XLOOKUP(tbl_売上[[#This Row],[商品コード]],tbl_商品[商品コード],tbl_商品[商品名],"未登録")</f>
        <v/>
      </c>
      <c r="G2361">
        <f>_xlfn.XLOOKUP(tbl_売上[[#This Row],[商品コード]],tbl_商品[商品コード],tbl_商品[カテゴリ],"未登録")</f>
        <v/>
      </c>
      <c r="H2361" s="4" t="n">
        <v>1</v>
      </c>
      <c r="I2361" s="5" t="n">
        <v>19800</v>
      </c>
      <c r="J2361" s="5">
        <f>tbl_売上[[#This Row],[数量]]*tbl_売上[[#This Row],[単価]]</f>
        <v/>
      </c>
    </row>
    <row r="2362">
      <c r="A2362" s="3" t="n">
        <v>45771</v>
      </c>
      <c r="B2362" t="inlineStr">
        <is>
          <t>鈴木</t>
        </is>
      </c>
      <c r="C2362" t="inlineStr">
        <is>
          <t>関東</t>
        </is>
      </c>
      <c r="D2362" t="inlineStr">
        <is>
          <t>Meta広告</t>
        </is>
      </c>
      <c r="E2362" t="inlineStr">
        <is>
          <t>P007</t>
        </is>
      </c>
      <c r="F2362">
        <f>_xlfn.XLOOKUP(tbl_売上[[#This Row],[商品コード]],tbl_商品[商品コード],tbl_商品[商品名],"未登録")</f>
        <v/>
      </c>
      <c r="G2362">
        <f>_xlfn.XLOOKUP(tbl_売上[[#This Row],[商品コード]],tbl_商品[商品コード],tbl_商品[カテゴリ],"未登録")</f>
        <v/>
      </c>
      <c r="H2362" s="4" t="n">
        <v>1</v>
      </c>
      <c r="I2362" s="5" t="n">
        <v>3240</v>
      </c>
      <c r="J2362" s="5">
        <f>tbl_売上[[#This Row],[数量]]*tbl_売上[[#This Row],[単価]]</f>
        <v/>
      </c>
    </row>
    <row r="2363">
      <c r="A2363" s="3" t="n">
        <v>45771</v>
      </c>
      <c r="B2363" t="inlineStr">
        <is>
          <t>佐藤</t>
        </is>
      </c>
      <c r="C2363" t="inlineStr">
        <is>
          <t>関東</t>
        </is>
      </c>
      <c r="D2363" t="inlineStr">
        <is>
          <t>Meta広告</t>
        </is>
      </c>
      <c r="E2363" t="inlineStr">
        <is>
          <t>P008</t>
        </is>
      </c>
      <c r="F2363">
        <f>_xlfn.XLOOKUP(tbl_売上[[#This Row],[商品コード]],tbl_商品[商品コード],tbl_商品[商品名],"未登録")</f>
        <v/>
      </c>
      <c r="G2363">
        <f>_xlfn.XLOOKUP(tbl_売上[[#This Row],[商品コード]],tbl_商品[商品コード],tbl_商品[カテゴリ],"未登録")</f>
        <v/>
      </c>
      <c r="H2363" s="4" t="n">
        <v>1</v>
      </c>
      <c r="I2363" s="5" t="n">
        <v>2700</v>
      </c>
      <c r="J2363" s="5">
        <f>tbl_売上[[#This Row],[数量]]*tbl_売上[[#This Row],[単価]]</f>
        <v/>
      </c>
    </row>
    <row r="2364">
      <c r="A2364" s="3" t="n">
        <v>45771</v>
      </c>
      <c r="B2364" t="inlineStr">
        <is>
          <t>高橋</t>
        </is>
      </c>
      <c r="C2364" t="inlineStr">
        <is>
          <t>関西</t>
        </is>
      </c>
      <c r="D2364" t="inlineStr">
        <is>
          <t>Meta広告</t>
        </is>
      </c>
      <c r="E2364" t="inlineStr">
        <is>
          <t>P006</t>
        </is>
      </c>
      <c r="F2364">
        <f>_xlfn.XLOOKUP(tbl_売上[[#This Row],[商品コード]],tbl_商品[商品コード],tbl_商品[商品名],"未登録")</f>
        <v/>
      </c>
      <c r="G2364">
        <f>_xlfn.XLOOKUP(tbl_売上[[#This Row],[商品コード]],tbl_商品[商品コード],tbl_商品[カテゴリ],"未登録")</f>
        <v/>
      </c>
      <c r="H2364" s="4" t="n">
        <v>3</v>
      </c>
      <c r="I2364" s="5" t="n">
        <v>3300</v>
      </c>
      <c r="J2364" s="5">
        <f>tbl_売上[[#This Row],[数量]]*tbl_売上[[#This Row],[単価]]</f>
        <v/>
      </c>
    </row>
    <row r="2365">
      <c r="A2365" s="3" t="n">
        <v>45772</v>
      </c>
      <c r="B2365" t="inlineStr">
        <is>
          <t>渡辺</t>
        </is>
      </c>
      <c r="C2365" t="inlineStr">
        <is>
          <t>九州</t>
        </is>
      </c>
      <c r="D2365" t="inlineStr">
        <is>
          <t>Meta広告</t>
        </is>
      </c>
      <c r="E2365" t="inlineStr">
        <is>
          <t>P007</t>
        </is>
      </c>
      <c r="F2365">
        <f>_xlfn.XLOOKUP(tbl_売上[[#This Row],[商品コード]],tbl_商品[商品コード],tbl_商品[商品名],"未登録")</f>
        <v/>
      </c>
      <c r="G2365">
        <f>_xlfn.XLOOKUP(tbl_売上[[#This Row],[商品コード]],tbl_商品[商品コード],tbl_商品[カテゴリ],"未登録")</f>
        <v/>
      </c>
      <c r="H2365" s="4" t="n">
        <v>2</v>
      </c>
      <c r="I2365" s="5" t="n">
        <v>3240</v>
      </c>
      <c r="J2365" s="5">
        <f>tbl_売上[[#This Row],[数量]]*tbl_売上[[#This Row],[単価]]</f>
        <v/>
      </c>
    </row>
    <row r="2366">
      <c r="A2366" s="3" t="n">
        <v>45772</v>
      </c>
      <c r="B2366" t="inlineStr">
        <is>
          <t>高橋</t>
        </is>
      </c>
      <c r="C2366" t="inlineStr">
        <is>
          <t>関西</t>
        </is>
      </c>
      <c r="D2366" t="inlineStr">
        <is>
          <t>Yahoo!広告</t>
        </is>
      </c>
      <c r="E2366" t="inlineStr">
        <is>
          <t>P007</t>
        </is>
      </c>
      <c r="F2366">
        <f>_xlfn.XLOOKUP(tbl_売上[[#This Row],[商品コード]],tbl_商品[商品コード],tbl_商品[商品名],"未登録")</f>
        <v/>
      </c>
      <c r="G2366">
        <f>_xlfn.XLOOKUP(tbl_売上[[#This Row],[商品コード]],tbl_商品[商品コード],tbl_商品[カテゴリ],"未登録")</f>
        <v/>
      </c>
      <c r="H2366" s="4" t="n">
        <v>1</v>
      </c>
      <c r="I2366" s="5" t="n">
        <v>3240</v>
      </c>
      <c r="J2366" s="5">
        <f>tbl_売上[[#This Row],[数量]]*tbl_売上[[#This Row],[単価]]</f>
        <v/>
      </c>
    </row>
    <row r="2367">
      <c r="A2367" s="3" t="n">
        <v>45772</v>
      </c>
      <c r="B2367" t="inlineStr">
        <is>
          <t>伊藤</t>
        </is>
      </c>
      <c r="C2367" t="inlineStr">
        <is>
          <t>中部</t>
        </is>
      </c>
      <c r="D2367" t="inlineStr">
        <is>
          <t>Meta広告</t>
        </is>
      </c>
      <c r="E2367" t="inlineStr">
        <is>
          <t>P003</t>
        </is>
      </c>
      <c r="F2367">
        <f>_xlfn.XLOOKUP(tbl_売上[[#This Row],[商品コード]],tbl_商品[商品コード],tbl_商品[商品名],"未登録")</f>
        <v/>
      </c>
      <c r="G2367">
        <f>_xlfn.XLOOKUP(tbl_売上[[#This Row],[商品コード]],tbl_商品[商品コード],tbl_商品[カテゴリ],"未登録")</f>
        <v/>
      </c>
      <c r="H2367" s="4" t="n">
        <v>1</v>
      </c>
      <c r="I2367" s="5" t="n">
        <v>19800</v>
      </c>
      <c r="J2367" s="5">
        <f>tbl_売上[[#This Row],[数量]]*tbl_売上[[#This Row],[単価]]</f>
        <v/>
      </c>
    </row>
    <row r="2368">
      <c r="A2368" s="3" t="n">
        <v>45772</v>
      </c>
      <c r="B2368" t="inlineStr">
        <is>
          <t>伊藤</t>
        </is>
      </c>
      <c r="C2368" t="inlineStr">
        <is>
          <t>中部</t>
        </is>
      </c>
      <c r="D2368" t="inlineStr">
        <is>
          <t>Google広告</t>
        </is>
      </c>
      <c r="E2368" t="inlineStr">
        <is>
          <t>P005</t>
        </is>
      </c>
      <c r="F2368">
        <f>_xlfn.XLOOKUP(tbl_売上[[#This Row],[商品コード]],tbl_商品[商品コード],tbl_商品[商品名],"未登録")</f>
        <v/>
      </c>
      <c r="G2368">
        <f>_xlfn.XLOOKUP(tbl_売上[[#This Row],[商品コード]],tbl_商品[商品コード],tbl_商品[カテゴリ],"未登録")</f>
        <v/>
      </c>
      <c r="H2368" s="4" t="n">
        <v>1</v>
      </c>
      <c r="I2368" s="5" t="n">
        <v>6980</v>
      </c>
      <c r="J2368" s="5">
        <f>tbl_売上[[#This Row],[数量]]*tbl_売上[[#This Row],[単価]]</f>
        <v/>
      </c>
    </row>
    <row r="2369">
      <c r="A2369" s="3" t="n">
        <v>45772</v>
      </c>
      <c r="B2369" t="inlineStr">
        <is>
          <t>佐藤</t>
        </is>
      </c>
      <c r="C2369" t="inlineStr">
        <is>
          <t>関東</t>
        </is>
      </c>
      <c r="D2369" t="inlineStr">
        <is>
          <t>Yahoo!広告</t>
        </is>
      </c>
      <c r="E2369" t="inlineStr">
        <is>
          <t>P004</t>
        </is>
      </c>
      <c r="F2369">
        <f>_xlfn.XLOOKUP(tbl_売上[[#This Row],[商品コード]],tbl_商品[商品コード],tbl_商品[商品名],"未登録")</f>
        <v/>
      </c>
      <c r="G2369">
        <f>_xlfn.XLOOKUP(tbl_売上[[#This Row],[商品コード]],tbl_商品[商品コード],tbl_商品[カテゴリ],"未登録")</f>
        <v/>
      </c>
      <c r="H2369" s="4" t="n">
        <v>1</v>
      </c>
      <c r="I2369" s="5" t="n">
        <v>2480</v>
      </c>
      <c r="J2369" s="5">
        <f>tbl_売上[[#This Row],[数量]]*tbl_売上[[#This Row],[単価]]</f>
        <v/>
      </c>
    </row>
    <row r="2370">
      <c r="A2370" s="3" t="n">
        <v>45772</v>
      </c>
      <c r="B2370" t="inlineStr">
        <is>
          <t>伊藤</t>
        </is>
      </c>
      <c r="C2370" t="inlineStr">
        <is>
          <t>中部</t>
        </is>
      </c>
      <c r="D2370" t="inlineStr">
        <is>
          <t>Google広告</t>
        </is>
      </c>
      <c r="E2370" t="inlineStr">
        <is>
          <t>P001</t>
        </is>
      </c>
      <c r="F2370">
        <f>_xlfn.XLOOKUP(tbl_売上[[#This Row],[商品コード]],tbl_商品[商品コード],tbl_商品[商品名],"未登録")</f>
        <v/>
      </c>
      <c r="G2370">
        <f>_xlfn.XLOOKUP(tbl_売上[[#This Row],[商品コード]],tbl_商品[商品コード],tbl_商品[カテゴリ],"未登録")</f>
        <v/>
      </c>
      <c r="H2370" s="4" t="n">
        <v>1</v>
      </c>
      <c r="I2370" s="5" t="n">
        <v>8800</v>
      </c>
      <c r="J2370" s="5">
        <f>tbl_売上[[#This Row],[数量]]*tbl_売上[[#This Row],[単価]]</f>
        <v/>
      </c>
    </row>
    <row r="2371">
      <c r="A2371" s="3" t="n">
        <v>45772</v>
      </c>
      <c r="B2371" t="inlineStr">
        <is>
          <t>佐藤</t>
        </is>
      </c>
      <c r="C2371" t="inlineStr">
        <is>
          <t>関東</t>
        </is>
      </c>
      <c r="D2371" t="inlineStr">
        <is>
          <t>Yahoo!広告</t>
        </is>
      </c>
      <c r="E2371" t="inlineStr">
        <is>
          <t>P005</t>
        </is>
      </c>
      <c r="F2371">
        <f>_xlfn.XLOOKUP(tbl_売上[[#This Row],[商品コード]],tbl_商品[商品コード],tbl_商品[商品名],"未登録")</f>
        <v/>
      </c>
      <c r="G2371">
        <f>_xlfn.XLOOKUP(tbl_売上[[#This Row],[商品コード]],tbl_商品[商品コード],tbl_商品[カテゴリ],"未登録")</f>
        <v/>
      </c>
      <c r="H2371" s="4" t="n">
        <v>3</v>
      </c>
      <c r="I2371" s="5" t="n">
        <v>6980</v>
      </c>
      <c r="J2371" s="5">
        <f>tbl_売上[[#This Row],[数量]]*tbl_売上[[#This Row],[単価]]</f>
        <v/>
      </c>
    </row>
    <row r="2372">
      <c r="A2372" s="3" t="n">
        <v>45773</v>
      </c>
      <c r="B2372" t="inlineStr">
        <is>
          <t>高橋</t>
        </is>
      </c>
      <c r="C2372" t="inlineStr">
        <is>
          <t>関西</t>
        </is>
      </c>
      <c r="D2372" t="inlineStr">
        <is>
          <t>Meta広告</t>
        </is>
      </c>
      <c r="E2372" t="inlineStr">
        <is>
          <t>P002</t>
        </is>
      </c>
      <c r="F2372">
        <f>_xlfn.XLOOKUP(tbl_売上[[#This Row],[商品コード]],tbl_商品[商品コード],tbl_商品[商品名],"未登録")</f>
        <v/>
      </c>
      <c r="G2372">
        <f>_xlfn.XLOOKUP(tbl_売上[[#This Row],[商品コード]],tbl_商品[商品コード],tbl_商品[カテゴリ],"未登録")</f>
        <v/>
      </c>
      <c r="H2372" s="4" t="n">
        <v>1</v>
      </c>
      <c r="I2372" s="5" t="n">
        <v>3980</v>
      </c>
      <c r="J2372" s="5">
        <f>tbl_売上[[#This Row],[数量]]*tbl_売上[[#This Row],[単価]]</f>
        <v/>
      </c>
    </row>
    <row r="2373">
      <c r="A2373" s="3" t="n">
        <v>45773</v>
      </c>
      <c r="B2373" t="inlineStr">
        <is>
          <t>田中</t>
        </is>
      </c>
      <c r="C2373" t="inlineStr">
        <is>
          <t>関西</t>
        </is>
      </c>
      <c r="D2373" t="inlineStr">
        <is>
          <t>Yahoo!広告</t>
        </is>
      </c>
      <c r="E2373" t="inlineStr">
        <is>
          <t>P004</t>
        </is>
      </c>
      <c r="F2373">
        <f>_xlfn.XLOOKUP(tbl_売上[[#This Row],[商品コード]],tbl_商品[商品コード],tbl_商品[商品名],"未登録")</f>
        <v/>
      </c>
      <c r="G2373">
        <f>_xlfn.XLOOKUP(tbl_売上[[#This Row],[商品コード]],tbl_商品[商品コード],tbl_商品[カテゴリ],"未登録")</f>
        <v/>
      </c>
      <c r="H2373" s="4" t="n">
        <v>1</v>
      </c>
      <c r="I2373" s="5" t="n">
        <v>2480</v>
      </c>
      <c r="J2373" s="5">
        <f>tbl_売上[[#This Row],[数量]]*tbl_売上[[#This Row],[単価]]</f>
        <v/>
      </c>
    </row>
    <row r="2374">
      <c r="A2374" s="3" t="n">
        <v>45773</v>
      </c>
      <c r="B2374" t="inlineStr">
        <is>
          <t>佐藤</t>
        </is>
      </c>
      <c r="C2374" t="inlineStr">
        <is>
          <t>関東</t>
        </is>
      </c>
      <c r="D2374" t="inlineStr">
        <is>
          <t>Google広告</t>
        </is>
      </c>
      <c r="E2374" t="inlineStr">
        <is>
          <t>P007</t>
        </is>
      </c>
      <c r="F2374">
        <f>_xlfn.XLOOKUP(tbl_売上[[#This Row],[商品コード]],tbl_商品[商品コード],tbl_商品[商品名],"未登録")</f>
        <v/>
      </c>
      <c r="G2374">
        <f>_xlfn.XLOOKUP(tbl_売上[[#This Row],[商品コード]],tbl_商品[商品コード],tbl_商品[カテゴリ],"未登録")</f>
        <v/>
      </c>
      <c r="H2374" s="4" t="n">
        <v>5</v>
      </c>
      <c r="I2374" s="5" t="n">
        <v>3240</v>
      </c>
      <c r="J2374" s="5">
        <f>tbl_売上[[#This Row],[数量]]*tbl_売上[[#This Row],[単価]]</f>
        <v/>
      </c>
    </row>
    <row r="2375">
      <c r="A2375" s="3" t="n">
        <v>45773</v>
      </c>
      <c r="B2375" t="inlineStr">
        <is>
          <t>高橋</t>
        </is>
      </c>
      <c r="C2375" t="inlineStr">
        <is>
          <t>関西</t>
        </is>
      </c>
      <c r="D2375" t="inlineStr">
        <is>
          <t>Google広告</t>
        </is>
      </c>
      <c r="E2375" t="inlineStr">
        <is>
          <t>P002</t>
        </is>
      </c>
      <c r="F2375">
        <f>_xlfn.XLOOKUP(tbl_売上[[#This Row],[商品コード]],tbl_商品[商品コード],tbl_商品[商品名],"未登録")</f>
        <v/>
      </c>
      <c r="G2375">
        <f>_xlfn.XLOOKUP(tbl_売上[[#This Row],[商品コード]],tbl_商品[商品コード],tbl_商品[カテゴリ],"未登録")</f>
        <v/>
      </c>
      <c r="H2375" s="4" t="n">
        <v>1</v>
      </c>
      <c r="I2375" s="5" t="n">
        <v>3980</v>
      </c>
      <c r="J2375" s="5">
        <f>tbl_売上[[#This Row],[数量]]*tbl_売上[[#This Row],[単価]]</f>
        <v/>
      </c>
    </row>
    <row r="2376">
      <c r="A2376" s="3" t="n">
        <v>45773</v>
      </c>
      <c r="B2376" t="inlineStr">
        <is>
          <t>渡辺</t>
        </is>
      </c>
      <c r="C2376" t="inlineStr">
        <is>
          <t>九州</t>
        </is>
      </c>
      <c r="D2376" t="inlineStr">
        <is>
          <t>Google広告</t>
        </is>
      </c>
      <c r="E2376" t="inlineStr">
        <is>
          <t>P004</t>
        </is>
      </c>
      <c r="F2376">
        <f>_xlfn.XLOOKUP(tbl_売上[[#This Row],[商品コード]],tbl_商品[商品コード],tbl_商品[商品名],"未登録")</f>
        <v/>
      </c>
      <c r="G2376">
        <f>_xlfn.XLOOKUP(tbl_売上[[#This Row],[商品コード]],tbl_商品[商品コード],tbl_商品[カテゴリ],"未登録")</f>
        <v/>
      </c>
      <c r="H2376" s="4" t="n">
        <v>3</v>
      </c>
      <c r="I2376" s="5" t="n">
        <v>2480</v>
      </c>
      <c r="J2376" s="5">
        <f>tbl_売上[[#This Row],[数量]]*tbl_売上[[#This Row],[単価]]</f>
        <v/>
      </c>
    </row>
    <row r="2377">
      <c r="A2377" s="3" t="n">
        <v>45774</v>
      </c>
      <c r="B2377" t="inlineStr">
        <is>
          <t>田中</t>
        </is>
      </c>
      <c r="C2377" t="inlineStr">
        <is>
          <t>関西</t>
        </is>
      </c>
      <c r="D2377" t="inlineStr">
        <is>
          <t>Google広告</t>
        </is>
      </c>
      <c r="E2377" t="inlineStr">
        <is>
          <t>P005</t>
        </is>
      </c>
      <c r="F2377">
        <f>_xlfn.XLOOKUP(tbl_売上[[#This Row],[商品コード]],tbl_商品[商品コード],tbl_商品[商品名],"未登録")</f>
        <v/>
      </c>
      <c r="G2377">
        <f>_xlfn.XLOOKUP(tbl_売上[[#This Row],[商品コード]],tbl_商品[商品コード],tbl_商品[カテゴリ],"未登録")</f>
        <v/>
      </c>
      <c r="H2377" s="4" t="n">
        <v>3</v>
      </c>
      <c r="I2377" s="5" t="n">
        <v>6980</v>
      </c>
      <c r="J2377" s="5">
        <f>tbl_売上[[#This Row],[数量]]*tbl_売上[[#This Row],[単価]]</f>
        <v/>
      </c>
    </row>
    <row r="2378">
      <c r="A2378" s="3" t="n">
        <v>45774</v>
      </c>
      <c r="B2378" t="inlineStr">
        <is>
          <t>鈴木</t>
        </is>
      </c>
      <c r="C2378" t="inlineStr">
        <is>
          <t>関東</t>
        </is>
      </c>
      <c r="D2378" t="inlineStr">
        <is>
          <t>Yahoo!広告</t>
        </is>
      </c>
      <c r="E2378" t="inlineStr">
        <is>
          <t>P004</t>
        </is>
      </c>
      <c r="F2378">
        <f>_xlfn.XLOOKUP(tbl_売上[[#This Row],[商品コード]],tbl_商品[商品コード],tbl_商品[商品名],"未登録")</f>
        <v/>
      </c>
      <c r="G2378">
        <f>_xlfn.XLOOKUP(tbl_売上[[#This Row],[商品コード]],tbl_商品[商品コード],tbl_商品[カテゴリ],"未登録")</f>
        <v/>
      </c>
      <c r="H2378" s="4" t="n">
        <v>1</v>
      </c>
      <c r="I2378" s="5" t="n">
        <v>2480</v>
      </c>
      <c r="J2378" s="5">
        <f>tbl_売上[[#This Row],[数量]]*tbl_売上[[#This Row],[単価]]</f>
        <v/>
      </c>
    </row>
    <row r="2379">
      <c r="A2379" s="3" t="n">
        <v>45774</v>
      </c>
      <c r="B2379" t="inlineStr">
        <is>
          <t>佐藤</t>
        </is>
      </c>
      <c r="C2379" t="inlineStr">
        <is>
          <t>関東</t>
        </is>
      </c>
      <c r="D2379" t="inlineStr">
        <is>
          <t>Google広告</t>
        </is>
      </c>
      <c r="E2379" t="inlineStr">
        <is>
          <t>P001</t>
        </is>
      </c>
      <c r="F2379">
        <f>_xlfn.XLOOKUP(tbl_売上[[#This Row],[商品コード]],tbl_商品[商品コード],tbl_商品[商品名],"未登録")</f>
        <v/>
      </c>
      <c r="G2379">
        <f>_xlfn.XLOOKUP(tbl_売上[[#This Row],[商品コード]],tbl_商品[商品コード],tbl_商品[カテゴリ],"未登録")</f>
        <v/>
      </c>
      <c r="H2379" s="4" t="n">
        <v>2</v>
      </c>
      <c r="I2379" s="5" t="n">
        <v>8800</v>
      </c>
      <c r="J2379" s="5">
        <f>tbl_売上[[#This Row],[数量]]*tbl_売上[[#This Row],[単価]]</f>
        <v/>
      </c>
    </row>
    <row r="2380">
      <c r="A2380" s="3" t="n">
        <v>45774</v>
      </c>
      <c r="B2380" t="inlineStr">
        <is>
          <t>伊藤</t>
        </is>
      </c>
      <c r="C2380" t="inlineStr">
        <is>
          <t>中部</t>
        </is>
      </c>
      <c r="D2380" t="inlineStr">
        <is>
          <t>Google広告</t>
        </is>
      </c>
      <c r="E2380" t="inlineStr">
        <is>
          <t>P002</t>
        </is>
      </c>
      <c r="F2380">
        <f>_xlfn.XLOOKUP(tbl_売上[[#This Row],[商品コード]],tbl_商品[商品コード],tbl_商品[商品名],"未登録")</f>
        <v/>
      </c>
      <c r="G2380">
        <f>_xlfn.XLOOKUP(tbl_売上[[#This Row],[商品コード]],tbl_商品[商品コード],tbl_商品[カテゴリ],"未登録")</f>
        <v/>
      </c>
      <c r="H2380" s="4" t="n">
        <v>1</v>
      </c>
      <c r="I2380" s="5" t="n">
        <v>3980</v>
      </c>
      <c r="J2380" s="5">
        <f>tbl_売上[[#This Row],[数量]]*tbl_売上[[#This Row],[単価]]</f>
        <v/>
      </c>
    </row>
    <row r="2381">
      <c r="A2381" s="3" t="n">
        <v>45774</v>
      </c>
      <c r="B2381" t="inlineStr">
        <is>
          <t>伊藤</t>
        </is>
      </c>
      <c r="C2381" t="inlineStr">
        <is>
          <t>中部</t>
        </is>
      </c>
      <c r="D2381" t="inlineStr">
        <is>
          <t>Google広告</t>
        </is>
      </c>
      <c r="E2381" t="inlineStr">
        <is>
          <t>P004</t>
        </is>
      </c>
      <c r="F2381">
        <f>_xlfn.XLOOKUP(tbl_売上[[#This Row],[商品コード]],tbl_商品[商品コード],tbl_商品[商品名],"未登録")</f>
        <v/>
      </c>
      <c r="G2381">
        <f>_xlfn.XLOOKUP(tbl_売上[[#This Row],[商品コード]],tbl_商品[商品コード],tbl_商品[カテゴリ],"未登録")</f>
        <v/>
      </c>
      <c r="H2381" s="4" t="n">
        <v>2</v>
      </c>
      <c r="I2381" s="5" t="n">
        <v>2480</v>
      </c>
      <c r="J2381" s="5">
        <f>tbl_売上[[#This Row],[数量]]*tbl_売上[[#This Row],[単価]]</f>
        <v/>
      </c>
    </row>
    <row r="2382">
      <c r="A2382" s="3" t="n">
        <v>45775</v>
      </c>
      <c r="B2382" t="inlineStr">
        <is>
          <t>鈴木</t>
        </is>
      </c>
      <c r="C2382" t="inlineStr">
        <is>
          <t>関東</t>
        </is>
      </c>
      <c r="D2382" t="inlineStr">
        <is>
          <t>Meta広告</t>
        </is>
      </c>
      <c r="E2382" t="inlineStr">
        <is>
          <t>P006</t>
        </is>
      </c>
      <c r="F2382">
        <f>_xlfn.XLOOKUP(tbl_売上[[#This Row],[商品コード]],tbl_商品[商品コード],tbl_商品[商品名],"未登録")</f>
        <v/>
      </c>
      <c r="G2382">
        <f>_xlfn.XLOOKUP(tbl_売上[[#This Row],[商品コード]],tbl_商品[商品コード],tbl_商品[カテゴリ],"未登録")</f>
        <v/>
      </c>
      <c r="H2382" s="4" t="n">
        <v>5</v>
      </c>
      <c r="I2382" s="5" t="n">
        <v>3300</v>
      </c>
      <c r="J2382" s="5">
        <f>tbl_売上[[#This Row],[数量]]*tbl_売上[[#This Row],[単価]]</f>
        <v/>
      </c>
    </row>
    <row r="2383">
      <c r="A2383" s="3" t="n">
        <v>45775</v>
      </c>
      <c r="B2383" t="inlineStr">
        <is>
          <t>渡辺</t>
        </is>
      </c>
      <c r="C2383" t="inlineStr">
        <is>
          <t>九州</t>
        </is>
      </c>
      <c r="D2383" t="inlineStr">
        <is>
          <t>Google広告</t>
        </is>
      </c>
      <c r="E2383" t="inlineStr">
        <is>
          <t>P009</t>
        </is>
      </c>
      <c r="F2383">
        <f>_xlfn.XLOOKUP(tbl_売上[[#This Row],[商品コード]],tbl_商品[商品コード],tbl_商品[商品名],"未登録")</f>
        <v/>
      </c>
      <c r="G2383">
        <f>_xlfn.XLOOKUP(tbl_売上[[#This Row],[商品コード]],tbl_商品[商品コード],tbl_商品[カテゴリ],"未登録")</f>
        <v/>
      </c>
      <c r="H2383" s="4" t="n">
        <v>1</v>
      </c>
      <c r="I2383" s="5" t="n">
        <v>3600</v>
      </c>
      <c r="J2383" s="5">
        <f>tbl_売上[[#This Row],[数量]]*tbl_売上[[#This Row],[単価]]</f>
        <v/>
      </c>
    </row>
    <row r="2384">
      <c r="A2384" s="3" t="n">
        <v>45775</v>
      </c>
      <c r="B2384" t="inlineStr">
        <is>
          <t>伊藤</t>
        </is>
      </c>
      <c r="C2384" t="inlineStr">
        <is>
          <t>中部</t>
        </is>
      </c>
      <c r="D2384" t="inlineStr">
        <is>
          <t>Meta広告</t>
        </is>
      </c>
      <c r="E2384" t="inlineStr">
        <is>
          <t>P005</t>
        </is>
      </c>
      <c r="F2384">
        <f>_xlfn.XLOOKUP(tbl_売上[[#This Row],[商品コード]],tbl_商品[商品コード],tbl_商品[商品名],"未登録")</f>
        <v/>
      </c>
      <c r="G2384">
        <f>_xlfn.XLOOKUP(tbl_売上[[#This Row],[商品コード]],tbl_商品[商品コード],tbl_商品[カテゴリ],"未登録")</f>
        <v/>
      </c>
      <c r="H2384" s="4" t="n">
        <v>1</v>
      </c>
      <c r="I2384" s="5" t="n">
        <v>6980</v>
      </c>
      <c r="J2384" s="5">
        <f>tbl_売上[[#This Row],[数量]]*tbl_売上[[#This Row],[単価]]</f>
        <v/>
      </c>
    </row>
    <row r="2385">
      <c r="A2385" s="3" t="n">
        <v>45775</v>
      </c>
      <c r="B2385" t="inlineStr">
        <is>
          <t>佐藤</t>
        </is>
      </c>
      <c r="C2385" t="inlineStr">
        <is>
          <t>関東</t>
        </is>
      </c>
      <c r="D2385" t="inlineStr">
        <is>
          <t>Google広告</t>
        </is>
      </c>
      <c r="E2385" t="inlineStr">
        <is>
          <t>P003</t>
        </is>
      </c>
      <c r="F2385">
        <f>_xlfn.XLOOKUP(tbl_売上[[#This Row],[商品コード]],tbl_商品[商品コード],tbl_商品[商品名],"未登録")</f>
        <v/>
      </c>
      <c r="G2385">
        <f>_xlfn.XLOOKUP(tbl_売上[[#This Row],[商品コード]],tbl_商品[商品コード],tbl_商品[カテゴリ],"未登録")</f>
        <v/>
      </c>
      <c r="H2385" s="4" t="n">
        <v>2</v>
      </c>
      <c r="I2385" s="5" t="n">
        <v>19800</v>
      </c>
      <c r="J2385" s="5">
        <f>tbl_売上[[#This Row],[数量]]*tbl_売上[[#This Row],[単価]]</f>
        <v/>
      </c>
    </row>
    <row r="2386">
      <c r="A2386" s="3" t="n">
        <v>45775</v>
      </c>
      <c r="B2386" t="inlineStr">
        <is>
          <t>伊藤</t>
        </is>
      </c>
      <c r="C2386" t="inlineStr">
        <is>
          <t>中部</t>
        </is>
      </c>
      <c r="D2386" t="inlineStr">
        <is>
          <t>Google広告</t>
        </is>
      </c>
      <c r="E2386" t="inlineStr">
        <is>
          <t>P007</t>
        </is>
      </c>
      <c r="F2386">
        <f>_xlfn.XLOOKUP(tbl_売上[[#This Row],[商品コード]],tbl_商品[商品コード],tbl_商品[商品名],"未登録")</f>
        <v/>
      </c>
      <c r="G2386">
        <f>_xlfn.XLOOKUP(tbl_売上[[#This Row],[商品コード]],tbl_商品[商品コード],tbl_商品[カテゴリ],"未登録")</f>
        <v/>
      </c>
      <c r="H2386" s="4" t="n">
        <v>1</v>
      </c>
      <c r="I2386" s="5" t="n">
        <v>3240</v>
      </c>
      <c r="J2386" s="5">
        <f>tbl_売上[[#This Row],[数量]]*tbl_売上[[#This Row],[単価]]</f>
        <v/>
      </c>
    </row>
    <row r="2387">
      <c r="A2387" s="3" t="n">
        <v>45776</v>
      </c>
      <c r="B2387" t="inlineStr">
        <is>
          <t>鈴木</t>
        </is>
      </c>
      <c r="C2387" t="inlineStr">
        <is>
          <t>関東</t>
        </is>
      </c>
      <c r="D2387" t="inlineStr">
        <is>
          <t>Google広告</t>
        </is>
      </c>
      <c r="E2387" t="inlineStr">
        <is>
          <t>P007</t>
        </is>
      </c>
      <c r="F2387">
        <f>_xlfn.XLOOKUP(tbl_売上[[#This Row],[商品コード]],tbl_商品[商品コード],tbl_商品[商品名],"未登録")</f>
        <v/>
      </c>
      <c r="G2387">
        <f>_xlfn.XLOOKUP(tbl_売上[[#This Row],[商品コード]],tbl_商品[商品コード],tbl_商品[カテゴリ],"未登録")</f>
        <v/>
      </c>
      <c r="H2387" s="4" t="n">
        <v>1</v>
      </c>
      <c r="I2387" s="5" t="n">
        <v>3240</v>
      </c>
      <c r="J2387" s="5">
        <f>tbl_売上[[#This Row],[数量]]*tbl_売上[[#This Row],[単価]]</f>
        <v/>
      </c>
    </row>
    <row r="2388">
      <c r="A2388" s="3" t="n">
        <v>45776</v>
      </c>
      <c r="B2388" t="inlineStr">
        <is>
          <t>田中</t>
        </is>
      </c>
      <c r="C2388" t="inlineStr">
        <is>
          <t>関西</t>
        </is>
      </c>
      <c r="D2388" t="inlineStr">
        <is>
          <t>Google広告</t>
        </is>
      </c>
      <c r="E2388" t="inlineStr">
        <is>
          <t>P002</t>
        </is>
      </c>
      <c r="F2388">
        <f>_xlfn.XLOOKUP(tbl_売上[[#This Row],[商品コード]],tbl_商品[商品コード],tbl_商品[商品名],"未登録")</f>
        <v/>
      </c>
      <c r="G2388">
        <f>_xlfn.XLOOKUP(tbl_売上[[#This Row],[商品コード]],tbl_商品[商品コード],tbl_商品[カテゴリ],"未登録")</f>
        <v/>
      </c>
      <c r="H2388" s="4" t="n">
        <v>1</v>
      </c>
      <c r="I2388" s="5" t="n">
        <v>3980</v>
      </c>
      <c r="J2388" s="5">
        <f>tbl_売上[[#This Row],[数量]]*tbl_売上[[#This Row],[単価]]</f>
        <v/>
      </c>
    </row>
    <row r="2389">
      <c r="A2389" s="3" t="n">
        <v>45776</v>
      </c>
      <c r="B2389" t="inlineStr">
        <is>
          <t>高橋</t>
        </is>
      </c>
      <c r="C2389" t="inlineStr">
        <is>
          <t>関西</t>
        </is>
      </c>
      <c r="D2389" t="inlineStr">
        <is>
          <t>Meta広告</t>
        </is>
      </c>
      <c r="E2389" t="inlineStr">
        <is>
          <t>P007</t>
        </is>
      </c>
      <c r="F2389">
        <f>_xlfn.XLOOKUP(tbl_売上[[#This Row],[商品コード]],tbl_商品[商品コード],tbl_商品[商品名],"未登録")</f>
        <v/>
      </c>
      <c r="G2389">
        <f>_xlfn.XLOOKUP(tbl_売上[[#This Row],[商品コード]],tbl_商品[商品コード],tbl_商品[カテゴリ],"未登録")</f>
        <v/>
      </c>
      <c r="H2389" s="4" t="n">
        <v>1</v>
      </c>
      <c r="I2389" s="5" t="n">
        <v>3240</v>
      </c>
      <c r="J2389" s="5">
        <f>tbl_売上[[#This Row],[数量]]*tbl_売上[[#This Row],[単価]]</f>
        <v/>
      </c>
    </row>
    <row r="2390">
      <c r="A2390" s="3" t="n">
        <v>45776</v>
      </c>
      <c r="B2390" t="inlineStr">
        <is>
          <t>伊藤</t>
        </is>
      </c>
      <c r="C2390" t="inlineStr">
        <is>
          <t>中部</t>
        </is>
      </c>
      <c r="D2390" t="inlineStr">
        <is>
          <t>Meta広告</t>
        </is>
      </c>
      <c r="E2390" t="inlineStr">
        <is>
          <t>P006</t>
        </is>
      </c>
      <c r="F2390">
        <f>_xlfn.XLOOKUP(tbl_売上[[#This Row],[商品コード]],tbl_商品[商品コード],tbl_商品[商品名],"未登録")</f>
        <v/>
      </c>
      <c r="G2390">
        <f>_xlfn.XLOOKUP(tbl_売上[[#This Row],[商品コード]],tbl_商品[商品コード],tbl_商品[カテゴリ],"未登録")</f>
        <v/>
      </c>
      <c r="H2390" s="4" t="n">
        <v>2</v>
      </c>
      <c r="I2390" s="5" t="n">
        <v>3300</v>
      </c>
      <c r="J2390" s="5">
        <f>tbl_売上[[#This Row],[数量]]*tbl_売上[[#This Row],[単価]]</f>
        <v/>
      </c>
    </row>
    <row r="2391">
      <c r="A2391" s="3" t="n">
        <v>45776</v>
      </c>
      <c r="B2391" t="inlineStr">
        <is>
          <t>田中</t>
        </is>
      </c>
      <c r="C2391" t="inlineStr">
        <is>
          <t>関西</t>
        </is>
      </c>
      <c r="D2391" t="inlineStr">
        <is>
          <t>Yahoo!広告</t>
        </is>
      </c>
      <c r="E2391" t="inlineStr">
        <is>
          <t>P005</t>
        </is>
      </c>
      <c r="F2391">
        <f>_xlfn.XLOOKUP(tbl_売上[[#This Row],[商品コード]],tbl_商品[商品コード],tbl_商品[商品名],"未登録")</f>
        <v/>
      </c>
      <c r="G2391">
        <f>_xlfn.XLOOKUP(tbl_売上[[#This Row],[商品コード]],tbl_商品[商品コード],tbl_商品[カテゴリ],"未登録")</f>
        <v/>
      </c>
      <c r="H2391" s="4" t="n">
        <v>1</v>
      </c>
      <c r="I2391" s="5" t="n">
        <v>6980</v>
      </c>
      <c r="J2391" s="5">
        <f>tbl_売上[[#This Row],[数量]]*tbl_売上[[#This Row],[単価]]</f>
        <v/>
      </c>
    </row>
    <row r="2392">
      <c r="A2392" s="3" t="n">
        <v>45777</v>
      </c>
      <c r="B2392" t="inlineStr">
        <is>
          <t>田中</t>
        </is>
      </c>
      <c r="C2392" t="inlineStr">
        <is>
          <t>関西</t>
        </is>
      </c>
      <c r="D2392" t="inlineStr">
        <is>
          <t>Meta広告</t>
        </is>
      </c>
      <c r="E2392" t="inlineStr">
        <is>
          <t>P007</t>
        </is>
      </c>
      <c r="F2392">
        <f>_xlfn.XLOOKUP(tbl_売上[[#This Row],[商品コード]],tbl_商品[商品コード],tbl_商品[商品名],"未登録")</f>
        <v/>
      </c>
      <c r="G2392">
        <f>_xlfn.XLOOKUP(tbl_売上[[#This Row],[商品コード]],tbl_商品[商品コード],tbl_商品[カテゴリ],"未登録")</f>
        <v/>
      </c>
      <c r="H2392" s="4" t="n">
        <v>1</v>
      </c>
      <c r="I2392" s="5" t="n">
        <v>3240</v>
      </c>
      <c r="J2392" s="5">
        <f>tbl_売上[[#This Row],[数量]]*tbl_売上[[#This Row],[単価]]</f>
        <v/>
      </c>
    </row>
    <row r="2393">
      <c r="A2393" s="3" t="n">
        <v>45777</v>
      </c>
      <c r="B2393" t="inlineStr">
        <is>
          <t>伊藤</t>
        </is>
      </c>
      <c r="C2393" t="inlineStr">
        <is>
          <t>中部</t>
        </is>
      </c>
      <c r="D2393" t="inlineStr">
        <is>
          <t>Meta広告</t>
        </is>
      </c>
      <c r="E2393" t="inlineStr">
        <is>
          <t>P001</t>
        </is>
      </c>
      <c r="F2393">
        <f>_xlfn.XLOOKUP(tbl_売上[[#This Row],[商品コード]],tbl_商品[商品コード],tbl_商品[商品名],"未登録")</f>
        <v/>
      </c>
      <c r="G2393">
        <f>_xlfn.XLOOKUP(tbl_売上[[#This Row],[商品コード]],tbl_商品[商品コード],tbl_商品[カテゴリ],"未登録")</f>
        <v/>
      </c>
      <c r="H2393" s="4" t="n">
        <v>1</v>
      </c>
      <c r="I2393" s="5" t="n">
        <v>8800</v>
      </c>
      <c r="J2393" s="5">
        <f>tbl_売上[[#This Row],[数量]]*tbl_売上[[#This Row],[単価]]</f>
        <v/>
      </c>
    </row>
    <row r="2394">
      <c r="A2394" s="3" t="n">
        <v>45777</v>
      </c>
      <c r="B2394" t="inlineStr">
        <is>
          <t>渡辺</t>
        </is>
      </c>
      <c r="C2394" t="inlineStr">
        <is>
          <t>九州</t>
        </is>
      </c>
      <c r="D2394" t="inlineStr">
        <is>
          <t>Yahoo!広告</t>
        </is>
      </c>
      <c r="E2394" t="inlineStr">
        <is>
          <t>P001</t>
        </is>
      </c>
      <c r="F2394">
        <f>_xlfn.XLOOKUP(tbl_売上[[#This Row],[商品コード]],tbl_商品[商品コード],tbl_商品[商品名],"未登録")</f>
        <v/>
      </c>
      <c r="G2394">
        <f>_xlfn.XLOOKUP(tbl_売上[[#This Row],[商品コード]],tbl_商品[商品コード],tbl_商品[カテゴリ],"未登録")</f>
        <v/>
      </c>
      <c r="H2394" s="4" t="n">
        <v>1</v>
      </c>
      <c r="I2394" s="5" t="n">
        <v>8800</v>
      </c>
      <c r="J2394" s="5">
        <f>tbl_売上[[#This Row],[数量]]*tbl_売上[[#This Row],[単価]]</f>
        <v/>
      </c>
    </row>
    <row r="2395">
      <c r="A2395" s="3" t="n">
        <v>45777</v>
      </c>
      <c r="B2395" t="inlineStr">
        <is>
          <t>高橋</t>
        </is>
      </c>
      <c r="C2395" t="inlineStr">
        <is>
          <t>関西</t>
        </is>
      </c>
      <c r="D2395" t="inlineStr">
        <is>
          <t>Google広告</t>
        </is>
      </c>
      <c r="E2395" t="inlineStr">
        <is>
          <t>P008</t>
        </is>
      </c>
      <c r="F2395">
        <f>_xlfn.XLOOKUP(tbl_売上[[#This Row],[商品コード]],tbl_商品[商品コード],tbl_商品[商品名],"未登録")</f>
        <v/>
      </c>
      <c r="G2395">
        <f>_xlfn.XLOOKUP(tbl_売上[[#This Row],[商品コード]],tbl_商品[商品コード],tbl_商品[カテゴリ],"未登録")</f>
        <v/>
      </c>
      <c r="H2395" s="4" t="n">
        <v>3</v>
      </c>
      <c r="I2395" s="5" t="n">
        <v>2700</v>
      </c>
      <c r="J2395" s="5">
        <f>tbl_売上[[#This Row],[数量]]*tbl_売上[[#This Row],[単価]]</f>
        <v/>
      </c>
    </row>
    <row r="2396">
      <c r="A2396" s="3" t="n">
        <v>45777</v>
      </c>
      <c r="B2396" t="inlineStr">
        <is>
          <t>田中</t>
        </is>
      </c>
      <c r="C2396" t="inlineStr">
        <is>
          <t>関西</t>
        </is>
      </c>
      <c r="D2396" t="inlineStr">
        <is>
          <t>Google広告</t>
        </is>
      </c>
      <c r="E2396" t="inlineStr">
        <is>
          <t>P002</t>
        </is>
      </c>
      <c r="F2396">
        <f>_xlfn.XLOOKUP(tbl_売上[[#This Row],[商品コード]],tbl_商品[商品コード],tbl_商品[商品名],"未登録")</f>
        <v/>
      </c>
      <c r="G2396">
        <f>_xlfn.XLOOKUP(tbl_売上[[#This Row],[商品コード]],tbl_商品[商品コード],tbl_商品[カテゴリ],"未登録")</f>
        <v/>
      </c>
      <c r="H2396" s="4" t="n">
        <v>5</v>
      </c>
      <c r="I2396" s="5" t="n">
        <v>3980</v>
      </c>
      <c r="J2396" s="5">
        <f>tbl_売上[[#This Row],[数量]]*tbl_売上[[#This Row],[単価]]</f>
        <v/>
      </c>
    </row>
    <row r="2397">
      <c r="A2397" s="3" t="n">
        <v>45778</v>
      </c>
      <c r="B2397" t="inlineStr">
        <is>
          <t>鈴木</t>
        </is>
      </c>
      <c r="C2397" t="inlineStr">
        <is>
          <t>関東</t>
        </is>
      </c>
      <c r="D2397" t="inlineStr">
        <is>
          <t>Google広告</t>
        </is>
      </c>
      <c r="E2397" t="inlineStr">
        <is>
          <t>P002</t>
        </is>
      </c>
      <c r="F2397">
        <f>_xlfn.XLOOKUP(tbl_売上[[#This Row],[商品コード]],tbl_商品[商品コード],tbl_商品[商品名],"未登録")</f>
        <v/>
      </c>
      <c r="G2397">
        <f>_xlfn.XLOOKUP(tbl_売上[[#This Row],[商品コード]],tbl_商品[商品コード],tbl_商品[カテゴリ],"未登録")</f>
        <v/>
      </c>
      <c r="H2397" s="4" t="n">
        <v>2</v>
      </c>
      <c r="I2397" s="5" t="n">
        <v>3980</v>
      </c>
      <c r="J2397" s="5">
        <f>tbl_売上[[#This Row],[数量]]*tbl_売上[[#This Row],[単価]]</f>
        <v/>
      </c>
    </row>
    <row r="2398">
      <c r="A2398" s="3" t="n">
        <v>45778</v>
      </c>
      <c r="B2398" t="inlineStr">
        <is>
          <t>鈴木</t>
        </is>
      </c>
      <c r="C2398" t="inlineStr">
        <is>
          <t>関東</t>
        </is>
      </c>
      <c r="D2398" t="inlineStr">
        <is>
          <t>Google広告</t>
        </is>
      </c>
      <c r="E2398" t="inlineStr">
        <is>
          <t>P009</t>
        </is>
      </c>
      <c r="F2398">
        <f>_xlfn.XLOOKUP(tbl_売上[[#This Row],[商品コード]],tbl_商品[商品コード],tbl_商品[商品名],"未登録")</f>
        <v/>
      </c>
      <c r="G2398">
        <f>_xlfn.XLOOKUP(tbl_売上[[#This Row],[商品コード]],tbl_商品[商品コード],tbl_商品[カテゴリ],"未登録")</f>
        <v/>
      </c>
      <c r="H2398" s="4" t="n">
        <v>2</v>
      </c>
      <c r="I2398" s="5" t="n">
        <v>3600</v>
      </c>
      <c r="J2398" s="5">
        <f>tbl_売上[[#This Row],[数量]]*tbl_売上[[#This Row],[単価]]</f>
        <v/>
      </c>
    </row>
    <row r="2399">
      <c r="A2399" s="3" t="n">
        <v>45778</v>
      </c>
      <c r="B2399" t="inlineStr">
        <is>
          <t>佐藤</t>
        </is>
      </c>
      <c r="C2399" t="inlineStr">
        <is>
          <t>関東</t>
        </is>
      </c>
      <c r="D2399" t="inlineStr">
        <is>
          <t>Google広告</t>
        </is>
      </c>
      <c r="E2399" t="inlineStr">
        <is>
          <t>P002</t>
        </is>
      </c>
      <c r="F2399">
        <f>_xlfn.XLOOKUP(tbl_売上[[#This Row],[商品コード]],tbl_商品[商品コード],tbl_商品[商品名],"未登録")</f>
        <v/>
      </c>
      <c r="G2399">
        <f>_xlfn.XLOOKUP(tbl_売上[[#This Row],[商品コード]],tbl_商品[商品コード],tbl_商品[カテゴリ],"未登録")</f>
        <v/>
      </c>
      <c r="H2399" s="4" t="n">
        <v>2</v>
      </c>
      <c r="I2399" s="5" t="n">
        <v>3980</v>
      </c>
      <c r="J2399" s="5">
        <f>tbl_売上[[#This Row],[数量]]*tbl_売上[[#This Row],[単価]]</f>
        <v/>
      </c>
    </row>
    <row r="2400">
      <c r="A2400" s="3" t="n">
        <v>45778</v>
      </c>
      <c r="B2400" t="inlineStr">
        <is>
          <t>佐藤</t>
        </is>
      </c>
      <c r="C2400" t="inlineStr">
        <is>
          <t>関東</t>
        </is>
      </c>
      <c r="D2400" t="inlineStr">
        <is>
          <t>Google広告</t>
        </is>
      </c>
      <c r="E2400" t="inlineStr">
        <is>
          <t>P008</t>
        </is>
      </c>
      <c r="F2400">
        <f>_xlfn.XLOOKUP(tbl_売上[[#This Row],[商品コード]],tbl_商品[商品コード],tbl_商品[商品名],"未登録")</f>
        <v/>
      </c>
      <c r="G2400">
        <f>_xlfn.XLOOKUP(tbl_売上[[#This Row],[商品コード]],tbl_商品[商品コード],tbl_商品[カテゴリ],"未登録")</f>
        <v/>
      </c>
      <c r="H2400" s="4" t="n">
        <v>2</v>
      </c>
      <c r="I2400" s="5" t="n">
        <v>2700</v>
      </c>
      <c r="J2400" s="5">
        <f>tbl_売上[[#This Row],[数量]]*tbl_売上[[#This Row],[単価]]</f>
        <v/>
      </c>
    </row>
    <row r="2401">
      <c r="A2401" s="3" t="n">
        <v>45778</v>
      </c>
      <c r="B2401" t="inlineStr">
        <is>
          <t>渡辺</t>
        </is>
      </c>
      <c r="C2401" t="inlineStr">
        <is>
          <t>九州</t>
        </is>
      </c>
      <c r="D2401" t="inlineStr">
        <is>
          <t>Google広告</t>
        </is>
      </c>
      <c r="E2401" t="inlineStr">
        <is>
          <t>P009</t>
        </is>
      </c>
      <c r="F2401">
        <f>_xlfn.XLOOKUP(tbl_売上[[#This Row],[商品コード]],tbl_商品[商品コード],tbl_商品[商品名],"未登録")</f>
        <v/>
      </c>
      <c r="G2401">
        <f>_xlfn.XLOOKUP(tbl_売上[[#This Row],[商品コード]],tbl_商品[商品コード],tbl_商品[カテゴリ],"未登録")</f>
        <v/>
      </c>
      <c r="H2401" s="4" t="n">
        <v>1</v>
      </c>
      <c r="I2401" s="5" t="n">
        <v>3600</v>
      </c>
      <c r="J2401" s="5">
        <f>tbl_売上[[#This Row],[数量]]*tbl_売上[[#This Row],[単価]]</f>
        <v/>
      </c>
    </row>
    <row r="2402">
      <c r="A2402" s="3" t="n">
        <v>45778</v>
      </c>
      <c r="B2402" t="inlineStr">
        <is>
          <t>伊藤</t>
        </is>
      </c>
      <c r="C2402" t="inlineStr">
        <is>
          <t>中部</t>
        </is>
      </c>
      <c r="D2402" t="inlineStr">
        <is>
          <t>Google広告</t>
        </is>
      </c>
      <c r="E2402" t="inlineStr">
        <is>
          <t>P005</t>
        </is>
      </c>
      <c r="F2402">
        <f>_xlfn.XLOOKUP(tbl_売上[[#This Row],[商品コード]],tbl_商品[商品コード],tbl_商品[商品名],"未登録")</f>
        <v/>
      </c>
      <c r="G2402">
        <f>_xlfn.XLOOKUP(tbl_売上[[#This Row],[商品コード]],tbl_商品[商品コード],tbl_商品[カテゴリ],"未登録")</f>
        <v/>
      </c>
      <c r="H2402" s="4" t="n">
        <v>1</v>
      </c>
      <c r="I2402" s="5" t="n">
        <v>6980</v>
      </c>
      <c r="J2402" s="5">
        <f>tbl_売上[[#This Row],[数量]]*tbl_売上[[#This Row],[単価]]</f>
        <v/>
      </c>
    </row>
    <row r="2403">
      <c r="A2403" s="3" t="n">
        <v>45779</v>
      </c>
      <c r="B2403" t="inlineStr">
        <is>
          <t>渡辺</t>
        </is>
      </c>
      <c r="C2403" t="inlineStr">
        <is>
          <t>九州</t>
        </is>
      </c>
      <c r="D2403" t="inlineStr">
        <is>
          <t>Google広告</t>
        </is>
      </c>
      <c r="E2403" t="inlineStr">
        <is>
          <t>P009</t>
        </is>
      </c>
      <c r="F2403">
        <f>_xlfn.XLOOKUP(tbl_売上[[#This Row],[商品コード]],tbl_商品[商品コード],tbl_商品[商品名],"未登録")</f>
        <v/>
      </c>
      <c r="G2403">
        <f>_xlfn.XLOOKUP(tbl_売上[[#This Row],[商品コード]],tbl_商品[商品コード],tbl_商品[カテゴリ],"未登録")</f>
        <v/>
      </c>
      <c r="H2403" s="4" t="n">
        <v>3</v>
      </c>
      <c r="I2403" s="5" t="n">
        <v>3600</v>
      </c>
      <c r="J2403" s="5">
        <f>tbl_売上[[#This Row],[数量]]*tbl_売上[[#This Row],[単価]]</f>
        <v/>
      </c>
    </row>
    <row r="2404">
      <c r="A2404" s="3" t="n">
        <v>45779</v>
      </c>
      <c r="B2404" t="inlineStr">
        <is>
          <t>伊藤</t>
        </is>
      </c>
      <c r="C2404" t="inlineStr">
        <is>
          <t>中部</t>
        </is>
      </c>
      <c r="D2404" t="inlineStr">
        <is>
          <t>Meta広告</t>
        </is>
      </c>
      <c r="E2404" t="inlineStr">
        <is>
          <t>P002</t>
        </is>
      </c>
      <c r="F2404">
        <f>_xlfn.XLOOKUP(tbl_売上[[#This Row],[商品コード]],tbl_商品[商品コード],tbl_商品[商品名],"未登録")</f>
        <v/>
      </c>
      <c r="G2404">
        <f>_xlfn.XLOOKUP(tbl_売上[[#This Row],[商品コード]],tbl_商品[商品コード],tbl_商品[カテゴリ],"未登録")</f>
        <v/>
      </c>
      <c r="H2404" s="4" t="n">
        <v>3</v>
      </c>
      <c r="I2404" s="5" t="n">
        <v>3980</v>
      </c>
      <c r="J2404" s="5">
        <f>tbl_売上[[#This Row],[数量]]*tbl_売上[[#This Row],[単価]]</f>
        <v/>
      </c>
    </row>
    <row r="2405">
      <c r="A2405" s="3" t="n">
        <v>45779</v>
      </c>
      <c r="B2405" t="inlineStr">
        <is>
          <t>高橋</t>
        </is>
      </c>
      <c r="C2405" t="inlineStr">
        <is>
          <t>関西</t>
        </is>
      </c>
      <c r="D2405" t="inlineStr">
        <is>
          <t>Yahoo!広告</t>
        </is>
      </c>
      <c r="E2405" t="inlineStr">
        <is>
          <t>P008</t>
        </is>
      </c>
      <c r="F2405">
        <f>_xlfn.XLOOKUP(tbl_売上[[#This Row],[商品コード]],tbl_商品[商品コード],tbl_商品[商品名],"未登録")</f>
        <v/>
      </c>
      <c r="G2405">
        <f>_xlfn.XLOOKUP(tbl_売上[[#This Row],[商品コード]],tbl_商品[商品コード],tbl_商品[カテゴリ],"未登録")</f>
        <v/>
      </c>
      <c r="H2405" s="4" t="n">
        <v>1</v>
      </c>
      <c r="I2405" s="5" t="n">
        <v>2700</v>
      </c>
      <c r="J2405" s="5">
        <f>tbl_売上[[#This Row],[数量]]*tbl_売上[[#This Row],[単価]]</f>
        <v/>
      </c>
    </row>
    <row r="2406">
      <c r="A2406" s="3" t="n">
        <v>45779</v>
      </c>
      <c r="B2406" t="inlineStr">
        <is>
          <t>渡辺</t>
        </is>
      </c>
      <c r="C2406" t="inlineStr">
        <is>
          <t>九州</t>
        </is>
      </c>
      <c r="D2406" t="inlineStr">
        <is>
          <t>Google広告</t>
        </is>
      </c>
      <c r="E2406" t="inlineStr">
        <is>
          <t>P008</t>
        </is>
      </c>
      <c r="F2406">
        <f>_xlfn.XLOOKUP(tbl_売上[[#This Row],[商品コード]],tbl_商品[商品コード],tbl_商品[商品名],"未登録")</f>
        <v/>
      </c>
      <c r="G2406">
        <f>_xlfn.XLOOKUP(tbl_売上[[#This Row],[商品コード]],tbl_商品[商品コード],tbl_商品[カテゴリ],"未登録")</f>
        <v/>
      </c>
      <c r="H2406" s="4" t="n">
        <v>2</v>
      </c>
      <c r="I2406" s="5" t="n">
        <v>2700</v>
      </c>
      <c r="J2406" s="5">
        <f>tbl_売上[[#This Row],[数量]]*tbl_売上[[#This Row],[単価]]</f>
        <v/>
      </c>
    </row>
    <row r="2407">
      <c r="A2407" s="3" t="n">
        <v>45779</v>
      </c>
      <c r="B2407" t="inlineStr">
        <is>
          <t>高橋</t>
        </is>
      </c>
      <c r="C2407" t="inlineStr">
        <is>
          <t>関西</t>
        </is>
      </c>
      <c r="D2407" t="inlineStr">
        <is>
          <t>Google広告</t>
        </is>
      </c>
      <c r="E2407" t="inlineStr">
        <is>
          <t>P001</t>
        </is>
      </c>
      <c r="F2407">
        <f>_xlfn.XLOOKUP(tbl_売上[[#This Row],[商品コード]],tbl_商品[商品コード],tbl_商品[商品名],"未登録")</f>
        <v/>
      </c>
      <c r="G2407">
        <f>_xlfn.XLOOKUP(tbl_売上[[#This Row],[商品コード]],tbl_商品[商品コード],tbl_商品[カテゴリ],"未登録")</f>
        <v/>
      </c>
      <c r="H2407" s="4" t="n">
        <v>1</v>
      </c>
      <c r="I2407" s="5" t="n">
        <v>8800</v>
      </c>
      <c r="J2407" s="5">
        <f>tbl_売上[[#This Row],[数量]]*tbl_売上[[#This Row],[単価]]</f>
        <v/>
      </c>
    </row>
    <row r="2408">
      <c r="A2408" s="3" t="n">
        <v>45779</v>
      </c>
      <c r="B2408" t="inlineStr">
        <is>
          <t>鈴木</t>
        </is>
      </c>
      <c r="C2408" t="inlineStr">
        <is>
          <t>関東</t>
        </is>
      </c>
      <c r="D2408" t="inlineStr">
        <is>
          <t>Meta広告</t>
        </is>
      </c>
      <c r="E2408" t="inlineStr">
        <is>
          <t>P001</t>
        </is>
      </c>
      <c r="F2408">
        <f>_xlfn.XLOOKUP(tbl_売上[[#This Row],[商品コード]],tbl_商品[商品コード],tbl_商品[商品名],"未登録")</f>
        <v/>
      </c>
      <c r="G2408">
        <f>_xlfn.XLOOKUP(tbl_売上[[#This Row],[商品コード]],tbl_商品[商品コード],tbl_商品[カテゴリ],"未登録")</f>
        <v/>
      </c>
      <c r="H2408" s="4" t="n">
        <v>1</v>
      </c>
      <c r="I2408" s="5" t="n">
        <v>8800</v>
      </c>
      <c r="J2408" s="5">
        <f>tbl_売上[[#This Row],[数量]]*tbl_売上[[#This Row],[単価]]</f>
        <v/>
      </c>
    </row>
    <row r="2409">
      <c r="A2409" s="3" t="n">
        <v>45780</v>
      </c>
      <c r="B2409" t="inlineStr">
        <is>
          <t>田中</t>
        </is>
      </c>
      <c r="C2409" t="inlineStr">
        <is>
          <t>関西</t>
        </is>
      </c>
      <c r="D2409" t="inlineStr">
        <is>
          <t>Google広告</t>
        </is>
      </c>
      <c r="E2409" t="inlineStr">
        <is>
          <t>P006</t>
        </is>
      </c>
      <c r="F2409">
        <f>_xlfn.XLOOKUP(tbl_売上[[#This Row],[商品コード]],tbl_商品[商品コード],tbl_商品[商品名],"未登録")</f>
        <v/>
      </c>
      <c r="G2409">
        <f>_xlfn.XLOOKUP(tbl_売上[[#This Row],[商品コード]],tbl_商品[商品コード],tbl_商品[カテゴリ],"未登録")</f>
        <v/>
      </c>
      <c r="H2409" s="4" t="n">
        <v>1</v>
      </c>
      <c r="I2409" s="5" t="n">
        <v>3300</v>
      </c>
      <c r="J2409" s="5">
        <f>tbl_売上[[#This Row],[数量]]*tbl_売上[[#This Row],[単価]]</f>
        <v/>
      </c>
    </row>
    <row r="2410">
      <c r="A2410" s="3" t="n">
        <v>45780</v>
      </c>
      <c r="B2410" t="inlineStr">
        <is>
          <t>高橋</t>
        </is>
      </c>
      <c r="C2410" t="inlineStr">
        <is>
          <t>関西</t>
        </is>
      </c>
      <c r="D2410" t="inlineStr">
        <is>
          <t>Meta広告</t>
        </is>
      </c>
      <c r="E2410" t="inlineStr">
        <is>
          <t>P006</t>
        </is>
      </c>
      <c r="F2410">
        <f>_xlfn.XLOOKUP(tbl_売上[[#This Row],[商品コード]],tbl_商品[商品コード],tbl_商品[商品名],"未登録")</f>
        <v/>
      </c>
      <c r="G2410">
        <f>_xlfn.XLOOKUP(tbl_売上[[#This Row],[商品コード]],tbl_商品[商品コード],tbl_商品[カテゴリ],"未登録")</f>
        <v/>
      </c>
      <c r="H2410" s="4" t="n">
        <v>2</v>
      </c>
      <c r="I2410" s="5" t="n">
        <v>3300</v>
      </c>
      <c r="J2410" s="5">
        <f>tbl_売上[[#This Row],[数量]]*tbl_売上[[#This Row],[単価]]</f>
        <v/>
      </c>
    </row>
    <row r="2411">
      <c r="A2411" s="3" t="n">
        <v>45780</v>
      </c>
      <c r="B2411" t="inlineStr">
        <is>
          <t>佐藤</t>
        </is>
      </c>
      <c r="C2411" t="inlineStr">
        <is>
          <t>関東</t>
        </is>
      </c>
      <c r="D2411" t="inlineStr">
        <is>
          <t>Yahoo!広告</t>
        </is>
      </c>
      <c r="E2411" t="inlineStr">
        <is>
          <t>P001</t>
        </is>
      </c>
      <c r="F2411">
        <f>_xlfn.XLOOKUP(tbl_売上[[#This Row],[商品コード]],tbl_商品[商品コード],tbl_商品[商品名],"未登録")</f>
        <v/>
      </c>
      <c r="G2411">
        <f>_xlfn.XLOOKUP(tbl_売上[[#This Row],[商品コード]],tbl_商品[商品コード],tbl_商品[カテゴリ],"未登録")</f>
        <v/>
      </c>
      <c r="H2411" s="4" t="n">
        <v>2</v>
      </c>
      <c r="I2411" s="5" t="n">
        <v>8800</v>
      </c>
      <c r="J2411" s="5">
        <f>tbl_売上[[#This Row],[数量]]*tbl_売上[[#This Row],[単価]]</f>
        <v/>
      </c>
    </row>
    <row r="2412">
      <c r="A2412" s="3" t="n">
        <v>45780</v>
      </c>
      <c r="B2412" t="inlineStr">
        <is>
          <t>田中</t>
        </is>
      </c>
      <c r="C2412" t="inlineStr">
        <is>
          <t>関西</t>
        </is>
      </c>
      <c r="D2412" t="inlineStr">
        <is>
          <t>Meta広告</t>
        </is>
      </c>
      <c r="E2412" t="inlineStr">
        <is>
          <t>P002</t>
        </is>
      </c>
      <c r="F2412">
        <f>_xlfn.XLOOKUP(tbl_売上[[#This Row],[商品コード]],tbl_商品[商品コード],tbl_商品[商品名],"未登録")</f>
        <v/>
      </c>
      <c r="G2412">
        <f>_xlfn.XLOOKUP(tbl_売上[[#This Row],[商品コード]],tbl_商品[商品コード],tbl_商品[カテゴリ],"未登録")</f>
        <v/>
      </c>
      <c r="H2412" s="4" t="n">
        <v>2</v>
      </c>
      <c r="I2412" s="5" t="n">
        <v>3980</v>
      </c>
      <c r="J2412" s="5">
        <f>tbl_売上[[#This Row],[数量]]*tbl_売上[[#This Row],[単価]]</f>
        <v/>
      </c>
    </row>
    <row r="2413">
      <c r="A2413" s="3" t="n">
        <v>45780</v>
      </c>
      <c r="B2413" t="inlineStr">
        <is>
          <t>渡辺</t>
        </is>
      </c>
      <c r="C2413" t="inlineStr">
        <is>
          <t>九州</t>
        </is>
      </c>
      <c r="D2413" t="inlineStr">
        <is>
          <t>Meta広告</t>
        </is>
      </c>
      <c r="E2413" t="inlineStr">
        <is>
          <t>P002</t>
        </is>
      </c>
      <c r="F2413">
        <f>_xlfn.XLOOKUP(tbl_売上[[#This Row],[商品コード]],tbl_商品[商品コード],tbl_商品[商品名],"未登録")</f>
        <v/>
      </c>
      <c r="G2413">
        <f>_xlfn.XLOOKUP(tbl_売上[[#This Row],[商品コード]],tbl_商品[商品コード],tbl_商品[カテゴリ],"未登録")</f>
        <v/>
      </c>
      <c r="H2413" s="4" t="n">
        <v>1</v>
      </c>
      <c r="I2413" s="5" t="n">
        <v>3980</v>
      </c>
      <c r="J2413" s="5">
        <f>tbl_売上[[#This Row],[数量]]*tbl_売上[[#This Row],[単価]]</f>
        <v/>
      </c>
    </row>
    <row r="2414">
      <c r="A2414" s="3" t="n">
        <v>45780</v>
      </c>
      <c r="B2414" t="inlineStr">
        <is>
          <t>鈴木</t>
        </is>
      </c>
      <c r="C2414" t="inlineStr">
        <is>
          <t>関東</t>
        </is>
      </c>
      <c r="D2414" t="inlineStr">
        <is>
          <t>Google広告</t>
        </is>
      </c>
      <c r="E2414" t="inlineStr">
        <is>
          <t>P001</t>
        </is>
      </c>
      <c r="F2414">
        <f>_xlfn.XLOOKUP(tbl_売上[[#This Row],[商品コード]],tbl_商品[商品コード],tbl_商品[商品名],"未登録")</f>
        <v/>
      </c>
      <c r="G2414">
        <f>_xlfn.XLOOKUP(tbl_売上[[#This Row],[商品コード]],tbl_商品[商品コード],tbl_商品[カテゴリ],"未登録")</f>
        <v/>
      </c>
      <c r="H2414" s="4" t="n">
        <v>1</v>
      </c>
      <c r="I2414" s="5" t="n">
        <v>8800</v>
      </c>
      <c r="J2414" s="5">
        <f>tbl_売上[[#This Row],[数量]]*tbl_売上[[#This Row],[単価]]</f>
        <v/>
      </c>
    </row>
    <row r="2415">
      <c r="A2415" s="3" t="n">
        <v>45781</v>
      </c>
      <c r="B2415" t="inlineStr">
        <is>
          <t>伊藤</t>
        </is>
      </c>
      <c r="C2415" t="inlineStr">
        <is>
          <t>中部</t>
        </is>
      </c>
      <c r="D2415" t="inlineStr">
        <is>
          <t>Google広告</t>
        </is>
      </c>
      <c r="E2415" t="inlineStr">
        <is>
          <t>P009</t>
        </is>
      </c>
      <c r="F2415">
        <f>_xlfn.XLOOKUP(tbl_売上[[#This Row],[商品コード]],tbl_商品[商品コード],tbl_商品[商品名],"未登録")</f>
        <v/>
      </c>
      <c r="G2415">
        <f>_xlfn.XLOOKUP(tbl_売上[[#This Row],[商品コード]],tbl_商品[商品コード],tbl_商品[カテゴリ],"未登録")</f>
        <v/>
      </c>
      <c r="H2415" s="4" t="n">
        <v>1</v>
      </c>
      <c r="I2415" s="5" t="n">
        <v>3600</v>
      </c>
      <c r="J2415" s="5">
        <f>tbl_売上[[#This Row],[数量]]*tbl_売上[[#This Row],[単価]]</f>
        <v/>
      </c>
    </row>
    <row r="2416">
      <c r="A2416" s="3" t="n">
        <v>45781</v>
      </c>
      <c r="B2416" t="inlineStr">
        <is>
          <t>鈴木</t>
        </is>
      </c>
      <c r="C2416" t="inlineStr">
        <is>
          <t>関東</t>
        </is>
      </c>
      <c r="D2416" t="inlineStr">
        <is>
          <t>Google広告</t>
        </is>
      </c>
      <c r="E2416" t="inlineStr">
        <is>
          <t>P004</t>
        </is>
      </c>
      <c r="F2416">
        <f>_xlfn.XLOOKUP(tbl_売上[[#This Row],[商品コード]],tbl_商品[商品コード],tbl_商品[商品名],"未登録")</f>
        <v/>
      </c>
      <c r="G2416">
        <f>_xlfn.XLOOKUP(tbl_売上[[#This Row],[商品コード]],tbl_商品[商品コード],tbl_商品[カテゴリ],"未登録")</f>
        <v/>
      </c>
      <c r="H2416" s="4" t="n">
        <v>2</v>
      </c>
      <c r="I2416" s="5" t="n">
        <v>2480</v>
      </c>
      <c r="J2416" s="5">
        <f>tbl_売上[[#This Row],[数量]]*tbl_売上[[#This Row],[単価]]</f>
        <v/>
      </c>
    </row>
    <row r="2417">
      <c r="A2417" s="3" t="n">
        <v>45781</v>
      </c>
      <c r="B2417" t="inlineStr">
        <is>
          <t>伊藤</t>
        </is>
      </c>
      <c r="C2417" t="inlineStr">
        <is>
          <t>中部</t>
        </is>
      </c>
      <c r="D2417" t="inlineStr">
        <is>
          <t>Meta広告</t>
        </is>
      </c>
      <c r="E2417" t="inlineStr">
        <is>
          <t>P002</t>
        </is>
      </c>
      <c r="F2417">
        <f>_xlfn.XLOOKUP(tbl_売上[[#This Row],[商品コード]],tbl_商品[商品コード],tbl_商品[商品名],"未登録")</f>
        <v/>
      </c>
      <c r="G2417">
        <f>_xlfn.XLOOKUP(tbl_売上[[#This Row],[商品コード]],tbl_商品[商品コード],tbl_商品[カテゴリ],"未登録")</f>
        <v/>
      </c>
      <c r="H2417" s="4" t="n">
        <v>2</v>
      </c>
      <c r="I2417" s="5" t="n">
        <v>3980</v>
      </c>
      <c r="J2417" s="5">
        <f>tbl_売上[[#This Row],[数量]]*tbl_売上[[#This Row],[単価]]</f>
        <v/>
      </c>
    </row>
    <row r="2418">
      <c r="A2418" s="3" t="n">
        <v>45781</v>
      </c>
      <c r="B2418" t="inlineStr">
        <is>
          <t>田中</t>
        </is>
      </c>
      <c r="C2418" t="inlineStr">
        <is>
          <t>関西</t>
        </is>
      </c>
      <c r="D2418" t="inlineStr">
        <is>
          <t>Meta広告</t>
        </is>
      </c>
      <c r="E2418" t="inlineStr">
        <is>
          <t>P004</t>
        </is>
      </c>
      <c r="F2418">
        <f>_xlfn.XLOOKUP(tbl_売上[[#This Row],[商品コード]],tbl_商品[商品コード],tbl_商品[商品名],"未登録")</f>
        <v/>
      </c>
      <c r="G2418">
        <f>_xlfn.XLOOKUP(tbl_売上[[#This Row],[商品コード]],tbl_商品[商品コード],tbl_商品[カテゴリ],"未登録")</f>
        <v/>
      </c>
      <c r="H2418" s="4" t="n">
        <v>1</v>
      </c>
      <c r="I2418" s="5" t="n">
        <v>2480</v>
      </c>
      <c r="J2418" s="5">
        <f>tbl_売上[[#This Row],[数量]]*tbl_売上[[#This Row],[単価]]</f>
        <v/>
      </c>
    </row>
    <row r="2419">
      <c r="A2419" s="3" t="n">
        <v>45781</v>
      </c>
      <c r="B2419" t="inlineStr">
        <is>
          <t>田中</t>
        </is>
      </c>
      <c r="C2419" t="inlineStr">
        <is>
          <t>関西</t>
        </is>
      </c>
      <c r="D2419" t="inlineStr">
        <is>
          <t>Google広告</t>
        </is>
      </c>
      <c r="E2419" t="inlineStr">
        <is>
          <t>P009</t>
        </is>
      </c>
      <c r="F2419">
        <f>_xlfn.XLOOKUP(tbl_売上[[#This Row],[商品コード]],tbl_商品[商品コード],tbl_商品[商品名],"未登録")</f>
        <v/>
      </c>
      <c r="G2419">
        <f>_xlfn.XLOOKUP(tbl_売上[[#This Row],[商品コード]],tbl_商品[商品コード],tbl_商品[カテゴリ],"未登録")</f>
        <v/>
      </c>
      <c r="H2419" s="4" t="n">
        <v>1</v>
      </c>
      <c r="I2419" s="5" t="n">
        <v>3600</v>
      </c>
      <c r="J2419" s="5">
        <f>tbl_売上[[#This Row],[数量]]*tbl_売上[[#This Row],[単価]]</f>
        <v/>
      </c>
    </row>
    <row r="2420">
      <c r="A2420" s="3" t="n">
        <v>45782</v>
      </c>
      <c r="B2420" t="inlineStr">
        <is>
          <t>佐藤</t>
        </is>
      </c>
      <c r="C2420" t="inlineStr">
        <is>
          <t>関東</t>
        </is>
      </c>
      <c r="D2420" t="inlineStr">
        <is>
          <t>Yahoo!広告</t>
        </is>
      </c>
      <c r="E2420" t="inlineStr">
        <is>
          <t>P003</t>
        </is>
      </c>
      <c r="F2420">
        <f>_xlfn.XLOOKUP(tbl_売上[[#This Row],[商品コード]],tbl_商品[商品コード],tbl_商品[商品名],"未登録")</f>
        <v/>
      </c>
      <c r="G2420">
        <f>_xlfn.XLOOKUP(tbl_売上[[#This Row],[商品コード]],tbl_商品[商品コード],tbl_商品[カテゴリ],"未登録")</f>
        <v/>
      </c>
      <c r="H2420" s="4" t="n">
        <v>3</v>
      </c>
      <c r="I2420" s="5" t="n">
        <v>19800</v>
      </c>
      <c r="J2420" s="5">
        <f>tbl_売上[[#This Row],[数量]]*tbl_売上[[#This Row],[単価]]</f>
        <v/>
      </c>
    </row>
    <row r="2421">
      <c r="A2421" s="3" t="n">
        <v>45782</v>
      </c>
      <c r="B2421" t="inlineStr">
        <is>
          <t>伊藤</t>
        </is>
      </c>
      <c r="C2421" t="inlineStr">
        <is>
          <t>中部</t>
        </is>
      </c>
      <c r="D2421" t="inlineStr">
        <is>
          <t>Meta広告</t>
        </is>
      </c>
      <c r="E2421" t="inlineStr">
        <is>
          <t>P002</t>
        </is>
      </c>
      <c r="F2421">
        <f>_xlfn.XLOOKUP(tbl_売上[[#This Row],[商品コード]],tbl_商品[商品コード],tbl_商品[商品名],"未登録")</f>
        <v/>
      </c>
      <c r="G2421">
        <f>_xlfn.XLOOKUP(tbl_売上[[#This Row],[商品コード]],tbl_商品[商品コード],tbl_商品[カテゴリ],"未登録")</f>
        <v/>
      </c>
      <c r="H2421" s="4" t="n">
        <v>1</v>
      </c>
      <c r="I2421" s="5" t="n">
        <v>3980</v>
      </c>
      <c r="J2421" s="5">
        <f>tbl_売上[[#This Row],[数量]]*tbl_売上[[#This Row],[単価]]</f>
        <v/>
      </c>
    </row>
    <row r="2422">
      <c r="A2422" s="3" t="n">
        <v>45782</v>
      </c>
      <c r="B2422" t="inlineStr">
        <is>
          <t>鈴木</t>
        </is>
      </c>
      <c r="C2422" t="inlineStr">
        <is>
          <t>関東</t>
        </is>
      </c>
      <c r="D2422" t="inlineStr">
        <is>
          <t>Meta広告</t>
        </is>
      </c>
      <c r="E2422" t="inlineStr">
        <is>
          <t>P006</t>
        </is>
      </c>
      <c r="F2422">
        <f>_xlfn.XLOOKUP(tbl_売上[[#This Row],[商品コード]],tbl_商品[商品コード],tbl_商品[商品名],"未登録")</f>
        <v/>
      </c>
      <c r="G2422">
        <f>_xlfn.XLOOKUP(tbl_売上[[#This Row],[商品コード]],tbl_商品[商品コード],tbl_商品[カテゴリ],"未登録")</f>
        <v/>
      </c>
      <c r="H2422" s="4" t="n">
        <v>2</v>
      </c>
      <c r="I2422" s="5" t="n">
        <v>3300</v>
      </c>
      <c r="J2422" s="5">
        <f>tbl_売上[[#This Row],[数量]]*tbl_売上[[#This Row],[単価]]</f>
        <v/>
      </c>
    </row>
    <row r="2423">
      <c r="A2423" s="3" t="n">
        <v>45782</v>
      </c>
      <c r="B2423" t="inlineStr">
        <is>
          <t>佐藤</t>
        </is>
      </c>
      <c r="C2423" t="inlineStr">
        <is>
          <t>関東</t>
        </is>
      </c>
      <c r="D2423" t="inlineStr">
        <is>
          <t>Google広告</t>
        </is>
      </c>
      <c r="E2423" t="inlineStr">
        <is>
          <t>P005</t>
        </is>
      </c>
      <c r="F2423">
        <f>_xlfn.XLOOKUP(tbl_売上[[#This Row],[商品コード]],tbl_商品[商品コード],tbl_商品[商品名],"未登録")</f>
        <v/>
      </c>
      <c r="G2423">
        <f>_xlfn.XLOOKUP(tbl_売上[[#This Row],[商品コード]],tbl_商品[商品コード],tbl_商品[カテゴリ],"未登録")</f>
        <v/>
      </c>
      <c r="H2423" s="4" t="n">
        <v>1</v>
      </c>
      <c r="I2423" s="5" t="n">
        <v>6980</v>
      </c>
      <c r="J2423" s="5">
        <f>tbl_売上[[#This Row],[数量]]*tbl_売上[[#This Row],[単価]]</f>
        <v/>
      </c>
    </row>
    <row r="2424">
      <c r="A2424" s="3" t="n">
        <v>45783</v>
      </c>
      <c r="B2424" t="inlineStr">
        <is>
          <t>鈴木</t>
        </is>
      </c>
      <c r="C2424" t="inlineStr">
        <is>
          <t>関東</t>
        </is>
      </c>
      <c r="D2424" t="inlineStr">
        <is>
          <t>Google広告</t>
        </is>
      </c>
      <c r="E2424" t="inlineStr">
        <is>
          <t>P006</t>
        </is>
      </c>
      <c r="F2424">
        <f>_xlfn.XLOOKUP(tbl_売上[[#This Row],[商品コード]],tbl_商品[商品コード],tbl_商品[商品名],"未登録")</f>
        <v/>
      </c>
      <c r="G2424">
        <f>_xlfn.XLOOKUP(tbl_売上[[#This Row],[商品コード]],tbl_商品[商品コード],tbl_商品[カテゴリ],"未登録")</f>
        <v/>
      </c>
      <c r="H2424" s="4" t="n">
        <v>1</v>
      </c>
      <c r="I2424" s="5" t="n">
        <v>3300</v>
      </c>
      <c r="J2424" s="5">
        <f>tbl_売上[[#This Row],[数量]]*tbl_売上[[#This Row],[単価]]</f>
        <v/>
      </c>
    </row>
    <row r="2425">
      <c r="A2425" s="3" t="n">
        <v>45783</v>
      </c>
      <c r="B2425" t="inlineStr">
        <is>
          <t>佐藤</t>
        </is>
      </c>
      <c r="C2425" t="inlineStr">
        <is>
          <t>関東</t>
        </is>
      </c>
      <c r="D2425" t="inlineStr">
        <is>
          <t>Meta広告</t>
        </is>
      </c>
      <c r="E2425" t="inlineStr">
        <is>
          <t>P008</t>
        </is>
      </c>
      <c r="F2425">
        <f>_xlfn.XLOOKUP(tbl_売上[[#This Row],[商品コード]],tbl_商品[商品コード],tbl_商品[商品名],"未登録")</f>
        <v/>
      </c>
      <c r="G2425">
        <f>_xlfn.XLOOKUP(tbl_売上[[#This Row],[商品コード]],tbl_商品[商品コード],tbl_商品[カテゴリ],"未登録")</f>
        <v/>
      </c>
      <c r="H2425" s="4" t="n">
        <v>5</v>
      </c>
      <c r="I2425" s="5" t="n">
        <v>2700</v>
      </c>
      <c r="J2425" s="5">
        <f>tbl_売上[[#This Row],[数量]]*tbl_売上[[#This Row],[単価]]</f>
        <v/>
      </c>
    </row>
    <row r="2426">
      <c r="A2426" s="3" t="n">
        <v>45783</v>
      </c>
      <c r="B2426" t="inlineStr">
        <is>
          <t>渡辺</t>
        </is>
      </c>
      <c r="C2426" t="inlineStr">
        <is>
          <t>九州</t>
        </is>
      </c>
      <c r="D2426" t="inlineStr">
        <is>
          <t>Google広告</t>
        </is>
      </c>
      <c r="E2426" t="inlineStr">
        <is>
          <t>P001</t>
        </is>
      </c>
      <c r="F2426">
        <f>_xlfn.XLOOKUP(tbl_売上[[#This Row],[商品コード]],tbl_商品[商品コード],tbl_商品[商品名],"未登録")</f>
        <v/>
      </c>
      <c r="G2426">
        <f>_xlfn.XLOOKUP(tbl_売上[[#This Row],[商品コード]],tbl_商品[商品コード],tbl_商品[カテゴリ],"未登録")</f>
        <v/>
      </c>
      <c r="H2426" s="4" t="n">
        <v>1</v>
      </c>
      <c r="I2426" s="5" t="n">
        <v>8800</v>
      </c>
      <c r="J2426" s="5">
        <f>tbl_売上[[#This Row],[数量]]*tbl_売上[[#This Row],[単価]]</f>
        <v/>
      </c>
    </row>
    <row r="2427">
      <c r="A2427" s="3" t="n">
        <v>45783</v>
      </c>
      <c r="B2427" t="inlineStr">
        <is>
          <t>田中</t>
        </is>
      </c>
      <c r="C2427" t="inlineStr">
        <is>
          <t>関西</t>
        </is>
      </c>
      <c r="D2427" t="inlineStr">
        <is>
          <t>Google広告</t>
        </is>
      </c>
      <c r="E2427" t="inlineStr">
        <is>
          <t>P005</t>
        </is>
      </c>
      <c r="F2427">
        <f>_xlfn.XLOOKUP(tbl_売上[[#This Row],[商品コード]],tbl_商品[商品コード],tbl_商品[商品名],"未登録")</f>
        <v/>
      </c>
      <c r="G2427">
        <f>_xlfn.XLOOKUP(tbl_売上[[#This Row],[商品コード]],tbl_商品[商品コード],tbl_商品[カテゴリ],"未登録")</f>
        <v/>
      </c>
      <c r="H2427" s="4" t="n">
        <v>1</v>
      </c>
      <c r="I2427" s="5" t="n">
        <v>6980</v>
      </c>
      <c r="J2427" s="5">
        <f>tbl_売上[[#This Row],[数量]]*tbl_売上[[#This Row],[単価]]</f>
        <v/>
      </c>
    </row>
    <row r="2428">
      <c r="A2428" s="3" t="n">
        <v>45783</v>
      </c>
      <c r="B2428" t="inlineStr">
        <is>
          <t>伊藤</t>
        </is>
      </c>
      <c r="C2428" t="inlineStr">
        <is>
          <t>中部</t>
        </is>
      </c>
      <c r="D2428" t="inlineStr">
        <is>
          <t>Google広告</t>
        </is>
      </c>
      <c r="E2428" t="inlineStr">
        <is>
          <t>P004</t>
        </is>
      </c>
      <c r="F2428">
        <f>_xlfn.XLOOKUP(tbl_売上[[#This Row],[商品コード]],tbl_商品[商品コード],tbl_商品[商品名],"未登録")</f>
        <v/>
      </c>
      <c r="G2428">
        <f>_xlfn.XLOOKUP(tbl_売上[[#This Row],[商品コード]],tbl_商品[商品コード],tbl_商品[カテゴリ],"未登録")</f>
        <v/>
      </c>
      <c r="H2428" s="4" t="n">
        <v>1</v>
      </c>
      <c r="I2428" s="5" t="n">
        <v>2480</v>
      </c>
      <c r="J2428" s="5">
        <f>tbl_売上[[#This Row],[数量]]*tbl_売上[[#This Row],[単価]]</f>
        <v/>
      </c>
    </row>
    <row r="2429">
      <c r="A2429" s="3" t="n">
        <v>45783</v>
      </c>
      <c r="B2429" t="inlineStr">
        <is>
          <t>伊藤</t>
        </is>
      </c>
      <c r="C2429" t="inlineStr">
        <is>
          <t>中部</t>
        </is>
      </c>
      <c r="D2429" t="inlineStr">
        <is>
          <t>Meta広告</t>
        </is>
      </c>
      <c r="E2429" t="inlineStr">
        <is>
          <t>P006</t>
        </is>
      </c>
      <c r="F2429">
        <f>_xlfn.XLOOKUP(tbl_売上[[#This Row],[商品コード]],tbl_商品[商品コード],tbl_商品[商品名],"未登録")</f>
        <v/>
      </c>
      <c r="G2429">
        <f>_xlfn.XLOOKUP(tbl_売上[[#This Row],[商品コード]],tbl_商品[商品コード],tbl_商品[カテゴリ],"未登録")</f>
        <v/>
      </c>
      <c r="H2429" s="4" t="n">
        <v>1</v>
      </c>
      <c r="I2429" s="5" t="n">
        <v>3300</v>
      </c>
      <c r="J2429" s="5">
        <f>tbl_売上[[#This Row],[数量]]*tbl_売上[[#This Row],[単価]]</f>
        <v/>
      </c>
    </row>
    <row r="2430">
      <c r="A2430" s="3" t="n">
        <v>45783</v>
      </c>
      <c r="B2430" t="inlineStr">
        <is>
          <t>佐藤</t>
        </is>
      </c>
      <c r="C2430" t="inlineStr">
        <is>
          <t>関東</t>
        </is>
      </c>
      <c r="D2430" t="inlineStr">
        <is>
          <t>Google広告</t>
        </is>
      </c>
      <c r="E2430" t="inlineStr">
        <is>
          <t>P005</t>
        </is>
      </c>
      <c r="F2430">
        <f>_xlfn.XLOOKUP(tbl_売上[[#This Row],[商品コード]],tbl_商品[商品コード],tbl_商品[商品名],"未登録")</f>
        <v/>
      </c>
      <c r="G2430">
        <f>_xlfn.XLOOKUP(tbl_売上[[#This Row],[商品コード]],tbl_商品[商品コード],tbl_商品[カテゴリ],"未登録")</f>
        <v/>
      </c>
      <c r="H2430" s="4" t="n">
        <v>3</v>
      </c>
      <c r="I2430" s="5" t="n">
        <v>6980</v>
      </c>
      <c r="J2430" s="5">
        <f>tbl_売上[[#This Row],[数量]]*tbl_売上[[#This Row],[単価]]</f>
        <v/>
      </c>
    </row>
    <row r="2431">
      <c r="A2431" s="3" t="n">
        <v>45784</v>
      </c>
      <c r="B2431" t="inlineStr">
        <is>
          <t>佐藤</t>
        </is>
      </c>
      <c r="C2431" t="inlineStr">
        <is>
          <t>関東</t>
        </is>
      </c>
      <c r="D2431" t="inlineStr">
        <is>
          <t>Meta広告</t>
        </is>
      </c>
      <c r="E2431" t="inlineStr">
        <is>
          <t>P007</t>
        </is>
      </c>
      <c r="F2431">
        <f>_xlfn.XLOOKUP(tbl_売上[[#This Row],[商品コード]],tbl_商品[商品コード],tbl_商品[商品名],"未登録")</f>
        <v/>
      </c>
      <c r="G2431">
        <f>_xlfn.XLOOKUP(tbl_売上[[#This Row],[商品コード]],tbl_商品[商品コード],tbl_商品[カテゴリ],"未登録")</f>
        <v/>
      </c>
      <c r="H2431" s="4" t="n">
        <v>1</v>
      </c>
      <c r="I2431" s="5" t="n">
        <v>3240</v>
      </c>
      <c r="J2431" s="5">
        <f>tbl_売上[[#This Row],[数量]]*tbl_売上[[#This Row],[単価]]</f>
        <v/>
      </c>
    </row>
    <row r="2432">
      <c r="A2432" s="3" t="n">
        <v>45784</v>
      </c>
      <c r="B2432" t="inlineStr">
        <is>
          <t>田中</t>
        </is>
      </c>
      <c r="C2432" t="inlineStr">
        <is>
          <t>関西</t>
        </is>
      </c>
      <c r="D2432" t="inlineStr">
        <is>
          <t>Google広告</t>
        </is>
      </c>
      <c r="E2432" t="inlineStr">
        <is>
          <t>P004</t>
        </is>
      </c>
      <c r="F2432">
        <f>_xlfn.XLOOKUP(tbl_売上[[#This Row],[商品コード]],tbl_商品[商品コード],tbl_商品[商品名],"未登録")</f>
        <v/>
      </c>
      <c r="G2432">
        <f>_xlfn.XLOOKUP(tbl_売上[[#This Row],[商品コード]],tbl_商品[商品コード],tbl_商品[カテゴリ],"未登録")</f>
        <v/>
      </c>
      <c r="H2432" s="4" t="n">
        <v>2</v>
      </c>
      <c r="I2432" s="5" t="n">
        <v>2480</v>
      </c>
      <c r="J2432" s="5">
        <f>tbl_売上[[#This Row],[数量]]*tbl_売上[[#This Row],[単価]]</f>
        <v/>
      </c>
    </row>
    <row r="2433">
      <c r="A2433" s="3" t="n">
        <v>45784</v>
      </c>
      <c r="B2433" t="inlineStr">
        <is>
          <t>佐藤</t>
        </is>
      </c>
      <c r="C2433" t="inlineStr">
        <is>
          <t>関東</t>
        </is>
      </c>
      <c r="D2433" t="inlineStr">
        <is>
          <t>Meta広告</t>
        </is>
      </c>
      <c r="E2433" t="inlineStr">
        <is>
          <t>P008</t>
        </is>
      </c>
      <c r="F2433">
        <f>_xlfn.XLOOKUP(tbl_売上[[#This Row],[商品コード]],tbl_商品[商品コード],tbl_商品[商品名],"未登録")</f>
        <v/>
      </c>
      <c r="G2433">
        <f>_xlfn.XLOOKUP(tbl_売上[[#This Row],[商品コード]],tbl_商品[商品コード],tbl_商品[カテゴリ],"未登録")</f>
        <v/>
      </c>
      <c r="H2433" s="4" t="n">
        <v>1</v>
      </c>
      <c r="I2433" s="5" t="n">
        <v>2700</v>
      </c>
      <c r="J2433" s="5">
        <f>tbl_売上[[#This Row],[数量]]*tbl_売上[[#This Row],[単価]]</f>
        <v/>
      </c>
    </row>
    <row r="2434">
      <c r="A2434" s="3" t="n">
        <v>45784</v>
      </c>
      <c r="B2434" t="inlineStr">
        <is>
          <t>鈴木</t>
        </is>
      </c>
      <c r="C2434" t="inlineStr">
        <is>
          <t>関東</t>
        </is>
      </c>
      <c r="D2434" t="inlineStr">
        <is>
          <t>Google広告</t>
        </is>
      </c>
      <c r="E2434" t="inlineStr">
        <is>
          <t>P006</t>
        </is>
      </c>
      <c r="F2434">
        <f>_xlfn.XLOOKUP(tbl_売上[[#This Row],[商品コード]],tbl_商品[商品コード],tbl_商品[商品名],"未登録")</f>
        <v/>
      </c>
      <c r="G2434">
        <f>_xlfn.XLOOKUP(tbl_売上[[#This Row],[商品コード]],tbl_商品[商品コード],tbl_商品[カテゴリ],"未登録")</f>
        <v/>
      </c>
      <c r="H2434" s="4" t="n">
        <v>1</v>
      </c>
      <c r="I2434" s="5" t="n">
        <v>3300</v>
      </c>
      <c r="J2434" s="5">
        <f>tbl_売上[[#This Row],[数量]]*tbl_売上[[#This Row],[単価]]</f>
        <v/>
      </c>
    </row>
    <row r="2435">
      <c r="A2435" s="3" t="n">
        <v>45785</v>
      </c>
      <c r="B2435" t="inlineStr">
        <is>
          <t>渡辺</t>
        </is>
      </c>
      <c r="C2435" t="inlineStr">
        <is>
          <t>九州</t>
        </is>
      </c>
      <c r="D2435" t="inlineStr">
        <is>
          <t>Meta広告</t>
        </is>
      </c>
      <c r="E2435" t="inlineStr">
        <is>
          <t>P008</t>
        </is>
      </c>
      <c r="F2435">
        <f>_xlfn.XLOOKUP(tbl_売上[[#This Row],[商品コード]],tbl_商品[商品コード],tbl_商品[商品名],"未登録")</f>
        <v/>
      </c>
      <c r="G2435">
        <f>_xlfn.XLOOKUP(tbl_売上[[#This Row],[商品コード]],tbl_商品[商品コード],tbl_商品[カテゴリ],"未登録")</f>
        <v/>
      </c>
      <c r="H2435" s="4" t="n">
        <v>1</v>
      </c>
      <c r="I2435" s="5" t="n">
        <v>2700</v>
      </c>
      <c r="J2435" s="5">
        <f>tbl_売上[[#This Row],[数量]]*tbl_売上[[#This Row],[単価]]</f>
        <v/>
      </c>
    </row>
    <row r="2436">
      <c r="A2436" s="3" t="n">
        <v>45785</v>
      </c>
      <c r="B2436" t="inlineStr">
        <is>
          <t>佐藤</t>
        </is>
      </c>
      <c r="C2436" t="inlineStr">
        <is>
          <t>関東</t>
        </is>
      </c>
      <c r="D2436" t="inlineStr">
        <is>
          <t>Google広告</t>
        </is>
      </c>
      <c r="E2436" t="inlineStr">
        <is>
          <t>P009</t>
        </is>
      </c>
      <c r="F2436">
        <f>_xlfn.XLOOKUP(tbl_売上[[#This Row],[商品コード]],tbl_商品[商品コード],tbl_商品[商品名],"未登録")</f>
        <v/>
      </c>
      <c r="G2436">
        <f>_xlfn.XLOOKUP(tbl_売上[[#This Row],[商品コード]],tbl_商品[商品コード],tbl_商品[カテゴリ],"未登録")</f>
        <v/>
      </c>
      <c r="H2436" s="4" t="n">
        <v>3</v>
      </c>
      <c r="I2436" s="5" t="n">
        <v>3600</v>
      </c>
      <c r="J2436" s="5">
        <f>tbl_売上[[#This Row],[数量]]*tbl_売上[[#This Row],[単価]]</f>
        <v/>
      </c>
    </row>
    <row r="2437">
      <c r="A2437" s="3" t="n">
        <v>45785</v>
      </c>
      <c r="B2437" t="inlineStr">
        <is>
          <t>鈴木</t>
        </is>
      </c>
      <c r="C2437" t="inlineStr">
        <is>
          <t>関東</t>
        </is>
      </c>
      <c r="D2437" t="inlineStr">
        <is>
          <t>Yahoo!広告</t>
        </is>
      </c>
      <c r="E2437" t="inlineStr">
        <is>
          <t>P005</t>
        </is>
      </c>
      <c r="F2437">
        <f>_xlfn.XLOOKUP(tbl_売上[[#This Row],[商品コード]],tbl_商品[商品コード],tbl_商品[商品名],"未登録")</f>
        <v/>
      </c>
      <c r="G2437">
        <f>_xlfn.XLOOKUP(tbl_売上[[#This Row],[商品コード]],tbl_商品[商品コード],tbl_商品[カテゴリ],"未登録")</f>
        <v/>
      </c>
      <c r="H2437" s="4" t="n">
        <v>2</v>
      </c>
      <c r="I2437" s="5" t="n">
        <v>6980</v>
      </c>
      <c r="J2437" s="5">
        <f>tbl_売上[[#This Row],[数量]]*tbl_売上[[#This Row],[単価]]</f>
        <v/>
      </c>
    </row>
    <row r="2438">
      <c r="A2438" s="3" t="n">
        <v>45785</v>
      </c>
      <c r="B2438" t="inlineStr">
        <is>
          <t>田中</t>
        </is>
      </c>
      <c r="C2438" t="inlineStr">
        <is>
          <t>関西</t>
        </is>
      </c>
      <c r="D2438" t="inlineStr">
        <is>
          <t>Google広告</t>
        </is>
      </c>
      <c r="E2438" t="inlineStr">
        <is>
          <t>P002</t>
        </is>
      </c>
      <c r="F2438">
        <f>_xlfn.XLOOKUP(tbl_売上[[#This Row],[商品コード]],tbl_商品[商品コード],tbl_商品[商品名],"未登録")</f>
        <v/>
      </c>
      <c r="G2438">
        <f>_xlfn.XLOOKUP(tbl_売上[[#This Row],[商品コード]],tbl_商品[商品コード],tbl_商品[カテゴリ],"未登録")</f>
        <v/>
      </c>
      <c r="H2438" s="4" t="n">
        <v>2</v>
      </c>
      <c r="I2438" s="5" t="n">
        <v>3980</v>
      </c>
      <c r="J2438" s="5">
        <f>tbl_売上[[#This Row],[数量]]*tbl_売上[[#This Row],[単価]]</f>
        <v/>
      </c>
    </row>
    <row r="2439">
      <c r="A2439" s="3" t="n">
        <v>45786</v>
      </c>
      <c r="B2439" t="inlineStr">
        <is>
          <t>渡辺</t>
        </is>
      </c>
      <c r="C2439" t="inlineStr">
        <is>
          <t>九州</t>
        </is>
      </c>
      <c r="D2439" t="inlineStr">
        <is>
          <t>Yahoo!広告</t>
        </is>
      </c>
      <c r="E2439" t="inlineStr">
        <is>
          <t>P002</t>
        </is>
      </c>
      <c r="F2439">
        <f>_xlfn.XLOOKUP(tbl_売上[[#This Row],[商品コード]],tbl_商品[商品コード],tbl_商品[商品名],"未登録")</f>
        <v/>
      </c>
      <c r="G2439">
        <f>_xlfn.XLOOKUP(tbl_売上[[#This Row],[商品コード]],tbl_商品[商品コード],tbl_商品[カテゴリ],"未登録")</f>
        <v/>
      </c>
      <c r="H2439" s="4" t="n">
        <v>2</v>
      </c>
      <c r="I2439" s="5" t="n">
        <v>3980</v>
      </c>
      <c r="J2439" s="5">
        <f>tbl_売上[[#This Row],[数量]]*tbl_売上[[#This Row],[単価]]</f>
        <v/>
      </c>
    </row>
    <row r="2440">
      <c r="A2440" s="3" t="n">
        <v>45786</v>
      </c>
      <c r="B2440" t="inlineStr">
        <is>
          <t>佐藤</t>
        </is>
      </c>
      <c r="C2440" t="inlineStr">
        <is>
          <t>関東</t>
        </is>
      </c>
      <c r="D2440" t="inlineStr">
        <is>
          <t>Google広告</t>
        </is>
      </c>
      <c r="E2440" t="inlineStr">
        <is>
          <t>P002</t>
        </is>
      </c>
      <c r="F2440">
        <f>_xlfn.XLOOKUP(tbl_売上[[#This Row],[商品コード]],tbl_商品[商品コード],tbl_商品[商品名],"未登録")</f>
        <v/>
      </c>
      <c r="G2440">
        <f>_xlfn.XLOOKUP(tbl_売上[[#This Row],[商品コード]],tbl_商品[商品コード],tbl_商品[カテゴリ],"未登録")</f>
        <v/>
      </c>
      <c r="H2440" s="4" t="n">
        <v>3</v>
      </c>
      <c r="I2440" s="5" t="n">
        <v>3980</v>
      </c>
      <c r="J2440" s="5">
        <f>tbl_売上[[#This Row],[数量]]*tbl_売上[[#This Row],[単価]]</f>
        <v/>
      </c>
    </row>
    <row r="2441">
      <c r="A2441" s="3" t="n">
        <v>45786</v>
      </c>
      <c r="B2441" t="inlineStr">
        <is>
          <t>伊藤</t>
        </is>
      </c>
      <c r="C2441" t="inlineStr">
        <is>
          <t>中部</t>
        </is>
      </c>
      <c r="D2441" t="inlineStr">
        <is>
          <t>Google広告</t>
        </is>
      </c>
      <c r="E2441" t="inlineStr">
        <is>
          <t>P008</t>
        </is>
      </c>
      <c r="F2441">
        <f>_xlfn.XLOOKUP(tbl_売上[[#This Row],[商品コード]],tbl_商品[商品コード],tbl_商品[商品名],"未登録")</f>
        <v/>
      </c>
      <c r="G2441">
        <f>_xlfn.XLOOKUP(tbl_売上[[#This Row],[商品コード]],tbl_商品[商品コード],tbl_商品[カテゴリ],"未登録")</f>
        <v/>
      </c>
      <c r="H2441" s="4" t="n">
        <v>2</v>
      </c>
      <c r="I2441" s="5" t="n">
        <v>2700</v>
      </c>
      <c r="J2441" s="5">
        <f>tbl_売上[[#This Row],[数量]]*tbl_売上[[#This Row],[単価]]</f>
        <v/>
      </c>
    </row>
    <row r="2442">
      <c r="A2442" s="3" t="n">
        <v>45786</v>
      </c>
      <c r="B2442" t="inlineStr">
        <is>
          <t>田中</t>
        </is>
      </c>
      <c r="C2442" t="inlineStr">
        <is>
          <t>関西</t>
        </is>
      </c>
      <c r="D2442" t="inlineStr">
        <is>
          <t>Meta広告</t>
        </is>
      </c>
      <c r="E2442" t="inlineStr">
        <is>
          <t>P003</t>
        </is>
      </c>
      <c r="F2442">
        <f>_xlfn.XLOOKUP(tbl_売上[[#This Row],[商品コード]],tbl_商品[商品コード],tbl_商品[商品名],"未登録")</f>
        <v/>
      </c>
      <c r="G2442">
        <f>_xlfn.XLOOKUP(tbl_売上[[#This Row],[商品コード]],tbl_商品[商品コード],tbl_商品[カテゴリ],"未登録")</f>
        <v/>
      </c>
      <c r="H2442" s="4" t="n">
        <v>1</v>
      </c>
      <c r="I2442" s="5" t="n">
        <v>19800</v>
      </c>
      <c r="J2442" s="5">
        <f>tbl_売上[[#This Row],[数量]]*tbl_売上[[#This Row],[単価]]</f>
        <v/>
      </c>
    </row>
    <row r="2443">
      <c r="A2443" s="3" t="n">
        <v>45786</v>
      </c>
      <c r="B2443" t="inlineStr">
        <is>
          <t>鈴木</t>
        </is>
      </c>
      <c r="C2443" t="inlineStr">
        <is>
          <t>関東</t>
        </is>
      </c>
      <c r="D2443" t="inlineStr">
        <is>
          <t>Google広告</t>
        </is>
      </c>
      <c r="E2443" t="inlineStr">
        <is>
          <t>P001</t>
        </is>
      </c>
      <c r="F2443">
        <f>_xlfn.XLOOKUP(tbl_売上[[#This Row],[商品コード]],tbl_商品[商品コード],tbl_商品[商品名],"未登録")</f>
        <v/>
      </c>
      <c r="G2443">
        <f>_xlfn.XLOOKUP(tbl_売上[[#This Row],[商品コード]],tbl_商品[商品コード],tbl_商品[カテゴリ],"未登録")</f>
        <v/>
      </c>
      <c r="H2443" s="4" t="n">
        <v>2</v>
      </c>
      <c r="I2443" s="5" t="n">
        <v>8800</v>
      </c>
      <c r="J2443" s="5">
        <f>tbl_売上[[#This Row],[数量]]*tbl_売上[[#This Row],[単価]]</f>
        <v/>
      </c>
    </row>
    <row r="2444">
      <c r="A2444" s="3" t="n">
        <v>45786</v>
      </c>
      <c r="B2444" t="inlineStr">
        <is>
          <t>佐藤</t>
        </is>
      </c>
      <c r="C2444" t="inlineStr">
        <is>
          <t>関東</t>
        </is>
      </c>
      <c r="D2444" t="inlineStr">
        <is>
          <t>Meta広告</t>
        </is>
      </c>
      <c r="E2444" t="inlineStr">
        <is>
          <t>P008</t>
        </is>
      </c>
      <c r="F2444">
        <f>_xlfn.XLOOKUP(tbl_売上[[#This Row],[商品コード]],tbl_商品[商品コード],tbl_商品[商品名],"未登録")</f>
        <v/>
      </c>
      <c r="G2444">
        <f>_xlfn.XLOOKUP(tbl_売上[[#This Row],[商品コード]],tbl_商品[商品コード],tbl_商品[カテゴリ],"未登録")</f>
        <v/>
      </c>
      <c r="H2444" s="4" t="n">
        <v>1</v>
      </c>
      <c r="I2444" s="5" t="n">
        <v>2700</v>
      </c>
      <c r="J2444" s="5">
        <f>tbl_売上[[#This Row],[数量]]*tbl_売上[[#This Row],[単価]]</f>
        <v/>
      </c>
    </row>
    <row r="2445">
      <c r="A2445" s="3" t="n">
        <v>45786</v>
      </c>
      <c r="B2445" t="inlineStr">
        <is>
          <t>鈴木</t>
        </is>
      </c>
      <c r="C2445" t="inlineStr">
        <is>
          <t>関東</t>
        </is>
      </c>
      <c r="D2445" t="inlineStr">
        <is>
          <t>Meta広告</t>
        </is>
      </c>
      <c r="E2445" t="inlineStr">
        <is>
          <t>P004</t>
        </is>
      </c>
      <c r="F2445">
        <f>_xlfn.XLOOKUP(tbl_売上[[#This Row],[商品コード]],tbl_商品[商品コード],tbl_商品[商品名],"未登録")</f>
        <v/>
      </c>
      <c r="G2445">
        <f>_xlfn.XLOOKUP(tbl_売上[[#This Row],[商品コード]],tbl_商品[商品コード],tbl_商品[カテゴリ],"未登録")</f>
        <v/>
      </c>
      <c r="H2445" s="4" t="n">
        <v>3</v>
      </c>
      <c r="I2445" s="5" t="n">
        <v>2480</v>
      </c>
      <c r="J2445" s="5">
        <f>tbl_売上[[#This Row],[数量]]*tbl_売上[[#This Row],[単価]]</f>
        <v/>
      </c>
    </row>
    <row r="2446">
      <c r="A2446" s="3" t="n">
        <v>45787</v>
      </c>
      <c r="B2446" t="inlineStr">
        <is>
          <t>高橋</t>
        </is>
      </c>
      <c r="C2446" t="inlineStr">
        <is>
          <t>関西</t>
        </is>
      </c>
      <c r="D2446" t="inlineStr">
        <is>
          <t>Meta広告</t>
        </is>
      </c>
      <c r="E2446" t="inlineStr">
        <is>
          <t>P009</t>
        </is>
      </c>
      <c r="F2446">
        <f>_xlfn.XLOOKUP(tbl_売上[[#This Row],[商品コード]],tbl_商品[商品コード],tbl_商品[商品名],"未登録")</f>
        <v/>
      </c>
      <c r="G2446">
        <f>_xlfn.XLOOKUP(tbl_売上[[#This Row],[商品コード]],tbl_商品[商品コード],tbl_商品[カテゴリ],"未登録")</f>
        <v/>
      </c>
      <c r="H2446" s="4" t="n">
        <v>3</v>
      </c>
      <c r="I2446" s="5" t="n">
        <v>3600</v>
      </c>
      <c r="J2446" s="5">
        <f>tbl_売上[[#This Row],[数量]]*tbl_売上[[#This Row],[単価]]</f>
        <v/>
      </c>
    </row>
    <row r="2447">
      <c r="A2447" s="3" t="n">
        <v>45787</v>
      </c>
      <c r="B2447" t="inlineStr">
        <is>
          <t>佐藤</t>
        </is>
      </c>
      <c r="C2447" t="inlineStr">
        <is>
          <t>関東</t>
        </is>
      </c>
      <c r="D2447" t="inlineStr">
        <is>
          <t>Google広告</t>
        </is>
      </c>
      <c r="E2447" t="inlineStr">
        <is>
          <t>P004</t>
        </is>
      </c>
      <c r="F2447">
        <f>_xlfn.XLOOKUP(tbl_売上[[#This Row],[商品コード]],tbl_商品[商品コード],tbl_商品[商品名],"未登録")</f>
        <v/>
      </c>
      <c r="G2447">
        <f>_xlfn.XLOOKUP(tbl_売上[[#This Row],[商品コード]],tbl_商品[商品コード],tbl_商品[カテゴリ],"未登録")</f>
        <v/>
      </c>
      <c r="H2447" s="4" t="n">
        <v>3</v>
      </c>
      <c r="I2447" s="5" t="n">
        <v>2480</v>
      </c>
      <c r="J2447" s="5">
        <f>tbl_売上[[#This Row],[数量]]*tbl_売上[[#This Row],[単価]]</f>
        <v/>
      </c>
    </row>
    <row r="2448">
      <c r="A2448" s="3" t="n">
        <v>45787</v>
      </c>
      <c r="B2448" t="inlineStr">
        <is>
          <t>伊藤</t>
        </is>
      </c>
      <c r="C2448" t="inlineStr">
        <is>
          <t>中部</t>
        </is>
      </c>
      <c r="D2448" t="inlineStr">
        <is>
          <t>Google広告</t>
        </is>
      </c>
      <c r="E2448" t="inlineStr">
        <is>
          <t>P009</t>
        </is>
      </c>
      <c r="F2448">
        <f>_xlfn.XLOOKUP(tbl_売上[[#This Row],[商品コード]],tbl_商品[商品コード],tbl_商品[商品名],"未登録")</f>
        <v/>
      </c>
      <c r="G2448">
        <f>_xlfn.XLOOKUP(tbl_売上[[#This Row],[商品コード]],tbl_商品[商品コード],tbl_商品[カテゴリ],"未登録")</f>
        <v/>
      </c>
      <c r="H2448" s="4" t="n">
        <v>2</v>
      </c>
      <c r="I2448" s="5" t="n">
        <v>3600</v>
      </c>
      <c r="J2448" s="5">
        <f>tbl_売上[[#This Row],[数量]]*tbl_売上[[#This Row],[単価]]</f>
        <v/>
      </c>
    </row>
    <row r="2449">
      <c r="A2449" s="3" t="n">
        <v>45787</v>
      </c>
      <c r="B2449" t="inlineStr">
        <is>
          <t>伊藤</t>
        </is>
      </c>
      <c r="C2449" t="inlineStr">
        <is>
          <t>中部</t>
        </is>
      </c>
      <c r="D2449" t="inlineStr">
        <is>
          <t>Google広告</t>
        </is>
      </c>
      <c r="E2449" t="inlineStr">
        <is>
          <t>P001</t>
        </is>
      </c>
      <c r="F2449">
        <f>_xlfn.XLOOKUP(tbl_売上[[#This Row],[商品コード]],tbl_商品[商品コード],tbl_商品[商品名],"未登録")</f>
        <v/>
      </c>
      <c r="G2449">
        <f>_xlfn.XLOOKUP(tbl_売上[[#This Row],[商品コード]],tbl_商品[商品コード],tbl_商品[カテゴリ],"未登録")</f>
        <v/>
      </c>
      <c r="H2449" s="4" t="n">
        <v>1</v>
      </c>
      <c r="I2449" s="5" t="n">
        <v>8800</v>
      </c>
      <c r="J2449" s="5">
        <f>tbl_売上[[#This Row],[数量]]*tbl_売上[[#This Row],[単価]]</f>
        <v/>
      </c>
    </row>
    <row r="2450">
      <c r="A2450" s="3" t="n">
        <v>45788</v>
      </c>
      <c r="B2450" t="inlineStr">
        <is>
          <t>田中</t>
        </is>
      </c>
      <c r="C2450" t="inlineStr">
        <is>
          <t>関西</t>
        </is>
      </c>
      <c r="D2450" t="inlineStr">
        <is>
          <t>Google広告</t>
        </is>
      </c>
      <c r="E2450" t="inlineStr">
        <is>
          <t>P005</t>
        </is>
      </c>
      <c r="F2450">
        <f>_xlfn.XLOOKUP(tbl_売上[[#This Row],[商品コード]],tbl_商品[商品コード],tbl_商品[商品名],"未登録")</f>
        <v/>
      </c>
      <c r="G2450">
        <f>_xlfn.XLOOKUP(tbl_売上[[#This Row],[商品コード]],tbl_商品[商品コード],tbl_商品[カテゴリ],"未登録")</f>
        <v/>
      </c>
      <c r="H2450" s="4" t="n">
        <v>2</v>
      </c>
      <c r="I2450" s="5" t="n">
        <v>6980</v>
      </c>
      <c r="J2450" s="5">
        <f>tbl_売上[[#This Row],[数量]]*tbl_売上[[#This Row],[単価]]</f>
        <v/>
      </c>
    </row>
    <row r="2451">
      <c r="A2451" s="3" t="n">
        <v>45788</v>
      </c>
      <c r="B2451" t="inlineStr">
        <is>
          <t>鈴木</t>
        </is>
      </c>
      <c r="C2451" t="inlineStr">
        <is>
          <t>関東</t>
        </is>
      </c>
      <c r="D2451" t="inlineStr">
        <is>
          <t>Meta広告</t>
        </is>
      </c>
      <c r="E2451" t="inlineStr">
        <is>
          <t>P005</t>
        </is>
      </c>
      <c r="F2451">
        <f>_xlfn.XLOOKUP(tbl_売上[[#This Row],[商品コード]],tbl_商品[商品コード],tbl_商品[商品名],"未登録")</f>
        <v/>
      </c>
      <c r="G2451">
        <f>_xlfn.XLOOKUP(tbl_売上[[#This Row],[商品コード]],tbl_商品[商品コード],tbl_商品[カテゴリ],"未登録")</f>
        <v/>
      </c>
      <c r="H2451" s="4" t="n">
        <v>1</v>
      </c>
      <c r="I2451" s="5" t="n">
        <v>6980</v>
      </c>
      <c r="J2451" s="5">
        <f>tbl_売上[[#This Row],[数量]]*tbl_売上[[#This Row],[単価]]</f>
        <v/>
      </c>
    </row>
    <row r="2452">
      <c r="A2452" s="3" t="n">
        <v>45788</v>
      </c>
      <c r="B2452" t="inlineStr">
        <is>
          <t>佐藤</t>
        </is>
      </c>
      <c r="C2452" t="inlineStr">
        <is>
          <t>関東</t>
        </is>
      </c>
      <c r="D2452" t="inlineStr">
        <is>
          <t>Meta広告</t>
        </is>
      </c>
      <c r="E2452" t="inlineStr">
        <is>
          <t>P006</t>
        </is>
      </c>
      <c r="F2452">
        <f>_xlfn.XLOOKUP(tbl_売上[[#This Row],[商品コード]],tbl_商品[商品コード],tbl_商品[商品名],"未登録")</f>
        <v/>
      </c>
      <c r="G2452">
        <f>_xlfn.XLOOKUP(tbl_売上[[#This Row],[商品コード]],tbl_商品[商品コード],tbl_商品[カテゴリ],"未登録")</f>
        <v/>
      </c>
      <c r="H2452" s="4" t="n">
        <v>3</v>
      </c>
      <c r="I2452" s="5" t="n">
        <v>3300</v>
      </c>
      <c r="J2452" s="5">
        <f>tbl_売上[[#This Row],[数量]]*tbl_売上[[#This Row],[単価]]</f>
        <v/>
      </c>
    </row>
    <row r="2453">
      <c r="A2453" s="3" t="n">
        <v>45788</v>
      </c>
      <c r="B2453" t="inlineStr">
        <is>
          <t>鈴木</t>
        </is>
      </c>
      <c r="C2453" t="inlineStr">
        <is>
          <t>関東</t>
        </is>
      </c>
      <c r="D2453" t="inlineStr">
        <is>
          <t>Meta広告</t>
        </is>
      </c>
      <c r="E2453" t="inlineStr">
        <is>
          <t>P001</t>
        </is>
      </c>
      <c r="F2453">
        <f>_xlfn.XLOOKUP(tbl_売上[[#This Row],[商品コード]],tbl_商品[商品コード],tbl_商品[商品名],"未登録")</f>
        <v/>
      </c>
      <c r="G2453">
        <f>_xlfn.XLOOKUP(tbl_売上[[#This Row],[商品コード]],tbl_商品[商品コード],tbl_商品[カテゴリ],"未登録")</f>
        <v/>
      </c>
      <c r="H2453" s="4" t="n">
        <v>2</v>
      </c>
      <c r="I2453" s="5" t="n">
        <v>8800</v>
      </c>
      <c r="J2453" s="5">
        <f>tbl_売上[[#This Row],[数量]]*tbl_売上[[#This Row],[単価]]</f>
        <v/>
      </c>
    </row>
    <row r="2454">
      <c r="A2454" s="3" t="n">
        <v>45788</v>
      </c>
      <c r="B2454" t="inlineStr">
        <is>
          <t>高橋</t>
        </is>
      </c>
      <c r="C2454" t="inlineStr">
        <is>
          <t>関西</t>
        </is>
      </c>
      <c r="D2454" t="inlineStr">
        <is>
          <t>Google広告</t>
        </is>
      </c>
      <c r="E2454" t="inlineStr">
        <is>
          <t>P003</t>
        </is>
      </c>
      <c r="F2454">
        <f>_xlfn.XLOOKUP(tbl_売上[[#This Row],[商品コード]],tbl_商品[商品コード],tbl_商品[商品名],"未登録")</f>
        <v/>
      </c>
      <c r="G2454">
        <f>_xlfn.XLOOKUP(tbl_売上[[#This Row],[商品コード]],tbl_商品[商品コード],tbl_商品[カテゴリ],"未登録")</f>
        <v/>
      </c>
      <c r="H2454" s="4" t="n">
        <v>3</v>
      </c>
      <c r="I2454" s="5" t="n">
        <v>19800</v>
      </c>
      <c r="J2454" s="5">
        <f>tbl_売上[[#This Row],[数量]]*tbl_売上[[#This Row],[単価]]</f>
        <v/>
      </c>
    </row>
    <row r="2455">
      <c r="A2455" s="3" t="n">
        <v>45789</v>
      </c>
      <c r="B2455" t="inlineStr">
        <is>
          <t>田中</t>
        </is>
      </c>
      <c r="C2455" t="inlineStr">
        <is>
          <t>関西</t>
        </is>
      </c>
      <c r="D2455" t="inlineStr">
        <is>
          <t>Google広告</t>
        </is>
      </c>
      <c r="E2455" t="inlineStr">
        <is>
          <t>P002</t>
        </is>
      </c>
      <c r="F2455">
        <f>_xlfn.XLOOKUP(tbl_売上[[#This Row],[商品コード]],tbl_商品[商品コード],tbl_商品[商品名],"未登録")</f>
        <v/>
      </c>
      <c r="G2455">
        <f>_xlfn.XLOOKUP(tbl_売上[[#This Row],[商品コード]],tbl_商品[商品コード],tbl_商品[カテゴリ],"未登録")</f>
        <v/>
      </c>
      <c r="H2455" s="4" t="n">
        <v>2</v>
      </c>
      <c r="I2455" s="5" t="n">
        <v>3980</v>
      </c>
      <c r="J2455" s="5">
        <f>tbl_売上[[#This Row],[数量]]*tbl_売上[[#This Row],[単価]]</f>
        <v/>
      </c>
    </row>
    <row r="2456">
      <c r="A2456" s="3" t="n">
        <v>45789</v>
      </c>
      <c r="B2456" t="inlineStr">
        <is>
          <t>伊藤</t>
        </is>
      </c>
      <c r="C2456" t="inlineStr">
        <is>
          <t>中部</t>
        </is>
      </c>
      <c r="D2456" t="inlineStr">
        <is>
          <t>Meta広告</t>
        </is>
      </c>
      <c r="E2456" t="inlineStr">
        <is>
          <t>P002</t>
        </is>
      </c>
      <c r="F2456">
        <f>_xlfn.XLOOKUP(tbl_売上[[#This Row],[商品コード]],tbl_商品[商品コード],tbl_商品[商品名],"未登録")</f>
        <v/>
      </c>
      <c r="G2456">
        <f>_xlfn.XLOOKUP(tbl_売上[[#This Row],[商品コード]],tbl_商品[商品コード],tbl_商品[カテゴリ],"未登録")</f>
        <v/>
      </c>
      <c r="H2456" s="4" t="n">
        <v>5</v>
      </c>
      <c r="I2456" s="5" t="n">
        <v>3980</v>
      </c>
      <c r="J2456" s="5">
        <f>tbl_売上[[#This Row],[数量]]*tbl_売上[[#This Row],[単価]]</f>
        <v/>
      </c>
    </row>
    <row r="2457">
      <c r="A2457" s="3" t="n">
        <v>45789</v>
      </c>
      <c r="B2457" t="inlineStr">
        <is>
          <t>渡辺</t>
        </is>
      </c>
      <c r="C2457" t="inlineStr">
        <is>
          <t>九州</t>
        </is>
      </c>
      <c r="D2457" t="inlineStr">
        <is>
          <t>Google広告</t>
        </is>
      </c>
      <c r="E2457" t="inlineStr">
        <is>
          <t>P005</t>
        </is>
      </c>
      <c r="F2457">
        <f>_xlfn.XLOOKUP(tbl_売上[[#This Row],[商品コード]],tbl_商品[商品コード],tbl_商品[商品名],"未登録")</f>
        <v/>
      </c>
      <c r="G2457">
        <f>_xlfn.XLOOKUP(tbl_売上[[#This Row],[商品コード]],tbl_商品[商品コード],tbl_商品[カテゴリ],"未登録")</f>
        <v/>
      </c>
      <c r="H2457" s="4" t="n">
        <v>3</v>
      </c>
      <c r="I2457" s="5" t="n">
        <v>6980</v>
      </c>
      <c r="J2457" s="5">
        <f>tbl_売上[[#This Row],[数量]]*tbl_売上[[#This Row],[単価]]</f>
        <v/>
      </c>
    </row>
    <row r="2458">
      <c r="A2458" s="3" t="n">
        <v>45789</v>
      </c>
      <c r="B2458" t="inlineStr">
        <is>
          <t>鈴木</t>
        </is>
      </c>
      <c r="C2458" t="inlineStr">
        <is>
          <t>関東</t>
        </is>
      </c>
      <c r="D2458" t="inlineStr">
        <is>
          <t>Meta広告</t>
        </is>
      </c>
      <c r="E2458" t="inlineStr">
        <is>
          <t>P002</t>
        </is>
      </c>
      <c r="F2458">
        <f>_xlfn.XLOOKUP(tbl_売上[[#This Row],[商品コード]],tbl_商品[商品コード],tbl_商品[商品名],"未登録")</f>
        <v/>
      </c>
      <c r="G2458">
        <f>_xlfn.XLOOKUP(tbl_売上[[#This Row],[商品コード]],tbl_商品[商品コード],tbl_商品[カテゴリ],"未登録")</f>
        <v/>
      </c>
      <c r="H2458" s="4" t="n">
        <v>1</v>
      </c>
      <c r="I2458" s="5" t="n">
        <v>3980</v>
      </c>
      <c r="J2458" s="5">
        <f>tbl_売上[[#This Row],[数量]]*tbl_売上[[#This Row],[単価]]</f>
        <v/>
      </c>
    </row>
    <row r="2459">
      <c r="A2459" s="3" t="n">
        <v>45789</v>
      </c>
      <c r="B2459" t="inlineStr">
        <is>
          <t>伊藤</t>
        </is>
      </c>
      <c r="C2459" t="inlineStr">
        <is>
          <t>中部</t>
        </is>
      </c>
      <c r="D2459" t="inlineStr">
        <is>
          <t>Google広告</t>
        </is>
      </c>
      <c r="E2459" t="inlineStr">
        <is>
          <t>P003</t>
        </is>
      </c>
      <c r="F2459">
        <f>_xlfn.XLOOKUP(tbl_売上[[#This Row],[商品コード]],tbl_商品[商品コード],tbl_商品[商品名],"未登録")</f>
        <v/>
      </c>
      <c r="G2459">
        <f>_xlfn.XLOOKUP(tbl_売上[[#This Row],[商品コード]],tbl_商品[商品コード],tbl_商品[カテゴリ],"未登録")</f>
        <v/>
      </c>
      <c r="H2459" s="4" t="n">
        <v>5</v>
      </c>
      <c r="I2459" s="5" t="n">
        <v>19800</v>
      </c>
      <c r="J2459" s="5">
        <f>tbl_売上[[#This Row],[数量]]*tbl_売上[[#This Row],[単価]]</f>
        <v/>
      </c>
    </row>
    <row r="2460">
      <c r="A2460" s="3" t="n">
        <v>45789</v>
      </c>
      <c r="B2460" t="inlineStr">
        <is>
          <t>高橋</t>
        </is>
      </c>
      <c r="C2460" t="inlineStr">
        <is>
          <t>関西</t>
        </is>
      </c>
      <c r="D2460" t="inlineStr">
        <is>
          <t>Meta広告</t>
        </is>
      </c>
      <c r="E2460" t="inlineStr">
        <is>
          <t>P006</t>
        </is>
      </c>
      <c r="F2460">
        <f>_xlfn.XLOOKUP(tbl_売上[[#This Row],[商品コード]],tbl_商品[商品コード],tbl_商品[商品名],"未登録")</f>
        <v/>
      </c>
      <c r="G2460">
        <f>_xlfn.XLOOKUP(tbl_売上[[#This Row],[商品コード]],tbl_商品[商品コード],tbl_商品[カテゴリ],"未登録")</f>
        <v/>
      </c>
      <c r="H2460" s="4" t="n">
        <v>5</v>
      </c>
      <c r="I2460" s="5" t="n">
        <v>3300</v>
      </c>
      <c r="J2460" s="5">
        <f>tbl_売上[[#This Row],[数量]]*tbl_売上[[#This Row],[単価]]</f>
        <v/>
      </c>
    </row>
    <row r="2461">
      <c r="A2461" s="3" t="n">
        <v>45789</v>
      </c>
      <c r="B2461" t="inlineStr">
        <is>
          <t>鈴木</t>
        </is>
      </c>
      <c r="C2461" t="inlineStr">
        <is>
          <t>関東</t>
        </is>
      </c>
      <c r="D2461" t="inlineStr">
        <is>
          <t>Google広告</t>
        </is>
      </c>
      <c r="E2461" t="inlineStr">
        <is>
          <t>P008</t>
        </is>
      </c>
      <c r="F2461">
        <f>_xlfn.XLOOKUP(tbl_売上[[#This Row],[商品コード]],tbl_商品[商品コード],tbl_商品[商品名],"未登録")</f>
        <v/>
      </c>
      <c r="G2461">
        <f>_xlfn.XLOOKUP(tbl_売上[[#This Row],[商品コード]],tbl_商品[商品コード],tbl_商品[カテゴリ],"未登録")</f>
        <v/>
      </c>
      <c r="H2461" s="4" t="n">
        <v>1</v>
      </c>
      <c r="I2461" s="5" t="n">
        <v>2700</v>
      </c>
      <c r="J2461" s="5">
        <f>tbl_売上[[#This Row],[数量]]*tbl_売上[[#This Row],[単価]]</f>
        <v/>
      </c>
    </row>
    <row r="2462">
      <c r="A2462" s="3" t="n">
        <v>45790</v>
      </c>
      <c r="B2462" t="inlineStr">
        <is>
          <t>佐藤</t>
        </is>
      </c>
      <c r="C2462" t="inlineStr">
        <is>
          <t>関東</t>
        </is>
      </c>
      <c r="D2462" t="inlineStr">
        <is>
          <t>Google広告</t>
        </is>
      </c>
      <c r="E2462" t="inlineStr">
        <is>
          <t>P001</t>
        </is>
      </c>
      <c r="F2462">
        <f>_xlfn.XLOOKUP(tbl_売上[[#This Row],[商品コード]],tbl_商品[商品コード],tbl_商品[商品名],"未登録")</f>
        <v/>
      </c>
      <c r="G2462">
        <f>_xlfn.XLOOKUP(tbl_売上[[#This Row],[商品コード]],tbl_商品[商品コード],tbl_商品[カテゴリ],"未登録")</f>
        <v/>
      </c>
      <c r="H2462" s="4" t="n">
        <v>2</v>
      </c>
      <c r="I2462" s="5" t="n">
        <v>8800</v>
      </c>
      <c r="J2462" s="5">
        <f>tbl_売上[[#This Row],[数量]]*tbl_売上[[#This Row],[単価]]</f>
        <v/>
      </c>
    </row>
    <row r="2463">
      <c r="A2463" s="3" t="n">
        <v>45790</v>
      </c>
      <c r="B2463" t="inlineStr">
        <is>
          <t>佐藤</t>
        </is>
      </c>
      <c r="C2463" t="inlineStr">
        <is>
          <t>関東</t>
        </is>
      </c>
      <c r="D2463" t="inlineStr">
        <is>
          <t>Google広告</t>
        </is>
      </c>
      <c r="E2463" t="inlineStr">
        <is>
          <t>P007</t>
        </is>
      </c>
      <c r="F2463">
        <f>_xlfn.XLOOKUP(tbl_売上[[#This Row],[商品コード]],tbl_商品[商品コード],tbl_商品[商品名],"未登録")</f>
        <v/>
      </c>
      <c r="G2463">
        <f>_xlfn.XLOOKUP(tbl_売上[[#This Row],[商品コード]],tbl_商品[商品コード],tbl_商品[カテゴリ],"未登録")</f>
        <v/>
      </c>
      <c r="H2463" s="4" t="n">
        <v>2</v>
      </c>
      <c r="I2463" s="5" t="n">
        <v>3240</v>
      </c>
      <c r="J2463" s="5">
        <f>tbl_売上[[#This Row],[数量]]*tbl_売上[[#This Row],[単価]]</f>
        <v/>
      </c>
    </row>
    <row r="2464">
      <c r="A2464" s="3" t="n">
        <v>45790</v>
      </c>
      <c r="B2464" t="inlineStr">
        <is>
          <t>鈴木</t>
        </is>
      </c>
      <c r="C2464" t="inlineStr">
        <is>
          <t>関東</t>
        </is>
      </c>
      <c r="D2464" t="inlineStr">
        <is>
          <t>Meta広告</t>
        </is>
      </c>
      <c r="E2464" t="inlineStr">
        <is>
          <t>P009</t>
        </is>
      </c>
      <c r="F2464">
        <f>_xlfn.XLOOKUP(tbl_売上[[#This Row],[商品コード]],tbl_商品[商品コード],tbl_商品[商品名],"未登録")</f>
        <v/>
      </c>
      <c r="G2464">
        <f>_xlfn.XLOOKUP(tbl_売上[[#This Row],[商品コード]],tbl_商品[商品コード],tbl_商品[カテゴリ],"未登録")</f>
        <v/>
      </c>
      <c r="H2464" s="4" t="n">
        <v>2</v>
      </c>
      <c r="I2464" s="5" t="n">
        <v>3600</v>
      </c>
      <c r="J2464" s="5">
        <f>tbl_売上[[#This Row],[数量]]*tbl_売上[[#This Row],[単価]]</f>
        <v/>
      </c>
    </row>
    <row r="2465">
      <c r="A2465" s="3" t="n">
        <v>45790</v>
      </c>
      <c r="B2465" t="inlineStr">
        <is>
          <t>渡辺</t>
        </is>
      </c>
      <c r="C2465" t="inlineStr">
        <is>
          <t>九州</t>
        </is>
      </c>
      <c r="D2465" t="inlineStr">
        <is>
          <t>Google広告</t>
        </is>
      </c>
      <c r="E2465" t="inlineStr">
        <is>
          <t>P006</t>
        </is>
      </c>
      <c r="F2465">
        <f>_xlfn.XLOOKUP(tbl_売上[[#This Row],[商品コード]],tbl_商品[商品コード],tbl_商品[商品名],"未登録")</f>
        <v/>
      </c>
      <c r="G2465">
        <f>_xlfn.XLOOKUP(tbl_売上[[#This Row],[商品コード]],tbl_商品[商品コード],tbl_商品[カテゴリ],"未登録")</f>
        <v/>
      </c>
      <c r="H2465" s="4" t="n">
        <v>2</v>
      </c>
      <c r="I2465" s="5" t="n">
        <v>3300</v>
      </c>
      <c r="J2465" s="5">
        <f>tbl_売上[[#This Row],[数量]]*tbl_売上[[#This Row],[単価]]</f>
        <v/>
      </c>
    </row>
    <row r="2466">
      <c r="A2466" s="3" t="n">
        <v>45790</v>
      </c>
      <c r="B2466" t="inlineStr">
        <is>
          <t>渡辺</t>
        </is>
      </c>
      <c r="C2466" t="inlineStr">
        <is>
          <t>九州</t>
        </is>
      </c>
      <c r="D2466" t="inlineStr">
        <is>
          <t>Google広告</t>
        </is>
      </c>
      <c r="E2466" t="inlineStr">
        <is>
          <t>P002</t>
        </is>
      </c>
      <c r="F2466">
        <f>_xlfn.XLOOKUP(tbl_売上[[#This Row],[商品コード]],tbl_商品[商品コード],tbl_商品[商品名],"未登録")</f>
        <v/>
      </c>
      <c r="G2466">
        <f>_xlfn.XLOOKUP(tbl_売上[[#This Row],[商品コード]],tbl_商品[商品コード],tbl_商品[カテゴリ],"未登録")</f>
        <v/>
      </c>
      <c r="H2466" s="4" t="n">
        <v>1</v>
      </c>
      <c r="I2466" s="5" t="n">
        <v>3980</v>
      </c>
      <c r="J2466" s="5">
        <f>tbl_売上[[#This Row],[数量]]*tbl_売上[[#This Row],[単価]]</f>
        <v/>
      </c>
    </row>
    <row r="2467">
      <c r="A2467" s="3" t="n">
        <v>45790</v>
      </c>
      <c r="B2467" t="inlineStr">
        <is>
          <t>佐藤</t>
        </is>
      </c>
      <c r="C2467" t="inlineStr">
        <is>
          <t>関東</t>
        </is>
      </c>
      <c r="D2467" t="inlineStr">
        <is>
          <t>Meta広告</t>
        </is>
      </c>
      <c r="E2467" t="inlineStr">
        <is>
          <t>P003</t>
        </is>
      </c>
      <c r="F2467">
        <f>_xlfn.XLOOKUP(tbl_売上[[#This Row],[商品コード]],tbl_商品[商品コード],tbl_商品[商品名],"未登録")</f>
        <v/>
      </c>
      <c r="G2467">
        <f>_xlfn.XLOOKUP(tbl_売上[[#This Row],[商品コード]],tbl_商品[商品コード],tbl_商品[カテゴリ],"未登録")</f>
        <v/>
      </c>
      <c r="H2467" s="4" t="n">
        <v>5</v>
      </c>
      <c r="I2467" s="5" t="n">
        <v>19800</v>
      </c>
      <c r="J2467" s="5">
        <f>tbl_売上[[#This Row],[数量]]*tbl_売上[[#This Row],[単価]]</f>
        <v/>
      </c>
    </row>
    <row r="2468">
      <c r="A2468" s="3" t="n">
        <v>45790</v>
      </c>
      <c r="B2468" t="inlineStr">
        <is>
          <t>渡辺</t>
        </is>
      </c>
      <c r="C2468" t="inlineStr">
        <is>
          <t>九州</t>
        </is>
      </c>
      <c r="D2468" t="inlineStr">
        <is>
          <t>Meta広告</t>
        </is>
      </c>
      <c r="E2468" t="inlineStr">
        <is>
          <t>P007</t>
        </is>
      </c>
      <c r="F2468">
        <f>_xlfn.XLOOKUP(tbl_売上[[#This Row],[商品コード]],tbl_商品[商品コード],tbl_商品[商品名],"未登録")</f>
        <v/>
      </c>
      <c r="G2468">
        <f>_xlfn.XLOOKUP(tbl_売上[[#This Row],[商品コード]],tbl_商品[商品コード],tbl_商品[カテゴリ],"未登録")</f>
        <v/>
      </c>
      <c r="H2468" s="4" t="n">
        <v>1</v>
      </c>
      <c r="I2468" s="5" t="n">
        <v>3240</v>
      </c>
      <c r="J2468" s="5">
        <f>tbl_売上[[#This Row],[数量]]*tbl_売上[[#This Row],[単価]]</f>
        <v/>
      </c>
    </row>
    <row r="2469">
      <c r="A2469" s="3" t="n">
        <v>45791</v>
      </c>
      <c r="B2469" t="inlineStr">
        <is>
          <t>佐藤</t>
        </is>
      </c>
      <c r="C2469" t="inlineStr">
        <is>
          <t>関東</t>
        </is>
      </c>
      <c r="D2469" t="inlineStr">
        <is>
          <t>Google広告</t>
        </is>
      </c>
      <c r="E2469" t="inlineStr">
        <is>
          <t>P009</t>
        </is>
      </c>
      <c r="F2469">
        <f>_xlfn.XLOOKUP(tbl_売上[[#This Row],[商品コード]],tbl_商品[商品コード],tbl_商品[商品名],"未登録")</f>
        <v/>
      </c>
      <c r="G2469">
        <f>_xlfn.XLOOKUP(tbl_売上[[#This Row],[商品コード]],tbl_商品[商品コード],tbl_商品[カテゴリ],"未登録")</f>
        <v/>
      </c>
      <c r="H2469" s="4" t="n">
        <v>1</v>
      </c>
      <c r="I2469" s="5" t="n">
        <v>3600</v>
      </c>
      <c r="J2469" s="5">
        <f>tbl_売上[[#This Row],[数量]]*tbl_売上[[#This Row],[単価]]</f>
        <v/>
      </c>
    </row>
    <row r="2470">
      <c r="A2470" s="3" t="n">
        <v>45791</v>
      </c>
      <c r="B2470" t="inlineStr">
        <is>
          <t>佐藤</t>
        </is>
      </c>
      <c r="C2470" t="inlineStr">
        <is>
          <t>関東</t>
        </is>
      </c>
      <c r="D2470" t="inlineStr">
        <is>
          <t>Meta広告</t>
        </is>
      </c>
      <c r="E2470" t="inlineStr">
        <is>
          <t>P001</t>
        </is>
      </c>
      <c r="F2470">
        <f>_xlfn.XLOOKUP(tbl_売上[[#This Row],[商品コード]],tbl_商品[商品コード],tbl_商品[商品名],"未登録")</f>
        <v/>
      </c>
      <c r="G2470">
        <f>_xlfn.XLOOKUP(tbl_売上[[#This Row],[商品コード]],tbl_商品[商品コード],tbl_商品[カテゴリ],"未登録")</f>
        <v/>
      </c>
      <c r="H2470" s="4" t="n">
        <v>1</v>
      </c>
      <c r="I2470" s="5" t="n">
        <v>8800</v>
      </c>
      <c r="J2470" s="5">
        <f>tbl_売上[[#This Row],[数量]]*tbl_売上[[#This Row],[単価]]</f>
        <v/>
      </c>
    </row>
    <row r="2471">
      <c r="A2471" s="3" t="n">
        <v>45791</v>
      </c>
      <c r="B2471" t="inlineStr">
        <is>
          <t>渡辺</t>
        </is>
      </c>
      <c r="C2471" t="inlineStr">
        <is>
          <t>九州</t>
        </is>
      </c>
      <c r="D2471" t="inlineStr">
        <is>
          <t>Google広告</t>
        </is>
      </c>
      <c r="E2471" t="inlineStr">
        <is>
          <t>P007</t>
        </is>
      </c>
      <c r="F2471">
        <f>_xlfn.XLOOKUP(tbl_売上[[#This Row],[商品コード]],tbl_商品[商品コード],tbl_商品[商品名],"未登録")</f>
        <v/>
      </c>
      <c r="G2471">
        <f>_xlfn.XLOOKUP(tbl_売上[[#This Row],[商品コード]],tbl_商品[商品コード],tbl_商品[カテゴリ],"未登録")</f>
        <v/>
      </c>
      <c r="H2471" s="4" t="n">
        <v>3</v>
      </c>
      <c r="I2471" s="5" t="n">
        <v>3240</v>
      </c>
      <c r="J2471" s="5">
        <f>tbl_売上[[#This Row],[数量]]*tbl_売上[[#This Row],[単価]]</f>
        <v/>
      </c>
    </row>
    <row r="2472">
      <c r="A2472" s="3" t="n">
        <v>45791</v>
      </c>
      <c r="B2472" t="inlineStr">
        <is>
          <t>鈴木</t>
        </is>
      </c>
      <c r="C2472" t="inlineStr">
        <is>
          <t>関東</t>
        </is>
      </c>
      <c r="D2472" t="inlineStr">
        <is>
          <t>Google広告</t>
        </is>
      </c>
      <c r="E2472" t="inlineStr">
        <is>
          <t>P009</t>
        </is>
      </c>
      <c r="F2472">
        <f>_xlfn.XLOOKUP(tbl_売上[[#This Row],[商品コード]],tbl_商品[商品コード],tbl_商品[商品名],"未登録")</f>
        <v/>
      </c>
      <c r="G2472">
        <f>_xlfn.XLOOKUP(tbl_売上[[#This Row],[商品コード]],tbl_商品[商品コード],tbl_商品[カテゴリ],"未登録")</f>
        <v/>
      </c>
      <c r="H2472" s="4" t="n">
        <v>1</v>
      </c>
      <c r="I2472" s="5" t="n">
        <v>3600</v>
      </c>
      <c r="J2472" s="5">
        <f>tbl_売上[[#This Row],[数量]]*tbl_売上[[#This Row],[単価]]</f>
        <v/>
      </c>
    </row>
    <row r="2473">
      <c r="A2473" s="3" t="n">
        <v>45791</v>
      </c>
      <c r="B2473" t="inlineStr">
        <is>
          <t>鈴木</t>
        </is>
      </c>
      <c r="C2473" t="inlineStr">
        <is>
          <t>関東</t>
        </is>
      </c>
      <c r="D2473" t="inlineStr">
        <is>
          <t>Meta広告</t>
        </is>
      </c>
      <c r="E2473" t="inlineStr">
        <is>
          <t>P003</t>
        </is>
      </c>
      <c r="F2473">
        <f>_xlfn.XLOOKUP(tbl_売上[[#This Row],[商品コード]],tbl_商品[商品コード],tbl_商品[商品名],"未登録")</f>
        <v/>
      </c>
      <c r="G2473">
        <f>_xlfn.XLOOKUP(tbl_売上[[#This Row],[商品コード]],tbl_商品[商品コード],tbl_商品[カテゴリ],"未登録")</f>
        <v/>
      </c>
      <c r="H2473" s="4" t="n">
        <v>1</v>
      </c>
      <c r="I2473" s="5" t="n">
        <v>19800</v>
      </c>
      <c r="J2473" s="5">
        <f>tbl_売上[[#This Row],[数量]]*tbl_売上[[#This Row],[単価]]</f>
        <v/>
      </c>
    </row>
    <row r="2474">
      <c r="A2474" s="3" t="n">
        <v>45791</v>
      </c>
      <c r="B2474" t="inlineStr">
        <is>
          <t>鈴木</t>
        </is>
      </c>
      <c r="C2474" t="inlineStr">
        <is>
          <t>関東</t>
        </is>
      </c>
      <c r="D2474" t="inlineStr">
        <is>
          <t>Meta広告</t>
        </is>
      </c>
      <c r="E2474" t="inlineStr">
        <is>
          <t>P006</t>
        </is>
      </c>
      <c r="F2474">
        <f>_xlfn.XLOOKUP(tbl_売上[[#This Row],[商品コード]],tbl_商品[商品コード],tbl_商品[商品名],"未登録")</f>
        <v/>
      </c>
      <c r="G2474">
        <f>_xlfn.XLOOKUP(tbl_売上[[#This Row],[商品コード]],tbl_商品[商品コード],tbl_商品[カテゴリ],"未登録")</f>
        <v/>
      </c>
      <c r="H2474" s="4" t="n">
        <v>2</v>
      </c>
      <c r="I2474" s="5" t="n">
        <v>3300</v>
      </c>
      <c r="J2474" s="5">
        <f>tbl_売上[[#This Row],[数量]]*tbl_売上[[#This Row],[単価]]</f>
        <v/>
      </c>
    </row>
    <row r="2475">
      <c r="A2475" s="3" t="n">
        <v>45791</v>
      </c>
      <c r="B2475" t="inlineStr">
        <is>
          <t>伊藤</t>
        </is>
      </c>
      <c r="C2475" t="inlineStr">
        <is>
          <t>中部</t>
        </is>
      </c>
      <c r="D2475" t="inlineStr">
        <is>
          <t>Google広告</t>
        </is>
      </c>
      <c r="E2475" t="inlineStr">
        <is>
          <t>P009</t>
        </is>
      </c>
      <c r="F2475">
        <f>_xlfn.XLOOKUP(tbl_売上[[#This Row],[商品コード]],tbl_商品[商品コード],tbl_商品[商品名],"未登録")</f>
        <v/>
      </c>
      <c r="G2475">
        <f>_xlfn.XLOOKUP(tbl_売上[[#This Row],[商品コード]],tbl_商品[商品コード],tbl_商品[カテゴリ],"未登録")</f>
        <v/>
      </c>
      <c r="H2475" s="4" t="n">
        <v>3</v>
      </c>
      <c r="I2475" s="5" t="n">
        <v>3600</v>
      </c>
      <c r="J2475" s="5">
        <f>tbl_売上[[#This Row],[数量]]*tbl_売上[[#This Row],[単価]]</f>
        <v/>
      </c>
    </row>
    <row r="2476">
      <c r="A2476" s="3" t="n">
        <v>45791</v>
      </c>
      <c r="B2476" t="inlineStr">
        <is>
          <t>伊藤</t>
        </is>
      </c>
      <c r="C2476" t="inlineStr">
        <is>
          <t>中部</t>
        </is>
      </c>
      <c r="D2476" t="inlineStr">
        <is>
          <t>Yahoo!広告</t>
        </is>
      </c>
      <c r="E2476" t="inlineStr">
        <is>
          <t>P004</t>
        </is>
      </c>
      <c r="F2476">
        <f>_xlfn.XLOOKUP(tbl_売上[[#This Row],[商品コード]],tbl_商品[商品コード],tbl_商品[商品名],"未登録")</f>
        <v/>
      </c>
      <c r="G2476">
        <f>_xlfn.XLOOKUP(tbl_売上[[#This Row],[商品コード]],tbl_商品[商品コード],tbl_商品[カテゴリ],"未登録")</f>
        <v/>
      </c>
      <c r="H2476" s="4" t="n">
        <v>1</v>
      </c>
      <c r="I2476" s="5" t="n">
        <v>2480</v>
      </c>
      <c r="J2476" s="5">
        <f>tbl_売上[[#This Row],[数量]]*tbl_売上[[#This Row],[単価]]</f>
        <v/>
      </c>
    </row>
    <row r="2477">
      <c r="A2477" s="3" t="n">
        <v>45792</v>
      </c>
      <c r="B2477" t="inlineStr">
        <is>
          <t>高橋</t>
        </is>
      </c>
      <c r="C2477" t="inlineStr">
        <is>
          <t>関西</t>
        </is>
      </c>
      <c r="D2477" t="inlineStr">
        <is>
          <t>Meta広告</t>
        </is>
      </c>
      <c r="E2477" t="inlineStr">
        <is>
          <t>P002</t>
        </is>
      </c>
      <c r="F2477">
        <f>_xlfn.XLOOKUP(tbl_売上[[#This Row],[商品コード]],tbl_商品[商品コード],tbl_商品[商品名],"未登録")</f>
        <v/>
      </c>
      <c r="G2477">
        <f>_xlfn.XLOOKUP(tbl_売上[[#This Row],[商品コード]],tbl_商品[商品コード],tbl_商品[カテゴリ],"未登録")</f>
        <v/>
      </c>
      <c r="H2477" s="4" t="n">
        <v>2</v>
      </c>
      <c r="I2477" s="5" t="n">
        <v>3980</v>
      </c>
      <c r="J2477" s="5">
        <f>tbl_売上[[#This Row],[数量]]*tbl_売上[[#This Row],[単価]]</f>
        <v/>
      </c>
    </row>
    <row r="2478">
      <c r="A2478" s="3" t="n">
        <v>45792</v>
      </c>
      <c r="B2478" t="inlineStr">
        <is>
          <t>渡辺</t>
        </is>
      </c>
      <c r="C2478" t="inlineStr">
        <is>
          <t>九州</t>
        </is>
      </c>
      <c r="D2478" t="inlineStr">
        <is>
          <t>Google広告</t>
        </is>
      </c>
      <c r="E2478" t="inlineStr">
        <is>
          <t>P002</t>
        </is>
      </c>
      <c r="F2478">
        <f>_xlfn.XLOOKUP(tbl_売上[[#This Row],[商品コード]],tbl_商品[商品コード],tbl_商品[商品名],"未登録")</f>
        <v/>
      </c>
      <c r="G2478">
        <f>_xlfn.XLOOKUP(tbl_売上[[#This Row],[商品コード]],tbl_商品[商品コード],tbl_商品[カテゴリ],"未登録")</f>
        <v/>
      </c>
      <c r="H2478" s="4" t="n">
        <v>2</v>
      </c>
      <c r="I2478" s="5" t="n">
        <v>3980</v>
      </c>
      <c r="J2478" s="5">
        <f>tbl_売上[[#This Row],[数量]]*tbl_売上[[#This Row],[単価]]</f>
        <v/>
      </c>
    </row>
    <row r="2479">
      <c r="A2479" s="3" t="n">
        <v>45792</v>
      </c>
      <c r="B2479" t="inlineStr">
        <is>
          <t>鈴木</t>
        </is>
      </c>
      <c r="C2479" t="inlineStr">
        <is>
          <t>関東</t>
        </is>
      </c>
      <c r="D2479" t="inlineStr">
        <is>
          <t>Meta広告</t>
        </is>
      </c>
      <c r="E2479" t="inlineStr">
        <is>
          <t>P004</t>
        </is>
      </c>
      <c r="F2479">
        <f>_xlfn.XLOOKUP(tbl_売上[[#This Row],[商品コード]],tbl_商品[商品コード],tbl_商品[商品名],"未登録")</f>
        <v/>
      </c>
      <c r="G2479">
        <f>_xlfn.XLOOKUP(tbl_売上[[#This Row],[商品コード]],tbl_商品[商品コード],tbl_商品[カテゴリ],"未登録")</f>
        <v/>
      </c>
      <c r="H2479" s="4" t="n">
        <v>1</v>
      </c>
      <c r="I2479" s="5" t="n">
        <v>2480</v>
      </c>
      <c r="J2479" s="5">
        <f>tbl_売上[[#This Row],[数量]]*tbl_売上[[#This Row],[単価]]</f>
        <v/>
      </c>
    </row>
    <row r="2480">
      <c r="A2480" s="3" t="n">
        <v>45792</v>
      </c>
      <c r="B2480" t="inlineStr">
        <is>
          <t>伊藤</t>
        </is>
      </c>
      <c r="C2480" t="inlineStr">
        <is>
          <t>中部</t>
        </is>
      </c>
      <c r="D2480" t="inlineStr">
        <is>
          <t>Meta広告</t>
        </is>
      </c>
      <c r="E2480" t="inlineStr">
        <is>
          <t>P002</t>
        </is>
      </c>
      <c r="F2480">
        <f>_xlfn.XLOOKUP(tbl_売上[[#This Row],[商品コード]],tbl_商品[商品コード],tbl_商品[商品名],"未登録")</f>
        <v/>
      </c>
      <c r="G2480">
        <f>_xlfn.XLOOKUP(tbl_売上[[#This Row],[商品コード]],tbl_商品[商品コード],tbl_商品[カテゴリ],"未登録")</f>
        <v/>
      </c>
      <c r="H2480" s="4" t="n">
        <v>1</v>
      </c>
      <c r="I2480" s="5" t="n">
        <v>3980</v>
      </c>
      <c r="J2480" s="5">
        <f>tbl_売上[[#This Row],[数量]]*tbl_売上[[#This Row],[単価]]</f>
        <v/>
      </c>
    </row>
    <row r="2481">
      <c r="A2481" s="3" t="n">
        <v>45792</v>
      </c>
      <c r="B2481" t="inlineStr">
        <is>
          <t>渡辺</t>
        </is>
      </c>
      <c r="C2481" t="inlineStr">
        <is>
          <t>九州</t>
        </is>
      </c>
      <c r="D2481" t="inlineStr">
        <is>
          <t>Google広告</t>
        </is>
      </c>
      <c r="E2481" t="inlineStr">
        <is>
          <t>P004</t>
        </is>
      </c>
      <c r="F2481">
        <f>_xlfn.XLOOKUP(tbl_売上[[#This Row],[商品コード]],tbl_商品[商品コード],tbl_商品[商品名],"未登録")</f>
        <v/>
      </c>
      <c r="G2481">
        <f>_xlfn.XLOOKUP(tbl_売上[[#This Row],[商品コード]],tbl_商品[商品コード],tbl_商品[カテゴリ],"未登録")</f>
        <v/>
      </c>
      <c r="H2481" s="4" t="n">
        <v>2</v>
      </c>
      <c r="I2481" s="5" t="n">
        <v>2480</v>
      </c>
      <c r="J2481" s="5">
        <f>tbl_売上[[#This Row],[数量]]*tbl_売上[[#This Row],[単価]]</f>
        <v/>
      </c>
    </row>
    <row r="2482">
      <c r="A2482" s="3" t="n">
        <v>45792</v>
      </c>
      <c r="B2482" t="inlineStr">
        <is>
          <t>佐藤</t>
        </is>
      </c>
      <c r="C2482" t="inlineStr">
        <is>
          <t>関東</t>
        </is>
      </c>
      <c r="D2482" t="inlineStr">
        <is>
          <t>Google広告</t>
        </is>
      </c>
      <c r="E2482" t="inlineStr">
        <is>
          <t>P008</t>
        </is>
      </c>
      <c r="F2482">
        <f>_xlfn.XLOOKUP(tbl_売上[[#This Row],[商品コード]],tbl_商品[商品コード],tbl_商品[商品名],"未登録")</f>
        <v/>
      </c>
      <c r="G2482">
        <f>_xlfn.XLOOKUP(tbl_売上[[#This Row],[商品コード]],tbl_商品[商品コード],tbl_商品[カテゴリ],"未登録")</f>
        <v/>
      </c>
      <c r="H2482" s="4" t="n">
        <v>2</v>
      </c>
      <c r="I2482" s="5" t="n">
        <v>2700</v>
      </c>
      <c r="J2482" s="5">
        <f>tbl_売上[[#This Row],[数量]]*tbl_売上[[#This Row],[単価]]</f>
        <v/>
      </c>
    </row>
    <row r="2483">
      <c r="A2483" s="3" t="n">
        <v>45792</v>
      </c>
      <c r="B2483" t="inlineStr">
        <is>
          <t>佐藤</t>
        </is>
      </c>
      <c r="C2483" t="inlineStr">
        <is>
          <t>関東</t>
        </is>
      </c>
      <c r="D2483" t="inlineStr">
        <is>
          <t>Meta広告</t>
        </is>
      </c>
      <c r="E2483" t="inlineStr">
        <is>
          <t>P001</t>
        </is>
      </c>
      <c r="F2483">
        <f>_xlfn.XLOOKUP(tbl_売上[[#This Row],[商品コード]],tbl_商品[商品コード],tbl_商品[商品名],"未登録")</f>
        <v/>
      </c>
      <c r="G2483">
        <f>_xlfn.XLOOKUP(tbl_売上[[#This Row],[商品コード]],tbl_商品[商品コード],tbl_商品[カテゴリ],"未登録")</f>
        <v/>
      </c>
      <c r="H2483" s="4" t="n">
        <v>1</v>
      </c>
      <c r="I2483" s="5" t="n">
        <v>8800</v>
      </c>
      <c r="J2483" s="5">
        <f>tbl_売上[[#This Row],[数量]]*tbl_売上[[#This Row],[単価]]</f>
        <v/>
      </c>
    </row>
    <row r="2484">
      <c r="A2484" s="3" t="n">
        <v>45792</v>
      </c>
      <c r="B2484" t="inlineStr">
        <is>
          <t>渡辺</t>
        </is>
      </c>
      <c r="C2484" t="inlineStr">
        <is>
          <t>九州</t>
        </is>
      </c>
      <c r="D2484" t="inlineStr">
        <is>
          <t>Meta広告</t>
        </is>
      </c>
      <c r="E2484" t="inlineStr">
        <is>
          <t>P001</t>
        </is>
      </c>
      <c r="F2484">
        <f>_xlfn.XLOOKUP(tbl_売上[[#This Row],[商品コード]],tbl_商品[商品コード],tbl_商品[商品名],"未登録")</f>
        <v/>
      </c>
      <c r="G2484">
        <f>_xlfn.XLOOKUP(tbl_売上[[#This Row],[商品コード]],tbl_商品[商品コード],tbl_商品[カテゴリ],"未登録")</f>
        <v/>
      </c>
      <c r="H2484" s="4" t="n">
        <v>1</v>
      </c>
      <c r="I2484" s="5" t="n">
        <v>8800</v>
      </c>
      <c r="J2484" s="5">
        <f>tbl_売上[[#This Row],[数量]]*tbl_売上[[#This Row],[単価]]</f>
        <v/>
      </c>
    </row>
    <row r="2485">
      <c r="A2485" s="3" t="n">
        <v>45793</v>
      </c>
      <c r="B2485" t="inlineStr">
        <is>
          <t>渡辺</t>
        </is>
      </c>
      <c r="C2485" t="inlineStr">
        <is>
          <t>九州</t>
        </is>
      </c>
      <c r="D2485" t="inlineStr">
        <is>
          <t>Yahoo!広告</t>
        </is>
      </c>
      <c r="E2485" t="inlineStr">
        <is>
          <t>P009</t>
        </is>
      </c>
      <c r="F2485">
        <f>_xlfn.XLOOKUP(tbl_売上[[#This Row],[商品コード]],tbl_商品[商品コード],tbl_商品[商品名],"未登録")</f>
        <v/>
      </c>
      <c r="G2485">
        <f>_xlfn.XLOOKUP(tbl_売上[[#This Row],[商品コード]],tbl_商品[商品コード],tbl_商品[カテゴリ],"未登録")</f>
        <v/>
      </c>
      <c r="H2485" s="4" t="n">
        <v>2</v>
      </c>
      <c r="I2485" s="5" t="n">
        <v>3600</v>
      </c>
      <c r="J2485" s="5">
        <f>tbl_売上[[#This Row],[数量]]*tbl_売上[[#This Row],[単価]]</f>
        <v/>
      </c>
    </row>
    <row r="2486">
      <c r="A2486" s="3" t="n">
        <v>45793</v>
      </c>
      <c r="B2486" t="inlineStr">
        <is>
          <t>伊藤</t>
        </is>
      </c>
      <c r="C2486" t="inlineStr">
        <is>
          <t>中部</t>
        </is>
      </c>
      <c r="D2486" t="inlineStr">
        <is>
          <t>Meta広告</t>
        </is>
      </c>
      <c r="E2486" t="inlineStr">
        <is>
          <t>P006</t>
        </is>
      </c>
      <c r="F2486">
        <f>_xlfn.XLOOKUP(tbl_売上[[#This Row],[商品コード]],tbl_商品[商品コード],tbl_商品[商品名],"未登録")</f>
        <v/>
      </c>
      <c r="G2486">
        <f>_xlfn.XLOOKUP(tbl_売上[[#This Row],[商品コード]],tbl_商品[商品コード],tbl_商品[カテゴリ],"未登録")</f>
        <v/>
      </c>
      <c r="H2486" s="4" t="n">
        <v>3</v>
      </c>
      <c r="I2486" s="5" t="n">
        <v>3300</v>
      </c>
      <c r="J2486" s="5">
        <f>tbl_売上[[#This Row],[数量]]*tbl_売上[[#This Row],[単価]]</f>
        <v/>
      </c>
    </row>
    <row r="2487">
      <c r="A2487" s="3" t="n">
        <v>45793</v>
      </c>
      <c r="B2487" t="inlineStr">
        <is>
          <t>田中</t>
        </is>
      </c>
      <c r="C2487" t="inlineStr">
        <is>
          <t>関西</t>
        </is>
      </c>
      <c r="D2487" t="inlineStr">
        <is>
          <t>Google広告</t>
        </is>
      </c>
      <c r="E2487" t="inlineStr">
        <is>
          <t>P007</t>
        </is>
      </c>
      <c r="F2487">
        <f>_xlfn.XLOOKUP(tbl_売上[[#This Row],[商品コード]],tbl_商品[商品コード],tbl_商品[商品名],"未登録")</f>
        <v/>
      </c>
      <c r="G2487">
        <f>_xlfn.XLOOKUP(tbl_売上[[#This Row],[商品コード]],tbl_商品[商品コード],tbl_商品[カテゴリ],"未登録")</f>
        <v/>
      </c>
      <c r="H2487" s="4" t="n">
        <v>2</v>
      </c>
      <c r="I2487" s="5" t="n">
        <v>3240</v>
      </c>
      <c r="J2487" s="5">
        <f>tbl_売上[[#This Row],[数量]]*tbl_売上[[#This Row],[単価]]</f>
        <v/>
      </c>
    </row>
    <row r="2488">
      <c r="A2488" s="3" t="n">
        <v>45794</v>
      </c>
      <c r="B2488" t="inlineStr">
        <is>
          <t>佐藤</t>
        </is>
      </c>
      <c r="C2488" t="inlineStr">
        <is>
          <t>関東</t>
        </is>
      </c>
      <c r="D2488" t="inlineStr">
        <is>
          <t>Google広告</t>
        </is>
      </c>
      <c r="E2488" t="inlineStr">
        <is>
          <t>P002</t>
        </is>
      </c>
      <c r="F2488">
        <f>_xlfn.XLOOKUP(tbl_売上[[#This Row],[商品コード]],tbl_商品[商品コード],tbl_商品[商品名],"未登録")</f>
        <v/>
      </c>
      <c r="G2488">
        <f>_xlfn.XLOOKUP(tbl_売上[[#This Row],[商品コード]],tbl_商品[商品コード],tbl_商品[カテゴリ],"未登録")</f>
        <v/>
      </c>
      <c r="H2488" s="4" t="n">
        <v>1</v>
      </c>
      <c r="I2488" s="5" t="n">
        <v>3980</v>
      </c>
      <c r="J2488" s="5">
        <f>tbl_売上[[#This Row],[数量]]*tbl_売上[[#This Row],[単価]]</f>
        <v/>
      </c>
    </row>
    <row r="2489">
      <c r="A2489" s="3" t="n">
        <v>45794</v>
      </c>
      <c r="B2489" t="inlineStr">
        <is>
          <t>伊藤</t>
        </is>
      </c>
      <c r="C2489" t="inlineStr">
        <is>
          <t>中部</t>
        </is>
      </c>
      <c r="D2489" t="inlineStr">
        <is>
          <t>Google広告</t>
        </is>
      </c>
      <c r="E2489" t="inlineStr">
        <is>
          <t>P002</t>
        </is>
      </c>
      <c r="F2489">
        <f>_xlfn.XLOOKUP(tbl_売上[[#This Row],[商品コード]],tbl_商品[商品コード],tbl_商品[商品名],"未登録")</f>
        <v/>
      </c>
      <c r="G2489">
        <f>_xlfn.XLOOKUP(tbl_売上[[#This Row],[商品コード]],tbl_商品[商品コード],tbl_商品[カテゴリ],"未登録")</f>
        <v/>
      </c>
      <c r="H2489" s="4" t="n">
        <v>3</v>
      </c>
      <c r="I2489" s="5" t="n">
        <v>3980</v>
      </c>
      <c r="J2489" s="5">
        <f>tbl_売上[[#This Row],[数量]]*tbl_売上[[#This Row],[単価]]</f>
        <v/>
      </c>
    </row>
    <row r="2490">
      <c r="A2490" s="3" t="n">
        <v>45794</v>
      </c>
      <c r="B2490" t="inlineStr">
        <is>
          <t>伊藤</t>
        </is>
      </c>
      <c r="C2490" t="inlineStr">
        <is>
          <t>中部</t>
        </is>
      </c>
      <c r="D2490" t="inlineStr">
        <is>
          <t>Google広告</t>
        </is>
      </c>
      <c r="E2490" t="inlineStr">
        <is>
          <t>P001</t>
        </is>
      </c>
      <c r="F2490">
        <f>_xlfn.XLOOKUP(tbl_売上[[#This Row],[商品コード]],tbl_商品[商品コード],tbl_商品[商品名],"未登録")</f>
        <v/>
      </c>
      <c r="G2490">
        <f>_xlfn.XLOOKUP(tbl_売上[[#This Row],[商品コード]],tbl_商品[商品コード],tbl_商品[カテゴリ],"未登録")</f>
        <v/>
      </c>
      <c r="H2490" s="4" t="n">
        <v>1</v>
      </c>
      <c r="I2490" s="5" t="n">
        <v>8800</v>
      </c>
      <c r="J2490" s="5">
        <f>tbl_売上[[#This Row],[数量]]*tbl_売上[[#This Row],[単価]]</f>
        <v/>
      </c>
    </row>
    <row r="2491">
      <c r="A2491" s="3" t="n">
        <v>45794</v>
      </c>
      <c r="B2491" t="inlineStr">
        <is>
          <t>田中</t>
        </is>
      </c>
      <c r="C2491" t="inlineStr">
        <is>
          <t>関西</t>
        </is>
      </c>
      <c r="D2491" t="inlineStr">
        <is>
          <t>Yahoo!広告</t>
        </is>
      </c>
      <c r="E2491" t="inlineStr">
        <is>
          <t>P002</t>
        </is>
      </c>
      <c r="F2491">
        <f>_xlfn.XLOOKUP(tbl_売上[[#This Row],[商品コード]],tbl_商品[商品コード],tbl_商品[商品名],"未登録")</f>
        <v/>
      </c>
      <c r="G2491">
        <f>_xlfn.XLOOKUP(tbl_売上[[#This Row],[商品コード]],tbl_商品[商品コード],tbl_商品[カテゴリ],"未登録")</f>
        <v/>
      </c>
      <c r="H2491" s="4" t="n">
        <v>1</v>
      </c>
      <c r="I2491" s="5" t="n">
        <v>3980</v>
      </c>
      <c r="J2491" s="5">
        <f>tbl_売上[[#This Row],[数量]]*tbl_売上[[#This Row],[単価]]</f>
        <v/>
      </c>
    </row>
    <row r="2492">
      <c r="A2492" s="3" t="n">
        <v>45794</v>
      </c>
      <c r="B2492" t="inlineStr">
        <is>
          <t>渡辺</t>
        </is>
      </c>
      <c r="C2492" t="inlineStr">
        <is>
          <t>九州</t>
        </is>
      </c>
      <c r="D2492" t="inlineStr">
        <is>
          <t>Yahoo!広告</t>
        </is>
      </c>
      <c r="E2492" t="inlineStr">
        <is>
          <t>P007</t>
        </is>
      </c>
      <c r="F2492">
        <f>_xlfn.XLOOKUP(tbl_売上[[#This Row],[商品コード]],tbl_商品[商品コード],tbl_商品[商品名],"未登録")</f>
        <v/>
      </c>
      <c r="G2492">
        <f>_xlfn.XLOOKUP(tbl_売上[[#This Row],[商品コード]],tbl_商品[商品コード],tbl_商品[カテゴリ],"未登録")</f>
        <v/>
      </c>
      <c r="H2492" s="4" t="n">
        <v>1</v>
      </c>
      <c r="I2492" s="5" t="n">
        <v>3240</v>
      </c>
      <c r="J2492" s="5">
        <f>tbl_売上[[#This Row],[数量]]*tbl_売上[[#This Row],[単価]]</f>
        <v/>
      </c>
    </row>
    <row r="2493">
      <c r="A2493" s="3" t="n">
        <v>45794</v>
      </c>
      <c r="B2493" t="inlineStr">
        <is>
          <t>渡辺</t>
        </is>
      </c>
      <c r="C2493" t="inlineStr">
        <is>
          <t>九州</t>
        </is>
      </c>
      <c r="D2493" t="inlineStr">
        <is>
          <t>Google広告</t>
        </is>
      </c>
      <c r="E2493" t="inlineStr">
        <is>
          <t>P006</t>
        </is>
      </c>
      <c r="F2493">
        <f>_xlfn.XLOOKUP(tbl_売上[[#This Row],[商品コード]],tbl_商品[商品コード],tbl_商品[商品名],"未登録")</f>
        <v/>
      </c>
      <c r="G2493">
        <f>_xlfn.XLOOKUP(tbl_売上[[#This Row],[商品コード]],tbl_商品[商品コード],tbl_商品[カテゴリ],"未登録")</f>
        <v/>
      </c>
      <c r="H2493" s="4" t="n">
        <v>3</v>
      </c>
      <c r="I2493" s="5" t="n">
        <v>3300</v>
      </c>
      <c r="J2493" s="5">
        <f>tbl_売上[[#This Row],[数量]]*tbl_売上[[#This Row],[単価]]</f>
        <v/>
      </c>
    </row>
    <row r="2494">
      <c r="A2494" s="3" t="n">
        <v>45794</v>
      </c>
      <c r="B2494" t="inlineStr">
        <is>
          <t>鈴木</t>
        </is>
      </c>
      <c r="C2494" t="inlineStr">
        <is>
          <t>関東</t>
        </is>
      </c>
      <c r="D2494" t="inlineStr">
        <is>
          <t>Meta広告</t>
        </is>
      </c>
      <c r="E2494" t="inlineStr">
        <is>
          <t>P002</t>
        </is>
      </c>
      <c r="F2494">
        <f>_xlfn.XLOOKUP(tbl_売上[[#This Row],[商品コード]],tbl_商品[商品コード],tbl_商品[商品名],"未登録")</f>
        <v/>
      </c>
      <c r="G2494">
        <f>_xlfn.XLOOKUP(tbl_売上[[#This Row],[商品コード]],tbl_商品[商品コード],tbl_商品[カテゴリ],"未登録")</f>
        <v/>
      </c>
      <c r="H2494" s="4" t="n">
        <v>3</v>
      </c>
      <c r="I2494" s="5" t="n">
        <v>3980</v>
      </c>
      <c r="J2494" s="5">
        <f>tbl_売上[[#This Row],[数量]]*tbl_売上[[#This Row],[単価]]</f>
        <v/>
      </c>
    </row>
    <row r="2495">
      <c r="A2495" s="3" t="n">
        <v>45795</v>
      </c>
      <c r="B2495" t="inlineStr">
        <is>
          <t>渡辺</t>
        </is>
      </c>
      <c r="C2495" t="inlineStr">
        <is>
          <t>九州</t>
        </is>
      </c>
      <c r="D2495" t="inlineStr">
        <is>
          <t>Google広告</t>
        </is>
      </c>
      <c r="E2495" t="inlineStr">
        <is>
          <t>P009</t>
        </is>
      </c>
      <c r="F2495">
        <f>_xlfn.XLOOKUP(tbl_売上[[#This Row],[商品コード]],tbl_商品[商品コード],tbl_商品[商品名],"未登録")</f>
        <v/>
      </c>
      <c r="G2495">
        <f>_xlfn.XLOOKUP(tbl_売上[[#This Row],[商品コード]],tbl_商品[商品コード],tbl_商品[カテゴリ],"未登録")</f>
        <v/>
      </c>
      <c r="H2495" s="4" t="n">
        <v>3</v>
      </c>
      <c r="I2495" s="5" t="n">
        <v>3600</v>
      </c>
      <c r="J2495" s="5">
        <f>tbl_売上[[#This Row],[数量]]*tbl_売上[[#This Row],[単価]]</f>
        <v/>
      </c>
    </row>
    <row r="2496">
      <c r="A2496" s="3" t="n">
        <v>45795</v>
      </c>
      <c r="B2496" t="inlineStr">
        <is>
          <t>高橋</t>
        </is>
      </c>
      <c r="C2496" t="inlineStr">
        <is>
          <t>関西</t>
        </is>
      </c>
      <c r="D2496" t="inlineStr">
        <is>
          <t>Google広告</t>
        </is>
      </c>
      <c r="E2496" t="inlineStr">
        <is>
          <t>P001</t>
        </is>
      </c>
      <c r="F2496">
        <f>_xlfn.XLOOKUP(tbl_売上[[#This Row],[商品コード]],tbl_商品[商品コード],tbl_商品[商品名],"未登録")</f>
        <v/>
      </c>
      <c r="G2496">
        <f>_xlfn.XLOOKUP(tbl_売上[[#This Row],[商品コード]],tbl_商品[商品コード],tbl_商品[カテゴリ],"未登録")</f>
        <v/>
      </c>
      <c r="H2496" s="4" t="n">
        <v>3</v>
      </c>
      <c r="I2496" s="5" t="n">
        <v>8800</v>
      </c>
      <c r="J2496" s="5">
        <f>tbl_売上[[#This Row],[数量]]*tbl_売上[[#This Row],[単価]]</f>
        <v/>
      </c>
    </row>
    <row r="2497">
      <c r="A2497" s="3" t="n">
        <v>45795</v>
      </c>
      <c r="B2497" t="inlineStr">
        <is>
          <t>渡辺</t>
        </is>
      </c>
      <c r="C2497" t="inlineStr">
        <is>
          <t>九州</t>
        </is>
      </c>
      <c r="D2497" t="inlineStr">
        <is>
          <t>Google広告</t>
        </is>
      </c>
      <c r="E2497" t="inlineStr">
        <is>
          <t>P004</t>
        </is>
      </c>
      <c r="F2497">
        <f>_xlfn.XLOOKUP(tbl_売上[[#This Row],[商品コード]],tbl_商品[商品コード],tbl_商品[商品名],"未登録")</f>
        <v/>
      </c>
      <c r="G2497">
        <f>_xlfn.XLOOKUP(tbl_売上[[#This Row],[商品コード]],tbl_商品[商品コード],tbl_商品[カテゴリ],"未登録")</f>
        <v/>
      </c>
      <c r="H2497" s="4" t="n">
        <v>2</v>
      </c>
      <c r="I2497" s="5" t="n">
        <v>2480</v>
      </c>
      <c r="J2497" s="5">
        <f>tbl_売上[[#This Row],[数量]]*tbl_売上[[#This Row],[単価]]</f>
        <v/>
      </c>
    </row>
    <row r="2498">
      <c r="A2498" s="3" t="n">
        <v>45795</v>
      </c>
      <c r="B2498" t="inlineStr">
        <is>
          <t>渡辺</t>
        </is>
      </c>
      <c r="C2498" t="inlineStr">
        <is>
          <t>九州</t>
        </is>
      </c>
      <c r="D2498" t="inlineStr">
        <is>
          <t>Yahoo!広告</t>
        </is>
      </c>
      <c r="E2498" t="inlineStr">
        <is>
          <t>P002</t>
        </is>
      </c>
      <c r="F2498">
        <f>_xlfn.XLOOKUP(tbl_売上[[#This Row],[商品コード]],tbl_商品[商品コード],tbl_商品[商品名],"未登録")</f>
        <v/>
      </c>
      <c r="G2498">
        <f>_xlfn.XLOOKUP(tbl_売上[[#This Row],[商品コード]],tbl_商品[商品コード],tbl_商品[カテゴリ],"未登録")</f>
        <v/>
      </c>
      <c r="H2498" s="4" t="n">
        <v>2</v>
      </c>
      <c r="I2498" s="5" t="n">
        <v>3980</v>
      </c>
      <c r="J2498" s="5">
        <f>tbl_売上[[#This Row],[数量]]*tbl_売上[[#This Row],[単価]]</f>
        <v/>
      </c>
    </row>
    <row r="2499">
      <c r="A2499" s="3" t="n">
        <v>45795</v>
      </c>
      <c r="B2499" t="inlineStr">
        <is>
          <t>佐藤</t>
        </is>
      </c>
      <c r="C2499" t="inlineStr">
        <is>
          <t>関東</t>
        </is>
      </c>
      <c r="D2499" t="inlineStr">
        <is>
          <t>Google広告</t>
        </is>
      </c>
      <c r="E2499" t="inlineStr">
        <is>
          <t>P002</t>
        </is>
      </c>
      <c r="F2499">
        <f>_xlfn.XLOOKUP(tbl_売上[[#This Row],[商品コード]],tbl_商品[商品コード],tbl_商品[商品名],"未登録")</f>
        <v/>
      </c>
      <c r="G2499">
        <f>_xlfn.XLOOKUP(tbl_売上[[#This Row],[商品コード]],tbl_商品[商品コード],tbl_商品[カテゴリ],"未登録")</f>
        <v/>
      </c>
      <c r="H2499" s="4" t="n">
        <v>3</v>
      </c>
      <c r="I2499" s="5" t="n">
        <v>3980</v>
      </c>
      <c r="J2499" s="5">
        <f>tbl_売上[[#This Row],[数量]]*tbl_売上[[#This Row],[単価]]</f>
        <v/>
      </c>
    </row>
    <row r="2500">
      <c r="A2500" s="3" t="n">
        <v>45795</v>
      </c>
      <c r="B2500" t="inlineStr">
        <is>
          <t>佐藤</t>
        </is>
      </c>
      <c r="C2500" t="inlineStr">
        <is>
          <t>関東</t>
        </is>
      </c>
      <c r="D2500" t="inlineStr">
        <is>
          <t>Google広告</t>
        </is>
      </c>
      <c r="E2500" t="inlineStr">
        <is>
          <t>P008</t>
        </is>
      </c>
      <c r="F2500">
        <f>_xlfn.XLOOKUP(tbl_売上[[#This Row],[商品コード]],tbl_商品[商品コード],tbl_商品[商品名],"未登録")</f>
        <v/>
      </c>
      <c r="G2500">
        <f>_xlfn.XLOOKUP(tbl_売上[[#This Row],[商品コード]],tbl_商品[商品コード],tbl_商品[カテゴリ],"未登録")</f>
        <v/>
      </c>
      <c r="H2500" s="4" t="n">
        <v>2</v>
      </c>
      <c r="I2500" s="5" t="n">
        <v>2700</v>
      </c>
      <c r="J2500" s="5">
        <f>tbl_売上[[#This Row],[数量]]*tbl_売上[[#This Row],[単価]]</f>
        <v/>
      </c>
    </row>
    <row r="2501">
      <c r="A2501" s="3" t="n">
        <v>45796</v>
      </c>
      <c r="B2501" t="inlineStr">
        <is>
          <t>渡辺</t>
        </is>
      </c>
      <c r="C2501" t="inlineStr">
        <is>
          <t>九州</t>
        </is>
      </c>
      <c r="D2501" t="inlineStr">
        <is>
          <t>Meta広告</t>
        </is>
      </c>
      <c r="E2501" t="inlineStr">
        <is>
          <t>P001</t>
        </is>
      </c>
      <c r="F2501">
        <f>_xlfn.XLOOKUP(tbl_売上[[#This Row],[商品コード]],tbl_商品[商品コード],tbl_商品[商品名],"未登録")</f>
        <v/>
      </c>
      <c r="G2501">
        <f>_xlfn.XLOOKUP(tbl_売上[[#This Row],[商品コード]],tbl_商品[商品コード],tbl_商品[カテゴリ],"未登録")</f>
        <v/>
      </c>
      <c r="H2501" s="4" t="n">
        <v>1</v>
      </c>
      <c r="I2501" s="5" t="n">
        <v>8800</v>
      </c>
      <c r="J2501" s="5">
        <f>tbl_売上[[#This Row],[数量]]*tbl_売上[[#This Row],[単価]]</f>
        <v/>
      </c>
    </row>
    <row r="2502">
      <c r="A2502" s="3" t="n">
        <v>45796</v>
      </c>
      <c r="B2502" t="inlineStr">
        <is>
          <t>鈴木</t>
        </is>
      </c>
      <c r="C2502" t="inlineStr">
        <is>
          <t>関東</t>
        </is>
      </c>
      <c r="D2502" t="inlineStr">
        <is>
          <t>Meta広告</t>
        </is>
      </c>
      <c r="E2502" t="inlineStr">
        <is>
          <t>P003</t>
        </is>
      </c>
      <c r="F2502">
        <f>_xlfn.XLOOKUP(tbl_売上[[#This Row],[商品コード]],tbl_商品[商品コード],tbl_商品[商品名],"未登録")</f>
        <v/>
      </c>
      <c r="G2502">
        <f>_xlfn.XLOOKUP(tbl_売上[[#This Row],[商品コード]],tbl_商品[商品コード],tbl_商品[カテゴリ],"未登録")</f>
        <v/>
      </c>
      <c r="H2502" s="4" t="n">
        <v>5</v>
      </c>
      <c r="I2502" s="5" t="n">
        <v>19800</v>
      </c>
      <c r="J2502" s="5">
        <f>tbl_売上[[#This Row],[数量]]*tbl_売上[[#This Row],[単価]]</f>
        <v/>
      </c>
    </row>
    <row r="2503">
      <c r="A2503" s="3" t="n">
        <v>45796</v>
      </c>
      <c r="B2503" t="inlineStr">
        <is>
          <t>佐藤</t>
        </is>
      </c>
      <c r="C2503" t="inlineStr">
        <is>
          <t>関東</t>
        </is>
      </c>
      <c r="D2503" t="inlineStr">
        <is>
          <t>Meta広告</t>
        </is>
      </c>
      <c r="E2503" t="inlineStr">
        <is>
          <t>P004</t>
        </is>
      </c>
      <c r="F2503">
        <f>_xlfn.XLOOKUP(tbl_売上[[#This Row],[商品コード]],tbl_商品[商品コード],tbl_商品[商品名],"未登録")</f>
        <v/>
      </c>
      <c r="G2503">
        <f>_xlfn.XLOOKUP(tbl_売上[[#This Row],[商品コード]],tbl_商品[商品コード],tbl_商品[カテゴリ],"未登録")</f>
        <v/>
      </c>
      <c r="H2503" s="4" t="n">
        <v>1</v>
      </c>
      <c r="I2503" s="5" t="n">
        <v>2480</v>
      </c>
      <c r="J2503" s="5">
        <f>tbl_売上[[#This Row],[数量]]*tbl_売上[[#This Row],[単価]]</f>
        <v/>
      </c>
    </row>
    <row r="2504">
      <c r="A2504" s="3" t="n">
        <v>45796</v>
      </c>
      <c r="B2504" t="inlineStr">
        <is>
          <t>高橋</t>
        </is>
      </c>
      <c r="C2504" t="inlineStr">
        <is>
          <t>関西</t>
        </is>
      </c>
      <c r="D2504" t="inlineStr">
        <is>
          <t>Yahoo!広告</t>
        </is>
      </c>
      <c r="E2504" t="inlineStr">
        <is>
          <t>P003</t>
        </is>
      </c>
      <c r="F2504">
        <f>_xlfn.XLOOKUP(tbl_売上[[#This Row],[商品コード]],tbl_商品[商品コード],tbl_商品[商品名],"未登録")</f>
        <v/>
      </c>
      <c r="G2504">
        <f>_xlfn.XLOOKUP(tbl_売上[[#This Row],[商品コード]],tbl_商品[商品コード],tbl_商品[カテゴリ],"未登録")</f>
        <v/>
      </c>
      <c r="H2504" s="4" t="n">
        <v>1</v>
      </c>
      <c r="I2504" s="5" t="n">
        <v>19800</v>
      </c>
      <c r="J2504" s="5">
        <f>tbl_売上[[#This Row],[数量]]*tbl_売上[[#This Row],[単価]]</f>
        <v/>
      </c>
    </row>
    <row r="2505">
      <c r="A2505" s="3" t="n">
        <v>45797</v>
      </c>
      <c r="B2505" t="inlineStr">
        <is>
          <t>佐藤</t>
        </is>
      </c>
      <c r="C2505" t="inlineStr">
        <is>
          <t>関東</t>
        </is>
      </c>
      <c r="D2505" t="inlineStr">
        <is>
          <t>Yahoo!広告</t>
        </is>
      </c>
      <c r="E2505" t="inlineStr">
        <is>
          <t>P002</t>
        </is>
      </c>
      <c r="F2505">
        <f>_xlfn.XLOOKUP(tbl_売上[[#This Row],[商品コード]],tbl_商品[商品コード],tbl_商品[商品名],"未登録")</f>
        <v/>
      </c>
      <c r="G2505">
        <f>_xlfn.XLOOKUP(tbl_売上[[#This Row],[商品コード]],tbl_商品[商品コード],tbl_商品[カテゴリ],"未登録")</f>
        <v/>
      </c>
      <c r="H2505" s="4" t="n">
        <v>2</v>
      </c>
      <c r="I2505" s="5" t="n">
        <v>3980</v>
      </c>
      <c r="J2505" s="5">
        <f>tbl_売上[[#This Row],[数量]]*tbl_売上[[#This Row],[単価]]</f>
        <v/>
      </c>
    </row>
    <row r="2506">
      <c r="A2506" s="3" t="n">
        <v>45797</v>
      </c>
      <c r="B2506" t="inlineStr">
        <is>
          <t>鈴木</t>
        </is>
      </c>
      <c r="C2506" t="inlineStr">
        <is>
          <t>関東</t>
        </is>
      </c>
      <c r="D2506" t="inlineStr">
        <is>
          <t>Google広告</t>
        </is>
      </c>
      <c r="E2506" t="inlineStr">
        <is>
          <t>P006</t>
        </is>
      </c>
      <c r="F2506">
        <f>_xlfn.XLOOKUP(tbl_売上[[#This Row],[商品コード]],tbl_商品[商品コード],tbl_商品[商品名],"未登録")</f>
        <v/>
      </c>
      <c r="G2506">
        <f>_xlfn.XLOOKUP(tbl_売上[[#This Row],[商品コード]],tbl_商品[商品コード],tbl_商品[カテゴリ],"未登録")</f>
        <v/>
      </c>
      <c r="H2506" s="4" t="n">
        <v>1</v>
      </c>
      <c r="I2506" s="5" t="n">
        <v>3300</v>
      </c>
      <c r="J2506" s="5">
        <f>tbl_売上[[#This Row],[数量]]*tbl_売上[[#This Row],[単価]]</f>
        <v/>
      </c>
    </row>
    <row r="2507">
      <c r="A2507" s="3" t="n">
        <v>45797</v>
      </c>
      <c r="B2507" t="inlineStr">
        <is>
          <t>伊藤</t>
        </is>
      </c>
      <c r="C2507" t="inlineStr">
        <is>
          <t>中部</t>
        </is>
      </c>
      <c r="D2507" t="inlineStr">
        <is>
          <t>Google広告</t>
        </is>
      </c>
      <c r="E2507" t="inlineStr">
        <is>
          <t>P006</t>
        </is>
      </c>
      <c r="F2507">
        <f>_xlfn.XLOOKUP(tbl_売上[[#This Row],[商品コード]],tbl_商品[商品コード],tbl_商品[商品名],"未登録")</f>
        <v/>
      </c>
      <c r="G2507">
        <f>_xlfn.XLOOKUP(tbl_売上[[#This Row],[商品コード]],tbl_商品[商品コード],tbl_商品[カテゴリ],"未登録")</f>
        <v/>
      </c>
      <c r="H2507" s="4" t="n">
        <v>3</v>
      </c>
      <c r="I2507" s="5" t="n">
        <v>3300</v>
      </c>
      <c r="J2507" s="5">
        <f>tbl_売上[[#This Row],[数量]]*tbl_売上[[#This Row],[単価]]</f>
        <v/>
      </c>
    </row>
    <row r="2508">
      <c r="A2508" s="3" t="n">
        <v>45797</v>
      </c>
      <c r="B2508" t="inlineStr">
        <is>
          <t>鈴木</t>
        </is>
      </c>
      <c r="C2508" t="inlineStr">
        <is>
          <t>関東</t>
        </is>
      </c>
      <c r="D2508" t="inlineStr">
        <is>
          <t>Google広告</t>
        </is>
      </c>
      <c r="E2508" t="inlineStr">
        <is>
          <t>P006</t>
        </is>
      </c>
      <c r="F2508">
        <f>_xlfn.XLOOKUP(tbl_売上[[#This Row],[商品コード]],tbl_商品[商品コード],tbl_商品[商品名],"未登録")</f>
        <v/>
      </c>
      <c r="G2508">
        <f>_xlfn.XLOOKUP(tbl_売上[[#This Row],[商品コード]],tbl_商品[商品コード],tbl_商品[カテゴリ],"未登録")</f>
        <v/>
      </c>
      <c r="H2508" s="4" t="n">
        <v>1</v>
      </c>
      <c r="I2508" s="5" t="n">
        <v>3300</v>
      </c>
      <c r="J2508" s="5">
        <f>tbl_売上[[#This Row],[数量]]*tbl_売上[[#This Row],[単価]]</f>
        <v/>
      </c>
    </row>
    <row r="2509">
      <c r="A2509" s="3" t="n">
        <v>45797</v>
      </c>
      <c r="B2509" t="inlineStr">
        <is>
          <t>田中</t>
        </is>
      </c>
      <c r="C2509" t="inlineStr">
        <is>
          <t>関西</t>
        </is>
      </c>
      <c r="D2509" t="inlineStr">
        <is>
          <t>Google広告</t>
        </is>
      </c>
      <c r="E2509" t="inlineStr">
        <is>
          <t>P008</t>
        </is>
      </c>
      <c r="F2509">
        <f>_xlfn.XLOOKUP(tbl_売上[[#This Row],[商品コード]],tbl_商品[商品コード],tbl_商品[商品名],"未登録")</f>
        <v/>
      </c>
      <c r="G2509">
        <f>_xlfn.XLOOKUP(tbl_売上[[#This Row],[商品コード]],tbl_商品[商品コード],tbl_商品[カテゴリ],"未登録")</f>
        <v/>
      </c>
      <c r="H2509" s="4" t="n">
        <v>3</v>
      </c>
      <c r="I2509" s="5" t="n">
        <v>2700</v>
      </c>
      <c r="J2509" s="5">
        <f>tbl_売上[[#This Row],[数量]]*tbl_売上[[#This Row],[単価]]</f>
        <v/>
      </c>
    </row>
    <row r="2510">
      <c r="A2510" s="3" t="n">
        <v>45798</v>
      </c>
      <c r="B2510" t="inlineStr">
        <is>
          <t>田中</t>
        </is>
      </c>
      <c r="C2510" t="inlineStr">
        <is>
          <t>関西</t>
        </is>
      </c>
      <c r="D2510" t="inlineStr">
        <is>
          <t>Google広告</t>
        </is>
      </c>
      <c r="E2510" t="inlineStr">
        <is>
          <t>P001</t>
        </is>
      </c>
      <c r="F2510">
        <f>_xlfn.XLOOKUP(tbl_売上[[#This Row],[商品コード]],tbl_商品[商品コード],tbl_商品[商品名],"未登録")</f>
        <v/>
      </c>
      <c r="G2510">
        <f>_xlfn.XLOOKUP(tbl_売上[[#This Row],[商品コード]],tbl_商品[商品コード],tbl_商品[カテゴリ],"未登録")</f>
        <v/>
      </c>
      <c r="H2510" s="4" t="n">
        <v>1</v>
      </c>
      <c r="I2510" s="5" t="n">
        <v>8800</v>
      </c>
      <c r="J2510" s="5">
        <f>tbl_売上[[#This Row],[数量]]*tbl_売上[[#This Row],[単価]]</f>
        <v/>
      </c>
    </row>
    <row r="2511">
      <c r="A2511" s="3" t="n">
        <v>45798</v>
      </c>
      <c r="B2511" t="inlineStr">
        <is>
          <t>鈴木</t>
        </is>
      </c>
      <c r="C2511" t="inlineStr">
        <is>
          <t>関東</t>
        </is>
      </c>
      <c r="D2511" t="inlineStr">
        <is>
          <t>Yahoo!広告</t>
        </is>
      </c>
      <c r="E2511" t="inlineStr">
        <is>
          <t>P004</t>
        </is>
      </c>
      <c r="F2511">
        <f>_xlfn.XLOOKUP(tbl_売上[[#This Row],[商品コード]],tbl_商品[商品コード],tbl_商品[商品名],"未登録")</f>
        <v/>
      </c>
      <c r="G2511">
        <f>_xlfn.XLOOKUP(tbl_売上[[#This Row],[商品コード]],tbl_商品[商品コード],tbl_商品[カテゴリ],"未登録")</f>
        <v/>
      </c>
      <c r="H2511" s="4" t="n">
        <v>3</v>
      </c>
      <c r="I2511" s="5" t="n">
        <v>2480</v>
      </c>
      <c r="J2511" s="5">
        <f>tbl_売上[[#This Row],[数量]]*tbl_売上[[#This Row],[単価]]</f>
        <v/>
      </c>
    </row>
    <row r="2512">
      <c r="A2512" s="3" t="n">
        <v>45798</v>
      </c>
      <c r="B2512" t="inlineStr">
        <is>
          <t>高橋</t>
        </is>
      </c>
      <c r="C2512" t="inlineStr">
        <is>
          <t>関西</t>
        </is>
      </c>
      <c r="D2512" t="inlineStr">
        <is>
          <t>Meta広告</t>
        </is>
      </c>
      <c r="E2512" t="inlineStr">
        <is>
          <t>P005</t>
        </is>
      </c>
      <c r="F2512">
        <f>_xlfn.XLOOKUP(tbl_売上[[#This Row],[商品コード]],tbl_商品[商品コード],tbl_商品[商品名],"未登録")</f>
        <v/>
      </c>
      <c r="G2512">
        <f>_xlfn.XLOOKUP(tbl_売上[[#This Row],[商品コード]],tbl_商品[商品コード],tbl_商品[カテゴリ],"未登録")</f>
        <v/>
      </c>
      <c r="H2512" s="4" t="n">
        <v>1</v>
      </c>
      <c r="I2512" s="5" t="n">
        <v>6980</v>
      </c>
      <c r="J2512" s="5">
        <f>tbl_売上[[#This Row],[数量]]*tbl_売上[[#This Row],[単価]]</f>
        <v/>
      </c>
    </row>
    <row r="2513">
      <c r="A2513" s="3" t="n">
        <v>45798</v>
      </c>
      <c r="B2513" t="inlineStr">
        <is>
          <t>佐藤</t>
        </is>
      </c>
      <c r="C2513" t="inlineStr">
        <is>
          <t>関東</t>
        </is>
      </c>
      <c r="D2513" t="inlineStr">
        <is>
          <t>Meta広告</t>
        </is>
      </c>
      <c r="E2513" t="inlineStr">
        <is>
          <t>P005</t>
        </is>
      </c>
      <c r="F2513">
        <f>_xlfn.XLOOKUP(tbl_売上[[#This Row],[商品コード]],tbl_商品[商品コード],tbl_商品[商品名],"未登録")</f>
        <v/>
      </c>
      <c r="G2513">
        <f>_xlfn.XLOOKUP(tbl_売上[[#This Row],[商品コード]],tbl_商品[商品コード],tbl_商品[カテゴリ],"未登録")</f>
        <v/>
      </c>
      <c r="H2513" s="4" t="n">
        <v>2</v>
      </c>
      <c r="I2513" s="5" t="n">
        <v>6980</v>
      </c>
      <c r="J2513" s="5">
        <f>tbl_売上[[#This Row],[数量]]*tbl_売上[[#This Row],[単価]]</f>
        <v/>
      </c>
    </row>
    <row r="2514">
      <c r="A2514" s="3" t="n">
        <v>45798</v>
      </c>
      <c r="B2514" t="inlineStr">
        <is>
          <t>田中</t>
        </is>
      </c>
      <c r="C2514" t="inlineStr">
        <is>
          <t>関西</t>
        </is>
      </c>
      <c r="D2514" t="inlineStr">
        <is>
          <t>Google広告</t>
        </is>
      </c>
      <c r="E2514" t="inlineStr">
        <is>
          <t>P002</t>
        </is>
      </c>
      <c r="F2514">
        <f>_xlfn.XLOOKUP(tbl_売上[[#This Row],[商品コード]],tbl_商品[商品コード],tbl_商品[商品名],"未登録")</f>
        <v/>
      </c>
      <c r="G2514">
        <f>_xlfn.XLOOKUP(tbl_売上[[#This Row],[商品コード]],tbl_商品[商品コード],tbl_商品[カテゴリ],"未登録")</f>
        <v/>
      </c>
      <c r="H2514" s="4" t="n">
        <v>1</v>
      </c>
      <c r="I2514" s="5" t="n">
        <v>3980</v>
      </c>
      <c r="J2514" s="5">
        <f>tbl_売上[[#This Row],[数量]]*tbl_売上[[#This Row],[単価]]</f>
        <v/>
      </c>
    </row>
    <row r="2515">
      <c r="A2515" s="3" t="n">
        <v>45798</v>
      </c>
      <c r="B2515" t="inlineStr">
        <is>
          <t>鈴木</t>
        </is>
      </c>
      <c r="C2515" t="inlineStr">
        <is>
          <t>関東</t>
        </is>
      </c>
      <c r="D2515" t="inlineStr">
        <is>
          <t>Yahoo!広告</t>
        </is>
      </c>
      <c r="E2515" t="inlineStr">
        <is>
          <t>P004</t>
        </is>
      </c>
      <c r="F2515">
        <f>_xlfn.XLOOKUP(tbl_売上[[#This Row],[商品コード]],tbl_商品[商品コード],tbl_商品[商品名],"未登録")</f>
        <v/>
      </c>
      <c r="G2515">
        <f>_xlfn.XLOOKUP(tbl_売上[[#This Row],[商品コード]],tbl_商品[商品コード],tbl_商品[カテゴリ],"未登録")</f>
        <v/>
      </c>
      <c r="H2515" s="4" t="n">
        <v>3</v>
      </c>
      <c r="I2515" s="5" t="n">
        <v>2480</v>
      </c>
      <c r="J2515" s="5">
        <f>tbl_売上[[#This Row],[数量]]*tbl_売上[[#This Row],[単価]]</f>
        <v/>
      </c>
    </row>
    <row r="2516">
      <c r="A2516" s="3" t="n">
        <v>45798</v>
      </c>
      <c r="B2516" t="inlineStr">
        <is>
          <t>田中</t>
        </is>
      </c>
      <c r="C2516" t="inlineStr">
        <is>
          <t>関西</t>
        </is>
      </c>
      <c r="D2516" t="inlineStr">
        <is>
          <t>Meta広告</t>
        </is>
      </c>
      <c r="E2516" t="inlineStr">
        <is>
          <t>P006</t>
        </is>
      </c>
      <c r="F2516">
        <f>_xlfn.XLOOKUP(tbl_売上[[#This Row],[商品コード]],tbl_商品[商品コード],tbl_商品[商品名],"未登録")</f>
        <v/>
      </c>
      <c r="G2516">
        <f>_xlfn.XLOOKUP(tbl_売上[[#This Row],[商品コード]],tbl_商品[商品コード],tbl_商品[カテゴリ],"未登録")</f>
        <v/>
      </c>
      <c r="H2516" s="4" t="n">
        <v>5</v>
      </c>
      <c r="I2516" s="5" t="n">
        <v>3300</v>
      </c>
      <c r="J2516" s="5">
        <f>tbl_売上[[#This Row],[数量]]*tbl_売上[[#This Row],[単価]]</f>
        <v/>
      </c>
    </row>
    <row r="2517">
      <c r="A2517" s="3" t="n">
        <v>45799</v>
      </c>
      <c r="B2517" t="inlineStr">
        <is>
          <t>鈴木</t>
        </is>
      </c>
      <c r="C2517" t="inlineStr">
        <is>
          <t>関東</t>
        </is>
      </c>
      <c r="D2517" t="inlineStr">
        <is>
          <t>Google広告</t>
        </is>
      </c>
      <c r="E2517" t="inlineStr">
        <is>
          <t>P004</t>
        </is>
      </c>
      <c r="F2517">
        <f>_xlfn.XLOOKUP(tbl_売上[[#This Row],[商品コード]],tbl_商品[商品コード],tbl_商品[商品名],"未登録")</f>
        <v/>
      </c>
      <c r="G2517">
        <f>_xlfn.XLOOKUP(tbl_売上[[#This Row],[商品コード]],tbl_商品[商品コード],tbl_商品[カテゴリ],"未登録")</f>
        <v/>
      </c>
      <c r="H2517" s="4" t="n">
        <v>1</v>
      </c>
      <c r="I2517" s="5" t="n">
        <v>2480</v>
      </c>
      <c r="J2517" s="5">
        <f>tbl_売上[[#This Row],[数量]]*tbl_売上[[#This Row],[単価]]</f>
        <v/>
      </c>
    </row>
    <row r="2518">
      <c r="A2518" s="3" t="n">
        <v>45799</v>
      </c>
      <c r="B2518" t="inlineStr">
        <is>
          <t>伊藤</t>
        </is>
      </c>
      <c r="C2518" t="inlineStr">
        <is>
          <t>中部</t>
        </is>
      </c>
      <c r="D2518" t="inlineStr">
        <is>
          <t>Yahoo!広告</t>
        </is>
      </c>
      <c r="E2518" t="inlineStr">
        <is>
          <t>P004</t>
        </is>
      </c>
      <c r="F2518">
        <f>_xlfn.XLOOKUP(tbl_売上[[#This Row],[商品コード]],tbl_商品[商品コード],tbl_商品[商品名],"未登録")</f>
        <v/>
      </c>
      <c r="G2518">
        <f>_xlfn.XLOOKUP(tbl_売上[[#This Row],[商品コード]],tbl_商品[商品コード],tbl_商品[カテゴリ],"未登録")</f>
        <v/>
      </c>
      <c r="H2518" s="4" t="n">
        <v>2</v>
      </c>
      <c r="I2518" s="5" t="n">
        <v>2480</v>
      </c>
      <c r="J2518" s="5">
        <f>tbl_売上[[#This Row],[数量]]*tbl_売上[[#This Row],[単価]]</f>
        <v/>
      </c>
    </row>
    <row r="2519">
      <c r="A2519" s="3" t="n">
        <v>45799</v>
      </c>
      <c r="B2519" t="inlineStr">
        <is>
          <t>田中</t>
        </is>
      </c>
      <c r="C2519" t="inlineStr">
        <is>
          <t>関西</t>
        </is>
      </c>
      <c r="D2519" t="inlineStr">
        <is>
          <t>Meta広告</t>
        </is>
      </c>
      <c r="E2519" t="inlineStr">
        <is>
          <t>P004</t>
        </is>
      </c>
      <c r="F2519">
        <f>_xlfn.XLOOKUP(tbl_売上[[#This Row],[商品コード]],tbl_商品[商品コード],tbl_商品[商品名],"未登録")</f>
        <v/>
      </c>
      <c r="G2519">
        <f>_xlfn.XLOOKUP(tbl_売上[[#This Row],[商品コード]],tbl_商品[商品コード],tbl_商品[カテゴリ],"未登録")</f>
        <v/>
      </c>
      <c r="H2519" s="4" t="n">
        <v>2</v>
      </c>
      <c r="I2519" s="5" t="n">
        <v>2480</v>
      </c>
      <c r="J2519" s="5">
        <f>tbl_売上[[#This Row],[数量]]*tbl_売上[[#This Row],[単価]]</f>
        <v/>
      </c>
    </row>
    <row r="2520">
      <c r="A2520" s="3" t="n">
        <v>45799</v>
      </c>
      <c r="B2520" t="inlineStr">
        <is>
          <t>伊藤</t>
        </is>
      </c>
      <c r="C2520" t="inlineStr">
        <is>
          <t>中部</t>
        </is>
      </c>
      <c r="D2520" t="inlineStr">
        <is>
          <t>Google広告</t>
        </is>
      </c>
      <c r="E2520" t="inlineStr">
        <is>
          <t>P004</t>
        </is>
      </c>
      <c r="F2520">
        <f>_xlfn.XLOOKUP(tbl_売上[[#This Row],[商品コード]],tbl_商品[商品コード],tbl_商品[商品名],"未登録")</f>
        <v/>
      </c>
      <c r="G2520">
        <f>_xlfn.XLOOKUP(tbl_売上[[#This Row],[商品コード]],tbl_商品[商品コード],tbl_商品[カテゴリ],"未登録")</f>
        <v/>
      </c>
      <c r="H2520" s="4" t="n">
        <v>1</v>
      </c>
      <c r="I2520" s="5" t="n">
        <v>2480</v>
      </c>
      <c r="J2520" s="5">
        <f>tbl_売上[[#This Row],[数量]]*tbl_売上[[#This Row],[単価]]</f>
        <v/>
      </c>
    </row>
    <row r="2521">
      <c r="A2521" s="3" t="n">
        <v>45800</v>
      </c>
      <c r="B2521" t="inlineStr">
        <is>
          <t>渡辺</t>
        </is>
      </c>
      <c r="C2521" t="inlineStr">
        <is>
          <t>九州</t>
        </is>
      </c>
      <c r="D2521" t="inlineStr">
        <is>
          <t>Meta広告</t>
        </is>
      </c>
      <c r="E2521" t="inlineStr">
        <is>
          <t>P006</t>
        </is>
      </c>
      <c r="F2521">
        <f>_xlfn.XLOOKUP(tbl_売上[[#This Row],[商品コード]],tbl_商品[商品コード],tbl_商品[商品名],"未登録")</f>
        <v/>
      </c>
      <c r="G2521">
        <f>_xlfn.XLOOKUP(tbl_売上[[#This Row],[商品コード]],tbl_商品[商品コード],tbl_商品[カテゴリ],"未登録")</f>
        <v/>
      </c>
      <c r="H2521" s="4" t="n">
        <v>1</v>
      </c>
      <c r="I2521" s="5" t="n">
        <v>3300</v>
      </c>
      <c r="J2521" s="5">
        <f>tbl_売上[[#This Row],[数量]]*tbl_売上[[#This Row],[単価]]</f>
        <v/>
      </c>
    </row>
    <row r="2522">
      <c r="A2522" s="3" t="n">
        <v>45800</v>
      </c>
      <c r="B2522" t="inlineStr">
        <is>
          <t>高橋</t>
        </is>
      </c>
      <c r="C2522" t="inlineStr">
        <is>
          <t>関西</t>
        </is>
      </c>
      <c r="D2522" t="inlineStr">
        <is>
          <t>Yahoo!広告</t>
        </is>
      </c>
      <c r="E2522" t="inlineStr">
        <is>
          <t>P007</t>
        </is>
      </c>
      <c r="F2522">
        <f>_xlfn.XLOOKUP(tbl_売上[[#This Row],[商品コード]],tbl_商品[商品コード],tbl_商品[商品名],"未登録")</f>
        <v/>
      </c>
      <c r="G2522">
        <f>_xlfn.XLOOKUP(tbl_売上[[#This Row],[商品コード]],tbl_商品[商品コード],tbl_商品[カテゴリ],"未登録")</f>
        <v/>
      </c>
      <c r="H2522" s="4" t="n">
        <v>3</v>
      </c>
      <c r="I2522" s="5" t="n">
        <v>3240</v>
      </c>
      <c r="J2522" s="5">
        <f>tbl_売上[[#This Row],[数量]]*tbl_売上[[#This Row],[単価]]</f>
        <v/>
      </c>
    </row>
    <row r="2523">
      <c r="A2523" s="3" t="n">
        <v>45800</v>
      </c>
      <c r="B2523" t="inlineStr">
        <is>
          <t>渡辺</t>
        </is>
      </c>
      <c r="C2523" t="inlineStr">
        <is>
          <t>九州</t>
        </is>
      </c>
      <c r="D2523" t="inlineStr">
        <is>
          <t>Meta広告</t>
        </is>
      </c>
      <c r="E2523" t="inlineStr">
        <is>
          <t>P007</t>
        </is>
      </c>
      <c r="F2523">
        <f>_xlfn.XLOOKUP(tbl_売上[[#This Row],[商品コード]],tbl_商品[商品コード],tbl_商品[商品名],"未登録")</f>
        <v/>
      </c>
      <c r="G2523">
        <f>_xlfn.XLOOKUP(tbl_売上[[#This Row],[商品コード]],tbl_商品[商品コード],tbl_商品[カテゴリ],"未登録")</f>
        <v/>
      </c>
      <c r="H2523" s="4" t="n">
        <v>1</v>
      </c>
      <c r="I2523" s="5" t="n">
        <v>3240</v>
      </c>
      <c r="J2523" s="5">
        <f>tbl_売上[[#This Row],[数量]]*tbl_売上[[#This Row],[単価]]</f>
        <v/>
      </c>
    </row>
    <row r="2524">
      <c r="A2524" s="3" t="n">
        <v>45800</v>
      </c>
      <c r="B2524" t="inlineStr">
        <is>
          <t>高橋</t>
        </is>
      </c>
      <c r="C2524" t="inlineStr">
        <is>
          <t>関西</t>
        </is>
      </c>
      <c r="D2524" t="inlineStr">
        <is>
          <t>Meta広告</t>
        </is>
      </c>
      <c r="E2524" t="inlineStr">
        <is>
          <t>P001</t>
        </is>
      </c>
      <c r="F2524">
        <f>_xlfn.XLOOKUP(tbl_売上[[#This Row],[商品コード]],tbl_商品[商品コード],tbl_商品[商品名],"未登録")</f>
        <v/>
      </c>
      <c r="G2524">
        <f>_xlfn.XLOOKUP(tbl_売上[[#This Row],[商品コード]],tbl_商品[商品コード],tbl_商品[カテゴリ],"未登録")</f>
        <v/>
      </c>
      <c r="H2524" s="4" t="n">
        <v>1</v>
      </c>
      <c r="I2524" s="5" t="n">
        <v>8800</v>
      </c>
      <c r="J2524" s="5">
        <f>tbl_売上[[#This Row],[数量]]*tbl_売上[[#This Row],[単価]]</f>
        <v/>
      </c>
    </row>
    <row r="2525">
      <c r="A2525" s="3" t="n">
        <v>45800</v>
      </c>
      <c r="B2525" t="inlineStr">
        <is>
          <t>佐藤</t>
        </is>
      </c>
      <c r="C2525" t="inlineStr">
        <is>
          <t>関東</t>
        </is>
      </c>
      <c r="D2525" t="inlineStr">
        <is>
          <t>Meta広告</t>
        </is>
      </c>
      <c r="E2525" t="inlineStr">
        <is>
          <t>P007</t>
        </is>
      </c>
      <c r="F2525">
        <f>_xlfn.XLOOKUP(tbl_売上[[#This Row],[商品コード]],tbl_商品[商品コード],tbl_商品[商品名],"未登録")</f>
        <v/>
      </c>
      <c r="G2525">
        <f>_xlfn.XLOOKUP(tbl_売上[[#This Row],[商品コード]],tbl_商品[商品コード],tbl_商品[カテゴリ],"未登録")</f>
        <v/>
      </c>
      <c r="H2525" s="4" t="n">
        <v>1</v>
      </c>
      <c r="I2525" s="5" t="n">
        <v>3240</v>
      </c>
      <c r="J2525" s="5">
        <f>tbl_売上[[#This Row],[数量]]*tbl_売上[[#This Row],[単価]]</f>
        <v/>
      </c>
    </row>
    <row r="2526">
      <c r="A2526" s="3" t="n">
        <v>45800</v>
      </c>
      <c r="B2526" t="inlineStr">
        <is>
          <t>伊藤</t>
        </is>
      </c>
      <c r="C2526" t="inlineStr">
        <is>
          <t>中部</t>
        </is>
      </c>
      <c r="D2526" t="inlineStr">
        <is>
          <t>Google広告</t>
        </is>
      </c>
      <c r="E2526" t="inlineStr">
        <is>
          <t>P009</t>
        </is>
      </c>
      <c r="F2526">
        <f>_xlfn.XLOOKUP(tbl_売上[[#This Row],[商品コード]],tbl_商品[商品コード],tbl_商品[商品名],"未登録")</f>
        <v/>
      </c>
      <c r="G2526">
        <f>_xlfn.XLOOKUP(tbl_売上[[#This Row],[商品コード]],tbl_商品[商品コード],tbl_商品[カテゴリ],"未登録")</f>
        <v/>
      </c>
      <c r="H2526" s="4" t="n">
        <v>1</v>
      </c>
      <c r="I2526" s="5" t="n">
        <v>3600</v>
      </c>
      <c r="J2526" s="5">
        <f>tbl_売上[[#This Row],[数量]]*tbl_売上[[#This Row],[単価]]</f>
        <v/>
      </c>
    </row>
    <row r="2527">
      <c r="A2527" s="3" t="n">
        <v>45801</v>
      </c>
      <c r="B2527" t="inlineStr">
        <is>
          <t>高橋</t>
        </is>
      </c>
      <c r="C2527" t="inlineStr">
        <is>
          <t>関西</t>
        </is>
      </c>
      <c r="D2527" t="inlineStr">
        <is>
          <t>Meta広告</t>
        </is>
      </c>
      <c r="E2527" t="inlineStr">
        <is>
          <t>P008</t>
        </is>
      </c>
      <c r="F2527">
        <f>_xlfn.XLOOKUP(tbl_売上[[#This Row],[商品コード]],tbl_商品[商品コード],tbl_商品[商品名],"未登録")</f>
        <v/>
      </c>
      <c r="G2527">
        <f>_xlfn.XLOOKUP(tbl_売上[[#This Row],[商品コード]],tbl_商品[商品コード],tbl_商品[カテゴリ],"未登録")</f>
        <v/>
      </c>
      <c r="H2527" s="4" t="n">
        <v>1</v>
      </c>
      <c r="I2527" s="5" t="n">
        <v>2700</v>
      </c>
      <c r="J2527" s="5">
        <f>tbl_売上[[#This Row],[数量]]*tbl_売上[[#This Row],[単価]]</f>
        <v/>
      </c>
    </row>
    <row r="2528">
      <c r="A2528" s="3" t="n">
        <v>45801</v>
      </c>
      <c r="B2528" t="inlineStr">
        <is>
          <t>伊藤</t>
        </is>
      </c>
      <c r="C2528" t="inlineStr">
        <is>
          <t>中部</t>
        </is>
      </c>
      <c r="D2528" t="inlineStr">
        <is>
          <t>Google広告</t>
        </is>
      </c>
      <c r="E2528" t="inlineStr">
        <is>
          <t>P001</t>
        </is>
      </c>
      <c r="F2528">
        <f>_xlfn.XLOOKUP(tbl_売上[[#This Row],[商品コード]],tbl_商品[商品コード],tbl_商品[商品名],"未登録")</f>
        <v/>
      </c>
      <c r="G2528">
        <f>_xlfn.XLOOKUP(tbl_売上[[#This Row],[商品コード]],tbl_商品[商品コード],tbl_商品[カテゴリ],"未登録")</f>
        <v/>
      </c>
      <c r="H2528" s="4" t="n">
        <v>3</v>
      </c>
      <c r="I2528" s="5" t="n">
        <v>8800</v>
      </c>
      <c r="J2528" s="5">
        <f>tbl_売上[[#This Row],[数量]]*tbl_売上[[#This Row],[単価]]</f>
        <v/>
      </c>
    </row>
    <row r="2529">
      <c r="A2529" s="3" t="n">
        <v>45801</v>
      </c>
      <c r="B2529" t="inlineStr">
        <is>
          <t>渡辺</t>
        </is>
      </c>
      <c r="C2529" t="inlineStr">
        <is>
          <t>九州</t>
        </is>
      </c>
      <c r="D2529" t="inlineStr">
        <is>
          <t>Google広告</t>
        </is>
      </c>
      <c r="E2529" t="inlineStr">
        <is>
          <t>P008</t>
        </is>
      </c>
      <c r="F2529">
        <f>_xlfn.XLOOKUP(tbl_売上[[#This Row],[商品コード]],tbl_商品[商品コード],tbl_商品[商品名],"未登録")</f>
        <v/>
      </c>
      <c r="G2529">
        <f>_xlfn.XLOOKUP(tbl_売上[[#This Row],[商品コード]],tbl_商品[商品コード],tbl_商品[カテゴリ],"未登録")</f>
        <v/>
      </c>
      <c r="H2529" s="4" t="n">
        <v>1</v>
      </c>
      <c r="I2529" s="5" t="n">
        <v>2700</v>
      </c>
      <c r="J2529" s="5">
        <f>tbl_売上[[#This Row],[数量]]*tbl_売上[[#This Row],[単価]]</f>
        <v/>
      </c>
    </row>
    <row r="2530">
      <c r="A2530" s="3" t="n">
        <v>45801</v>
      </c>
      <c r="B2530" t="inlineStr">
        <is>
          <t>渡辺</t>
        </is>
      </c>
      <c r="C2530" t="inlineStr">
        <is>
          <t>九州</t>
        </is>
      </c>
      <c r="D2530" t="inlineStr">
        <is>
          <t>Google広告</t>
        </is>
      </c>
      <c r="E2530" t="inlineStr">
        <is>
          <t>P009</t>
        </is>
      </c>
      <c r="F2530">
        <f>_xlfn.XLOOKUP(tbl_売上[[#This Row],[商品コード]],tbl_商品[商品コード],tbl_商品[商品名],"未登録")</f>
        <v/>
      </c>
      <c r="G2530">
        <f>_xlfn.XLOOKUP(tbl_売上[[#This Row],[商品コード]],tbl_商品[商品コード],tbl_商品[カテゴリ],"未登録")</f>
        <v/>
      </c>
      <c r="H2530" s="4" t="n">
        <v>2</v>
      </c>
      <c r="I2530" s="5" t="n">
        <v>3600</v>
      </c>
      <c r="J2530" s="5">
        <f>tbl_売上[[#This Row],[数量]]*tbl_売上[[#This Row],[単価]]</f>
        <v/>
      </c>
    </row>
    <row r="2531">
      <c r="A2531" s="3" t="n">
        <v>45802</v>
      </c>
      <c r="B2531" t="inlineStr">
        <is>
          <t>田中</t>
        </is>
      </c>
      <c r="C2531" t="inlineStr">
        <is>
          <t>関西</t>
        </is>
      </c>
      <c r="D2531" t="inlineStr">
        <is>
          <t>Meta広告</t>
        </is>
      </c>
      <c r="E2531" t="inlineStr">
        <is>
          <t>P006</t>
        </is>
      </c>
      <c r="F2531">
        <f>_xlfn.XLOOKUP(tbl_売上[[#This Row],[商品コード]],tbl_商品[商品コード],tbl_商品[商品名],"未登録")</f>
        <v/>
      </c>
      <c r="G2531">
        <f>_xlfn.XLOOKUP(tbl_売上[[#This Row],[商品コード]],tbl_商品[商品コード],tbl_商品[カテゴリ],"未登録")</f>
        <v/>
      </c>
      <c r="H2531" s="4" t="n">
        <v>3</v>
      </c>
      <c r="I2531" s="5" t="n">
        <v>3300</v>
      </c>
      <c r="J2531" s="5">
        <f>tbl_売上[[#This Row],[数量]]*tbl_売上[[#This Row],[単価]]</f>
        <v/>
      </c>
    </row>
    <row r="2532">
      <c r="A2532" s="3" t="n">
        <v>45802</v>
      </c>
      <c r="B2532" t="inlineStr">
        <is>
          <t>田中</t>
        </is>
      </c>
      <c r="C2532" t="inlineStr">
        <is>
          <t>関西</t>
        </is>
      </c>
      <c r="D2532" t="inlineStr">
        <is>
          <t>Yahoo!広告</t>
        </is>
      </c>
      <c r="E2532" t="inlineStr">
        <is>
          <t>P009</t>
        </is>
      </c>
      <c r="F2532">
        <f>_xlfn.XLOOKUP(tbl_売上[[#This Row],[商品コード]],tbl_商品[商品コード],tbl_商品[商品名],"未登録")</f>
        <v/>
      </c>
      <c r="G2532">
        <f>_xlfn.XLOOKUP(tbl_売上[[#This Row],[商品コード]],tbl_商品[商品コード],tbl_商品[カテゴリ],"未登録")</f>
        <v/>
      </c>
      <c r="H2532" s="4" t="n">
        <v>1</v>
      </c>
      <c r="I2532" s="5" t="n">
        <v>3600</v>
      </c>
      <c r="J2532" s="5">
        <f>tbl_売上[[#This Row],[数量]]*tbl_売上[[#This Row],[単価]]</f>
        <v/>
      </c>
    </row>
    <row r="2533">
      <c r="A2533" s="3" t="n">
        <v>45802</v>
      </c>
      <c r="B2533" t="inlineStr">
        <is>
          <t>伊藤</t>
        </is>
      </c>
      <c r="C2533" t="inlineStr">
        <is>
          <t>中部</t>
        </is>
      </c>
      <c r="D2533" t="inlineStr">
        <is>
          <t>Google広告</t>
        </is>
      </c>
      <c r="E2533" t="inlineStr">
        <is>
          <t>P001</t>
        </is>
      </c>
      <c r="F2533">
        <f>_xlfn.XLOOKUP(tbl_売上[[#This Row],[商品コード]],tbl_商品[商品コード],tbl_商品[商品名],"未登録")</f>
        <v/>
      </c>
      <c r="G2533">
        <f>_xlfn.XLOOKUP(tbl_売上[[#This Row],[商品コード]],tbl_商品[商品コード],tbl_商品[カテゴリ],"未登録")</f>
        <v/>
      </c>
      <c r="H2533" s="4" t="n">
        <v>1</v>
      </c>
      <c r="I2533" s="5" t="n">
        <v>8800</v>
      </c>
      <c r="J2533" s="5">
        <f>tbl_売上[[#This Row],[数量]]*tbl_売上[[#This Row],[単価]]</f>
        <v/>
      </c>
    </row>
    <row r="2534">
      <c r="A2534" s="3" t="n">
        <v>45802</v>
      </c>
      <c r="B2534" t="inlineStr">
        <is>
          <t>高橋</t>
        </is>
      </c>
      <c r="C2534" t="inlineStr">
        <is>
          <t>関西</t>
        </is>
      </c>
      <c r="D2534" t="inlineStr">
        <is>
          <t>Yahoo!広告</t>
        </is>
      </c>
      <c r="E2534" t="inlineStr">
        <is>
          <t>P007</t>
        </is>
      </c>
      <c r="F2534">
        <f>_xlfn.XLOOKUP(tbl_売上[[#This Row],[商品コード]],tbl_商品[商品コード],tbl_商品[商品名],"未登録")</f>
        <v/>
      </c>
      <c r="G2534">
        <f>_xlfn.XLOOKUP(tbl_売上[[#This Row],[商品コード]],tbl_商品[商品コード],tbl_商品[カテゴリ],"未登録")</f>
        <v/>
      </c>
      <c r="H2534" s="4" t="n">
        <v>1</v>
      </c>
      <c r="I2534" s="5" t="n">
        <v>3240</v>
      </c>
      <c r="J2534" s="5">
        <f>tbl_売上[[#This Row],[数量]]*tbl_売上[[#This Row],[単価]]</f>
        <v/>
      </c>
    </row>
    <row r="2535">
      <c r="A2535" s="3" t="n">
        <v>45802</v>
      </c>
      <c r="B2535" t="inlineStr">
        <is>
          <t>田中</t>
        </is>
      </c>
      <c r="C2535" t="inlineStr">
        <is>
          <t>関西</t>
        </is>
      </c>
      <c r="D2535" t="inlineStr">
        <is>
          <t>Google広告</t>
        </is>
      </c>
      <c r="E2535" t="inlineStr">
        <is>
          <t>P001</t>
        </is>
      </c>
      <c r="F2535">
        <f>_xlfn.XLOOKUP(tbl_売上[[#This Row],[商品コード]],tbl_商品[商品コード],tbl_商品[商品名],"未登録")</f>
        <v/>
      </c>
      <c r="G2535">
        <f>_xlfn.XLOOKUP(tbl_売上[[#This Row],[商品コード]],tbl_商品[商品コード],tbl_商品[カテゴリ],"未登録")</f>
        <v/>
      </c>
      <c r="H2535" s="4" t="n">
        <v>1</v>
      </c>
      <c r="I2535" s="5" t="n">
        <v>8800</v>
      </c>
      <c r="J2535" s="5">
        <f>tbl_売上[[#This Row],[数量]]*tbl_売上[[#This Row],[単価]]</f>
        <v/>
      </c>
    </row>
    <row r="2536">
      <c r="A2536" s="3" t="n">
        <v>45802</v>
      </c>
      <c r="B2536" t="inlineStr">
        <is>
          <t>渡辺</t>
        </is>
      </c>
      <c r="C2536" t="inlineStr">
        <is>
          <t>九州</t>
        </is>
      </c>
      <c r="D2536" t="inlineStr">
        <is>
          <t>Meta広告</t>
        </is>
      </c>
      <c r="E2536" t="inlineStr">
        <is>
          <t>P002</t>
        </is>
      </c>
      <c r="F2536">
        <f>_xlfn.XLOOKUP(tbl_売上[[#This Row],[商品コード]],tbl_商品[商品コード],tbl_商品[商品名],"未登録")</f>
        <v/>
      </c>
      <c r="G2536">
        <f>_xlfn.XLOOKUP(tbl_売上[[#This Row],[商品コード]],tbl_商品[商品コード],tbl_商品[カテゴリ],"未登録")</f>
        <v/>
      </c>
      <c r="H2536" s="4" t="n">
        <v>1</v>
      </c>
      <c r="I2536" s="5" t="n">
        <v>3980</v>
      </c>
      <c r="J2536" s="5">
        <f>tbl_売上[[#This Row],[数量]]*tbl_売上[[#This Row],[単価]]</f>
        <v/>
      </c>
    </row>
    <row r="2537">
      <c r="A2537" s="3" t="n">
        <v>45802</v>
      </c>
      <c r="B2537" t="inlineStr">
        <is>
          <t>佐藤</t>
        </is>
      </c>
      <c r="C2537" t="inlineStr">
        <is>
          <t>関東</t>
        </is>
      </c>
      <c r="D2537" t="inlineStr">
        <is>
          <t>Google広告</t>
        </is>
      </c>
      <c r="E2537" t="inlineStr">
        <is>
          <t>P009</t>
        </is>
      </c>
      <c r="F2537">
        <f>_xlfn.XLOOKUP(tbl_売上[[#This Row],[商品コード]],tbl_商品[商品コード],tbl_商品[商品名],"未登録")</f>
        <v/>
      </c>
      <c r="G2537">
        <f>_xlfn.XLOOKUP(tbl_売上[[#This Row],[商品コード]],tbl_商品[商品コード],tbl_商品[カテゴリ],"未登録")</f>
        <v/>
      </c>
      <c r="H2537" s="4" t="n">
        <v>2</v>
      </c>
      <c r="I2537" s="5" t="n">
        <v>3600</v>
      </c>
      <c r="J2537" s="5">
        <f>tbl_売上[[#This Row],[数量]]*tbl_売上[[#This Row],[単価]]</f>
        <v/>
      </c>
    </row>
    <row r="2538">
      <c r="A2538" s="3" t="n">
        <v>45803</v>
      </c>
      <c r="B2538" t="inlineStr">
        <is>
          <t>鈴木</t>
        </is>
      </c>
      <c r="C2538" t="inlineStr">
        <is>
          <t>関東</t>
        </is>
      </c>
      <c r="D2538" t="inlineStr">
        <is>
          <t>Google広告</t>
        </is>
      </c>
      <c r="E2538" t="inlineStr">
        <is>
          <t>P008</t>
        </is>
      </c>
      <c r="F2538">
        <f>_xlfn.XLOOKUP(tbl_売上[[#This Row],[商品コード]],tbl_商品[商品コード],tbl_商品[商品名],"未登録")</f>
        <v/>
      </c>
      <c r="G2538">
        <f>_xlfn.XLOOKUP(tbl_売上[[#This Row],[商品コード]],tbl_商品[商品コード],tbl_商品[カテゴリ],"未登録")</f>
        <v/>
      </c>
      <c r="H2538" s="4" t="n">
        <v>3</v>
      </c>
      <c r="I2538" s="5" t="n">
        <v>2700</v>
      </c>
      <c r="J2538" s="5">
        <f>tbl_売上[[#This Row],[数量]]*tbl_売上[[#This Row],[単価]]</f>
        <v/>
      </c>
    </row>
    <row r="2539">
      <c r="A2539" s="3" t="n">
        <v>45803</v>
      </c>
      <c r="B2539" t="inlineStr">
        <is>
          <t>伊藤</t>
        </is>
      </c>
      <c r="C2539" t="inlineStr">
        <is>
          <t>中部</t>
        </is>
      </c>
      <c r="D2539" t="inlineStr">
        <is>
          <t>Meta広告</t>
        </is>
      </c>
      <c r="E2539" t="inlineStr">
        <is>
          <t>P007</t>
        </is>
      </c>
      <c r="F2539">
        <f>_xlfn.XLOOKUP(tbl_売上[[#This Row],[商品コード]],tbl_商品[商品コード],tbl_商品[商品名],"未登録")</f>
        <v/>
      </c>
      <c r="G2539">
        <f>_xlfn.XLOOKUP(tbl_売上[[#This Row],[商品コード]],tbl_商品[商品コード],tbl_商品[カテゴリ],"未登録")</f>
        <v/>
      </c>
      <c r="H2539" s="4" t="n">
        <v>1</v>
      </c>
      <c r="I2539" s="5" t="n">
        <v>3240</v>
      </c>
      <c r="J2539" s="5">
        <f>tbl_売上[[#This Row],[数量]]*tbl_売上[[#This Row],[単価]]</f>
        <v/>
      </c>
    </row>
    <row r="2540">
      <c r="A2540" s="3" t="n">
        <v>45803</v>
      </c>
      <c r="B2540" t="inlineStr">
        <is>
          <t>高橋</t>
        </is>
      </c>
      <c r="C2540" t="inlineStr">
        <is>
          <t>関西</t>
        </is>
      </c>
      <c r="D2540" t="inlineStr">
        <is>
          <t>Google広告</t>
        </is>
      </c>
      <c r="E2540" t="inlineStr">
        <is>
          <t>P008</t>
        </is>
      </c>
      <c r="F2540">
        <f>_xlfn.XLOOKUP(tbl_売上[[#This Row],[商品コード]],tbl_商品[商品コード],tbl_商品[商品名],"未登録")</f>
        <v/>
      </c>
      <c r="G2540">
        <f>_xlfn.XLOOKUP(tbl_売上[[#This Row],[商品コード]],tbl_商品[商品コード],tbl_商品[カテゴリ],"未登録")</f>
        <v/>
      </c>
      <c r="H2540" s="4" t="n">
        <v>3</v>
      </c>
      <c r="I2540" s="5" t="n">
        <v>2700</v>
      </c>
      <c r="J2540" s="5">
        <f>tbl_売上[[#This Row],[数量]]*tbl_売上[[#This Row],[単価]]</f>
        <v/>
      </c>
    </row>
    <row r="2541">
      <c r="A2541" s="3" t="n">
        <v>45803</v>
      </c>
      <c r="B2541" t="inlineStr">
        <is>
          <t>田中</t>
        </is>
      </c>
      <c r="C2541" t="inlineStr">
        <is>
          <t>関西</t>
        </is>
      </c>
      <c r="D2541" t="inlineStr">
        <is>
          <t>Meta広告</t>
        </is>
      </c>
      <c r="E2541" t="inlineStr">
        <is>
          <t>P007</t>
        </is>
      </c>
      <c r="F2541">
        <f>_xlfn.XLOOKUP(tbl_売上[[#This Row],[商品コード]],tbl_商品[商品コード],tbl_商品[商品名],"未登録")</f>
        <v/>
      </c>
      <c r="G2541">
        <f>_xlfn.XLOOKUP(tbl_売上[[#This Row],[商品コード]],tbl_商品[商品コード],tbl_商品[カテゴリ],"未登録")</f>
        <v/>
      </c>
      <c r="H2541" s="4" t="n">
        <v>3</v>
      </c>
      <c r="I2541" s="5" t="n">
        <v>3240</v>
      </c>
      <c r="J2541" s="5">
        <f>tbl_売上[[#This Row],[数量]]*tbl_売上[[#This Row],[単価]]</f>
        <v/>
      </c>
    </row>
    <row r="2542">
      <c r="A2542" s="3" t="n">
        <v>45803</v>
      </c>
      <c r="B2542" t="inlineStr">
        <is>
          <t>田中</t>
        </is>
      </c>
      <c r="C2542" t="inlineStr">
        <is>
          <t>関西</t>
        </is>
      </c>
      <c r="D2542" t="inlineStr">
        <is>
          <t>Google広告</t>
        </is>
      </c>
      <c r="E2542" t="inlineStr">
        <is>
          <t>P004</t>
        </is>
      </c>
      <c r="F2542">
        <f>_xlfn.XLOOKUP(tbl_売上[[#This Row],[商品コード]],tbl_商品[商品コード],tbl_商品[商品名],"未登録")</f>
        <v/>
      </c>
      <c r="G2542">
        <f>_xlfn.XLOOKUP(tbl_売上[[#This Row],[商品コード]],tbl_商品[商品コード],tbl_商品[カテゴリ],"未登録")</f>
        <v/>
      </c>
      <c r="H2542" s="4" t="n">
        <v>2</v>
      </c>
      <c r="I2542" s="5" t="n">
        <v>2480</v>
      </c>
      <c r="J2542" s="5">
        <f>tbl_売上[[#This Row],[数量]]*tbl_売上[[#This Row],[単価]]</f>
        <v/>
      </c>
    </row>
    <row r="2543">
      <c r="A2543" s="3" t="n">
        <v>45803</v>
      </c>
      <c r="B2543" t="inlineStr">
        <is>
          <t>鈴木</t>
        </is>
      </c>
      <c r="C2543" t="inlineStr">
        <is>
          <t>関東</t>
        </is>
      </c>
      <c r="D2543" t="inlineStr">
        <is>
          <t>Google広告</t>
        </is>
      </c>
      <c r="E2543" t="inlineStr">
        <is>
          <t>P004</t>
        </is>
      </c>
      <c r="F2543">
        <f>_xlfn.XLOOKUP(tbl_売上[[#This Row],[商品コード]],tbl_商品[商品コード],tbl_商品[商品名],"未登録")</f>
        <v/>
      </c>
      <c r="G2543">
        <f>_xlfn.XLOOKUP(tbl_売上[[#This Row],[商品コード]],tbl_商品[商品コード],tbl_商品[カテゴリ],"未登録")</f>
        <v/>
      </c>
      <c r="H2543" s="4" t="n">
        <v>1</v>
      </c>
      <c r="I2543" s="5" t="n">
        <v>2480</v>
      </c>
      <c r="J2543" s="5">
        <f>tbl_売上[[#This Row],[数量]]*tbl_売上[[#This Row],[単価]]</f>
        <v/>
      </c>
    </row>
    <row r="2544">
      <c r="A2544" s="3" t="n">
        <v>45803</v>
      </c>
      <c r="B2544" t="inlineStr">
        <is>
          <t>佐藤</t>
        </is>
      </c>
      <c r="C2544" t="inlineStr">
        <is>
          <t>関東</t>
        </is>
      </c>
      <c r="D2544" t="inlineStr">
        <is>
          <t>Google広告</t>
        </is>
      </c>
      <c r="E2544" t="inlineStr">
        <is>
          <t>P004</t>
        </is>
      </c>
      <c r="F2544">
        <f>_xlfn.XLOOKUP(tbl_売上[[#This Row],[商品コード]],tbl_商品[商品コード],tbl_商品[商品名],"未登録")</f>
        <v/>
      </c>
      <c r="G2544">
        <f>_xlfn.XLOOKUP(tbl_売上[[#This Row],[商品コード]],tbl_商品[商品コード],tbl_商品[カテゴリ],"未登録")</f>
        <v/>
      </c>
      <c r="H2544" s="4" t="n">
        <v>1</v>
      </c>
      <c r="I2544" s="5" t="n">
        <v>2480</v>
      </c>
      <c r="J2544" s="5">
        <f>tbl_売上[[#This Row],[数量]]*tbl_売上[[#This Row],[単価]]</f>
        <v/>
      </c>
    </row>
    <row r="2545">
      <c r="A2545" s="3" t="n">
        <v>45804</v>
      </c>
      <c r="B2545" t="inlineStr">
        <is>
          <t>田中</t>
        </is>
      </c>
      <c r="C2545" t="inlineStr">
        <is>
          <t>関西</t>
        </is>
      </c>
      <c r="D2545" t="inlineStr">
        <is>
          <t>Google広告</t>
        </is>
      </c>
      <c r="E2545" t="inlineStr">
        <is>
          <t>P005</t>
        </is>
      </c>
      <c r="F2545">
        <f>_xlfn.XLOOKUP(tbl_売上[[#This Row],[商品コード]],tbl_商品[商品コード],tbl_商品[商品名],"未登録")</f>
        <v/>
      </c>
      <c r="G2545">
        <f>_xlfn.XLOOKUP(tbl_売上[[#This Row],[商品コード]],tbl_商品[商品コード],tbl_商品[カテゴリ],"未登録")</f>
        <v/>
      </c>
      <c r="H2545" s="4" t="n">
        <v>1</v>
      </c>
      <c r="I2545" s="5" t="n">
        <v>6980</v>
      </c>
      <c r="J2545" s="5">
        <f>tbl_売上[[#This Row],[数量]]*tbl_売上[[#This Row],[単価]]</f>
        <v/>
      </c>
    </row>
    <row r="2546">
      <c r="A2546" s="3" t="n">
        <v>45804</v>
      </c>
      <c r="B2546" t="inlineStr">
        <is>
          <t>伊藤</t>
        </is>
      </c>
      <c r="C2546" t="inlineStr">
        <is>
          <t>中部</t>
        </is>
      </c>
      <c r="D2546" t="inlineStr">
        <is>
          <t>Meta広告</t>
        </is>
      </c>
      <c r="E2546" t="inlineStr">
        <is>
          <t>P002</t>
        </is>
      </c>
      <c r="F2546">
        <f>_xlfn.XLOOKUP(tbl_売上[[#This Row],[商品コード]],tbl_商品[商品コード],tbl_商品[商品名],"未登録")</f>
        <v/>
      </c>
      <c r="G2546">
        <f>_xlfn.XLOOKUP(tbl_売上[[#This Row],[商品コード]],tbl_商品[商品コード],tbl_商品[カテゴリ],"未登録")</f>
        <v/>
      </c>
      <c r="H2546" s="4" t="n">
        <v>1</v>
      </c>
      <c r="I2546" s="5" t="n">
        <v>3980</v>
      </c>
      <c r="J2546" s="5">
        <f>tbl_売上[[#This Row],[数量]]*tbl_売上[[#This Row],[単価]]</f>
        <v/>
      </c>
    </row>
    <row r="2547">
      <c r="A2547" s="3" t="n">
        <v>45804</v>
      </c>
      <c r="B2547" t="inlineStr">
        <is>
          <t>鈴木</t>
        </is>
      </c>
      <c r="C2547" t="inlineStr">
        <is>
          <t>関東</t>
        </is>
      </c>
      <c r="D2547" t="inlineStr">
        <is>
          <t>Meta広告</t>
        </is>
      </c>
      <c r="E2547" t="inlineStr">
        <is>
          <t>P002</t>
        </is>
      </c>
      <c r="F2547">
        <f>_xlfn.XLOOKUP(tbl_売上[[#This Row],[商品コード]],tbl_商品[商品コード],tbl_商品[商品名],"未登録")</f>
        <v/>
      </c>
      <c r="G2547">
        <f>_xlfn.XLOOKUP(tbl_売上[[#This Row],[商品コード]],tbl_商品[商品コード],tbl_商品[カテゴリ],"未登録")</f>
        <v/>
      </c>
      <c r="H2547" s="4" t="n">
        <v>1</v>
      </c>
      <c r="I2547" s="5" t="n">
        <v>3980</v>
      </c>
      <c r="J2547" s="5">
        <f>tbl_売上[[#This Row],[数量]]*tbl_売上[[#This Row],[単価]]</f>
        <v/>
      </c>
    </row>
    <row r="2548">
      <c r="A2548" s="3" t="n">
        <v>45805</v>
      </c>
      <c r="B2548" t="inlineStr">
        <is>
          <t>田中</t>
        </is>
      </c>
      <c r="C2548" t="inlineStr">
        <is>
          <t>関西</t>
        </is>
      </c>
      <c r="D2548" t="inlineStr">
        <is>
          <t>Google広告</t>
        </is>
      </c>
      <c r="E2548" t="inlineStr">
        <is>
          <t>P002</t>
        </is>
      </c>
      <c r="F2548">
        <f>_xlfn.XLOOKUP(tbl_売上[[#This Row],[商品コード]],tbl_商品[商品コード],tbl_商品[商品名],"未登録")</f>
        <v/>
      </c>
      <c r="G2548">
        <f>_xlfn.XLOOKUP(tbl_売上[[#This Row],[商品コード]],tbl_商品[商品コード],tbl_商品[カテゴリ],"未登録")</f>
        <v/>
      </c>
      <c r="H2548" s="4" t="n">
        <v>2</v>
      </c>
      <c r="I2548" s="5" t="n">
        <v>3980</v>
      </c>
      <c r="J2548" s="5">
        <f>tbl_売上[[#This Row],[数量]]*tbl_売上[[#This Row],[単価]]</f>
        <v/>
      </c>
    </row>
    <row r="2549">
      <c r="A2549" s="3" t="n">
        <v>45805</v>
      </c>
      <c r="B2549" t="inlineStr">
        <is>
          <t>田中</t>
        </is>
      </c>
      <c r="C2549" t="inlineStr">
        <is>
          <t>関西</t>
        </is>
      </c>
      <c r="D2549" t="inlineStr">
        <is>
          <t>Meta広告</t>
        </is>
      </c>
      <c r="E2549" t="inlineStr">
        <is>
          <t>P002</t>
        </is>
      </c>
      <c r="F2549">
        <f>_xlfn.XLOOKUP(tbl_売上[[#This Row],[商品コード]],tbl_商品[商品コード],tbl_商品[商品名],"未登録")</f>
        <v/>
      </c>
      <c r="G2549">
        <f>_xlfn.XLOOKUP(tbl_売上[[#This Row],[商品コード]],tbl_商品[商品コード],tbl_商品[カテゴリ],"未登録")</f>
        <v/>
      </c>
      <c r="H2549" s="4" t="n">
        <v>2</v>
      </c>
      <c r="I2549" s="5" t="n">
        <v>3980</v>
      </c>
      <c r="J2549" s="5">
        <f>tbl_売上[[#This Row],[数量]]*tbl_売上[[#This Row],[単価]]</f>
        <v/>
      </c>
    </row>
    <row r="2550">
      <c r="A2550" s="3" t="n">
        <v>45805</v>
      </c>
      <c r="B2550" t="inlineStr">
        <is>
          <t>渡辺</t>
        </is>
      </c>
      <c r="C2550" t="inlineStr">
        <is>
          <t>九州</t>
        </is>
      </c>
      <c r="D2550" t="inlineStr">
        <is>
          <t>Google広告</t>
        </is>
      </c>
      <c r="E2550" t="inlineStr">
        <is>
          <t>P007</t>
        </is>
      </c>
      <c r="F2550">
        <f>_xlfn.XLOOKUP(tbl_売上[[#This Row],[商品コード]],tbl_商品[商品コード],tbl_商品[商品名],"未登録")</f>
        <v/>
      </c>
      <c r="G2550">
        <f>_xlfn.XLOOKUP(tbl_売上[[#This Row],[商品コード]],tbl_商品[商品コード],tbl_商品[カテゴリ],"未登録")</f>
        <v/>
      </c>
      <c r="H2550" s="4" t="n">
        <v>2</v>
      </c>
      <c r="I2550" s="5" t="n">
        <v>3240</v>
      </c>
      <c r="J2550" s="5">
        <f>tbl_売上[[#This Row],[数量]]*tbl_売上[[#This Row],[単価]]</f>
        <v/>
      </c>
    </row>
    <row r="2551">
      <c r="A2551" s="3" t="n">
        <v>45805</v>
      </c>
      <c r="B2551" t="inlineStr">
        <is>
          <t>伊藤</t>
        </is>
      </c>
      <c r="C2551" t="inlineStr">
        <is>
          <t>中部</t>
        </is>
      </c>
      <c r="D2551" t="inlineStr">
        <is>
          <t>Google広告</t>
        </is>
      </c>
      <c r="E2551" t="inlineStr">
        <is>
          <t>P006</t>
        </is>
      </c>
      <c r="F2551">
        <f>_xlfn.XLOOKUP(tbl_売上[[#This Row],[商品コード]],tbl_商品[商品コード],tbl_商品[商品名],"未登録")</f>
        <v/>
      </c>
      <c r="G2551">
        <f>_xlfn.XLOOKUP(tbl_売上[[#This Row],[商品コード]],tbl_商品[商品コード],tbl_商品[カテゴリ],"未登録")</f>
        <v/>
      </c>
      <c r="H2551" s="4" t="n">
        <v>1</v>
      </c>
      <c r="I2551" s="5" t="n">
        <v>3300</v>
      </c>
      <c r="J2551" s="5">
        <f>tbl_売上[[#This Row],[数量]]*tbl_売上[[#This Row],[単価]]</f>
        <v/>
      </c>
    </row>
    <row r="2552">
      <c r="A2552" s="3" t="n">
        <v>45805</v>
      </c>
      <c r="B2552" t="inlineStr">
        <is>
          <t>佐藤</t>
        </is>
      </c>
      <c r="C2552" t="inlineStr">
        <is>
          <t>関東</t>
        </is>
      </c>
      <c r="D2552" t="inlineStr">
        <is>
          <t>Google広告</t>
        </is>
      </c>
      <c r="E2552" t="inlineStr">
        <is>
          <t>P005</t>
        </is>
      </c>
      <c r="F2552">
        <f>_xlfn.XLOOKUP(tbl_売上[[#This Row],[商品コード]],tbl_商品[商品コード],tbl_商品[商品名],"未登録")</f>
        <v/>
      </c>
      <c r="G2552">
        <f>_xlfn.XLOOKUP(tbl_売上[[#This Row],[商品コード]],tbl_商品[商品コード],tbl_商品[カテゴリ],"未登録")</f>
        <v/>
      </c>
      <c r="H2552" s="4" t="n">
        <v>2</v>
      </c>
      <c r="I2552" s="5" t="n">
        <v>6980</v>
      </c>
      <c r="J2552" s="5">
        <f>tbl_売上[[#This Row],[数量]]*tbl_売上[[#This Row],[単価]]</f>
        <v/>
      </c>
    </row>
    <row r="2553">
      <c r="A2553" s="3" t="n">
        <v>45805</v>
      </c>
      <c r="B2553" t="inlineStr">
        <is>
          <t>鈴木</t>
        </is>
      </c>
      <c r="C2553" t="inlineStr">
        <is>
          <t>関東</t>
        </is>
      </c>
      <c r="D2553" t="inlineStr">
        <is>
          <t>Yahoo!広告</t>
        </is>
      </c>
      <c r="E2553" t="inlineStr">
        <is>
          <t>P001</t>
        </is>
      </c>
      <c r="F2553">
        <f>_xlfn.XLOOKUP(tbl_売上[[#This Row],[商品コード]],tbl_商品[商品コード],tbl_商品[商品名],"未登録")</f>
        <v/>
      </c>
      <c r="G2553">
        <f>_xlfn.XLOOKUP(tbl_売上[[#This Row],[商品コード]],tbl_商品[商品コード],tbl_商品[カテゴリ],"未登録")</f>
        <v/>
      </c>
      <c r="H2553" s="4" t="n">
        <v>3</v>
      </c>
      <c r="I2553" s="5" t="n">
        <v>8800</v>
      </c>
      <c r="J2553" s="5">
        <f>tbl_売上[[#This Row],[数量]]*tbl_売上[[#This Row],[単価]]</f>
        <v/>
      </c>
    </row>
    <row r="2554">
      <c r="A2554" s="3" t="n">
        <v>45806</v>
      </c>
      <c r="B2554" t="inlineStr">
        <is>
          <t>鈴木</t>
        </is>
      </c>
      <c r="C2554" t="inlineStr">
        <is>
          <t>関東</t>
        </is>
      </c>
      <c r="D2554" t="inlineStr">
        <is>
          <t>Meta広告</t>
        </is>
      </c>
      <c r="E2554" t="inlineStr">
        <is>
          <t>P007</t>
        </is>
      </c>
      <c r="F2554">
        <f>_xlfn.XLOOKUP(tbl_売上[[#This Row],[商品コード]],tbl_商品[商品コード],tbl_商品[商品名],"未登録")</f>
        <v/>
      </c>
      <c r="G2554">
        <f>_xlfn.XLOOKUP(tbl_売上[[#This Row],[商品コード]],tbl_商品[商品コード],tbl_商品[カテゴリ],"未登録")</f>
        <v/>
      </c>
      <c r="H2554" s="4" t="n">
        <v>2</v>
      </c>
      <c r="I2554" s="5" t="n">
        <v>3240</v>
      </c>
      <c r="J2554" s="5">
        <f>tbl_売上[[#This Row],[数量]]*tbl_売上[[#This Row],[単価]]</f>
        <v/>
      </c>
    </row>
    <row r="2555">
      <c r="A2555" s="3" t="n">
        <v>45806</v>
      </c>
      <c r="B2555" t="inlineStr">
        <is>
          <t>鈴木</t>
        </is>
      </c>
      <c r="C2555" t="inlineStr">
        <is>
          <t>関東</t>
        </is>
      </c>
      <c r="D2555" t="inlineStr">
        <is>
          <t>Yahoo!広告</t>
        </is>
      </c>
      <c r="E2555" t="inlineStr">
        <is>
          <t>P002</t>
        </is>
      </c>
      <c r="F2555">
        <f>_xlfn.XLOOKUP(tbl_売上[[#This Row],[商品コード]],tbl_商品[商品コード],tbl_商品[商品名],"未登録")</f>
        <v/>
      </c>
      <c r="G2555">
        <f>_xlfn.XLOOKUP(tbl_売上[[#This Row],[商品コード]],tbl_商品[商品コード],tbl_商品[カテゴリ],"未登録")</f>
        <v/>
      </c>
      <c r="H2555" s="4" t="n">
        <v>1</v>
      </c>
      <c r="I2555" s="5" t="n">
        <v>3980</v>
      </c>
      <c r="J2555" s="5">
        <f>tbl_売上[[#This Row],[数量]]*tbl_売上[[#This Row],[単価]]</f>
        <v/>
      </c>
    </row>
    <row r="2556">
      <c r="A2556" s="3" t="n">
        <v>45806</v>
      </c>
      <c r="B2556" t="inlineStr">
        <is>
          <t>渡辺</t>
        </is>
      </c>
      <c r="C2556" t="inlineStr">
        <is>
          <t>九州</t>
        </is>
      </c>
      <c r="D2556" t="inlineStr">
        <is>
          <t>Meta広告</t>
        </is>
      </c>
      <c r="E2556" t="inlineStr">
        <is>
          <t>P002</t>
        </is>
      </c>
      <c r="F2556">
        <f>_xlfn.XLOOKUP(tbl_売上[[#This Row],[商品コード]],tbl_商品[商品コード],tbl_商品[商品名],"未登録")</f>
        <v/>
      </c>
      <c r="G2556">
        <f>_xlfn.XLOOKUP(tbl_売上[[#This Row],[商品コード]],tbl_商品[商品コード],tbl_商品[カテゴリ],"未登録")</f>
        <v/>
      </c>
      <c r="H2556" s="4" t="n">
        <v>1</v>
      </c>
      <c r="I2556" s="5" t="n">
        <v>3980</v>
      </c>
      <c r="J2556" s="5">
        <f>tbl_売上[[#This Row],[数量]]*tbl_売上[[#This Row],[単価]]</f>
        <v/>
      </c>
    </row>
    <row r="2557">
      <c r="A2557" s="3" t="n">
        <v>45806</v>
      </c>
      <c r="B2557" t="inlineStr">
        <is>
          <t>伊藤</t>
        </is>
      </c>
      <c r="C2557" t="inlineStr">
        <is>
          <t>中部</t>
        </is>
      </c>
      <c r="D2557" t="inlineStr">
        <is>
          <t>Google広告</t>
        </is>
      </c>
      <c r="E2557" t="inlineStr">
        <is>
          <t>P002</t>
        </is>
      </c>
      <c r="F2557">
        <f>_xlfn.XLOOKUP(tbl_売上[[#This Row],[商品コード]],tbl_商品[商品コード],tbl_商品[商品名],"未登録")</f>
        <v/>
      </c>
      <c r="G2557">
        <f>_xlfn.XLOOKUP(tbl_売上[[#This Row],[商品コード]],tbl_商品[商品コード],tbl_商品[カテゴリ],"未登録")</f>
        <v/>
      </c>
      <c r="H2557" s="4" t="n">
        <v>1</v>
      </c>
      <c r="I2557" s="5" t="n">
        <v>3980</v>
      </c>
      <c r="J2557" s="5">
        <f>tbl_売上[[#This Row],[数量]]*tbl_売上[[#This Row],[単価]]</f>
        <v/>
      </c>
    </row>
    <row r="2558">
      <c r="A2558" s="3" t="n">
        <v>45806</v>
      </c>
      <c r="B2558" t="inlineStr">
        <is>
          <t>伊藤</t>
        </is>
      </c>
      <c r="C2558" t="inlineStr">
        <is>
          <t>中部</t>
        </is>
      </c>
      <c r="D2558" t="inlineStr">
        <is>
          <t>Google広告</t>
        </is>
      </c>
      <c r="E2558" t="inlineStr">
        <is>
          <t>P001</t>
        </is>
      </c>
      <c r="F2558">
        <f>_xlfn.XLOOKUP(tbl_売上[[#This Row],[商品コード]],tbl_商品[商品コード],tbl_商品[商品名],"未登録")</f>
        <v/>
      </c>
      <c r="G2558">
        <f>_xlfn.XLOOKUP(tbl_売上[[#This Row],[商品コード]],tbl_商品[商品コード],tbl_商品[カテゴリ],"未登録")</f>
        <v/>
      </c>
      <c r="H2558" s="4" t="n">
        <v>2</v>
      </c>
      <c r="I2558" s="5" t="n">
        <v>8800</v>
      </c>
      <c r="J2558" s="5">
        <f>tbl_売上[[#This Row],[数量]]*tbl_売上[[#This Row],[単価]]</f>
        <v/>
      </c>
    </row>
    <row r="2559">
      <c r="A2559" s="3" t="n">
        <v>45806</v>
      </c>
      <c r="B2559" t="inlineStr">
        <is>
          <t>渡辺</t>
        </is>
      </c>
      <c r="C2559" t="inlineStr">
        <is>
          <t>九州</t>
        </is>
      </c>
      <c r="D2559" t="inlineStr">
        <is>
          <t>Yahoo!広告</t>
        </is>
      </c>
      <c r="E2559" t="inlineStr">
        <is>
          <t>P002</t>
        </is>
      </c>
      <c r="F2559">
        <f>_xlfn.XLOOKUP(tbl_売上[[#This Row],[商品コード]],tbl_商品[商品コード],tbl_商品[商品名],"未登録")</f>
        <v/>
      </c>
      <c r="G2559">
        <f>_xlfn.XLOOKUP(tbl_売上[[#This Row],[商品コード]],tbl_商品[商品コード],tbl_商品[カテゴリ],"未登録")</f>
        <v/>
      </c>
      <c r="H2559" s="4" t="n">
        <v>2</v>
      </c>
      <c r="I2559" s="5" t="n">
        <v>3980</v>
      </c>
      <c r="J2559" s="5">
        <f>tbl_売上[[#This Row],[数量]]*tbl_売上[[#This Row],[単価]]</f>
        <v/>
      </c>
    </row>
    <row r="2560">
      <c r="A2560" s="3" t="n">
        <v>45807</v>
      </c>
      <c r="B2560" t="inlineStr">
        <is>
          <t>佐藤</t>
        </is>
      </c>
      <c r="C2560" t="inlineStr">
        <is>
          <t>関東</t>
        </is>
      </c>
      <c r="D2560" t="inlineStr">
        <is>
          <t>Google広告</t>
        </is>
      </c>
      <c r="E2560" t="inlineStr">
        <is>
          <t>P003</t>
        </is>
      </c>
      <c r="F2560">
        <f>_xlfn.XLOOKUP(tbl_売上[[#This Row],[商品コード]],tbl_商品[商品コード],tbl_商品[商品名],"未登録")</f>
        <v/>
      </c>
      <c r="G2560">
        <f>_xlfn.XLOOKUP(tbl_売上[[#This Row],[商品コード]],tbl_商品[商品コード],tbl_商品[カテゴリ],"未登録")</f>
        <v/>
      </c>
      <c r="H2560" s="4" t="n">
        <v>1</v>
      </c>
      <c r="I2560" s="5" t="n">
        <v>19800</v>
      </c>
      <c r="J2560" s="5">
        <f>tbl_売上[[#This Row],[数量]]*tbl_売上[[#This Row],[単価]]</f>
        <v/>
      </c>
    </row>
    <row r="2561">
      <c r="A2561" s="3" t="n">
        <v>45807</v>
      </c>
      <c r="B2561" t="inlineStr">
        <is>
          <t>鈴木</t>
        </is>
      </c>
      <c r="C2561" t="inlineStr">
        <is>
          <t>関東</t>
        </is>
      </c>
      <c r="D2561" t="inlineStr">
        <is>
          <t>Meta広告</t>
        </is>
      </c>
      <c r="E2561" t="inlineStr">
        <is>
          <t>P006</t>
        </is>
      </c>
      <c r="F2561">
        <f>_xlfn.XLOOKUP(tbl_売上[[#This Row],[商品コード]],tbl_商品[商品コード],tbl_商品[商品名],"未登録")</f>
        <v/>
      </c>
      <c r="G2561">
        <f>_xlfn.XLOOKUP(tbl_売上[[#This Row],[商品コード]],tbl_商品[商品コード],tbl_商品[カテゴリ],"未登録")</f>
        <v/>
      </c>
      <c r="H2561" s="4" t="n">
        <v>1</v>
      </c>
      <c r="I2561" s="5" t="n">
        <v>3300</v>
      </c>
      <c r="J2561" s="5">
        <f>tbl_売上[[#This Row],[数量]]*tbl_売上[[#This Row],[単価]]</f>
        <v/>
      </c>
    </row>
    <row r="2562">
      <c r="A2562" s="3" t="n">
        <v>45807</v>
      </c>
      <c r="B2562" t="inlineStr">
        <is>
          <t>鈴木</t>
        </is>
      </c>
      <c r="C2562" t="inlineStr">
        <is>
          <t>関東</t>
        </is>
      </c>
      <c r="D2562" t="inlineStr">
        <is>
          <t>Google広告</t>
        </is>
      </c>
      <c r="E2562" t="inlineStr">
        <is>
          <t>P007</t>
        </is>
      </c>
      <c r="F2562">
        <f>_xlfn.XLOOKUP(tbl_売上[[#This Row],[商品コード]],tbl_商品[商品コード],tbl_商品[商品名],"未登録")</f>
        <v/>
      </c>
      <c r="G2562">
        <f>_xlfn.XLOOKUP(tbl_売上[[#This Row],[商品コード]],tbl_商品[商品コード],tbl_商品[カテゴリ],"未登録")</f>
        <v/>
      </c>
      <c r="H2562" s="4" t="n">
        <v>1</v>
      </c>
      <c r="I2562" s="5" t="n">
        <v>3240</v>
      </c>
      <c r="J2562" s="5">
        <f>tbl_売上[[#This Row],[数量]]*tbl_売上[[#This Row],[単価]]</f>
        <v/>
      </c>
    </row>
    <row r="2563">
      <c r="A2563" s="3" t="n">
        <v>45807</v>
      </c>
      <c r="B2563" t="inlineStr">
        <is>
          <t>伊藤</t>
        </is>
      </c>
      <c r="C2563" t="inlineStr">
        <is>
          <t>中部</t>
        </is>
      </c>
      <c r="D2563" t="inlineStr">
        <is>
          <t>Google広告</t>
        </is>
      </c>
      <c r="E2563" t="inlineStr">
        <is>
          <t>P009</t>
        </is>
      </c>
      <c r="F2563">
        <f>_xlfn.XLOOKUP(tbl_売上[[#This Row],[商品コード]],tbl_商品[商品コード],tbl_商品[商品名],"未登録")</f>
        <v/>
      </c>
      <c r="G2563">
        <f>_xlfn.XLOOKUP(tbl_売上[[#This Row],[商品コード]],tbl_商品[商品コード],tbl_商品[カテゴリ],"未登録")</f>
        <v/>
      </c>
      <c r="H2563" s="4" t="n">
        <v>1</v>
      </c>
      <c r="I2563" s="5" t="n">
        <v>3600</v>
      </c>
      <c r="J2563" s="5">
        <f>tbl_売上[[#This Row],[数量]]*tbl_売上[[#This Row],[単価]]</f>
        <v/>
      </c>
    </row>
    <row r="2564">
      <c r="A2564" s="3" t="n">
        <v>45808</v>
      </c>
      <c r="B2564" t="inlineStr">
        <is>
          <t>高橋</t>
        </is>
      </c>
      <c r="C2564" t="inlineStr">
        <is>
          <t>関西</t>
        </is>
      </c>
      <c r="D2564" t="inlineStr">
        <is>
          <t>Meta広告</t>
        </is>
      </c>
      <c r="E2564" t="inlineStr">
        <is>
          <t>P004</t>
        </is>
      </c>
      <c r="F2564">
        <f>_xlfn.XLOOKUP(tbl_売上[[#This Row],[商品コード]],tbl_商品[商品コード],tbl_商品[商品名],"未登録")</f>
        <v/>
      </c>
      <c r="G2564">
        <f>_xlfn.XLOOKUP(tbl_売上[[#This Row],[商品コード]],tbl_商品[商品コード],tbl_商品[カテゴリ],"未登録")</f>
        <v/>
      </c>
      <c r="H2564" s="4" t="n">
        <v>3</v>
      </c>
      <c r="I2564" s="5" t="n">
        <v>2480</v>
      </c>
      <c r="J2564" s="5">
        <f>tbl_売上[[#This Row],[数量]]*tbl_売上[[#This Row],[単価]]</f>
        <v/>
      </c>
    </row>
    <row r="2565">
      <c r="A2565" s="3" t="n">
        <v>45808</v>
      </c>
      <c r="B2565" t="inlineStr">
        <is>
          <t>渡辺</t>
        </is>
      </c>
      <c r="C2565" t="inlineStr">
        <is>
          <t>九州</t>
        </is>
      </c>
      <c r="D2565" t="inlineStr">
        <is>
          <t>Yahoo!広告</t>
        </is>
      </c>
      <c r="E2565" t="inlineStr">
        <is>
          <t>P002</t>
        </is>
      </c>
      <c r="F2565">
        <f>_xlfn.XLOOKUP(tbl_売上[[#This Row],[商品コード]],tbl_商品[商品コード],tbl_商品[商品名],"未登録")</f>
        <v/>
      </c>
      <c r="G2565">
        <f>_xlfn.XLOOKUP(tbl_売上[[#This Row],[商品コード]],tbl_商品[商品コード],tbl_商品[カテゴリ],"未登録")</f>
        <v/>
      </c>
      <c r="H2565" s="4" t="n">
        <v>2</v>
      </c>
      <c r="I2565" s="5" t="n">
        <v>3980</v>
      </c>
      <c r="J2565" s="5">
        <f>tbl_売上[[#This Row],[数量]]*tbl_売上[[#This Row],[単価]]</f>
        <v/>
      </c>
    </row>
    <row r="2566">
      <c r="A2566" s="3" t="n">
        <v>45808</v>
      </c>
      <c r="B2566" t="inlineStr">
        <is>
          <t>渡辺</t>
        </is>
      </c>
      <c r="C2566" t="inlineStr">
        <is>
          <t>九州</t>
        </is>
      </c>
      <c r="D2566" t="inlineStr">
        <is>
          <t>Google広告</t>
        </is>
      </c>
      <c r="E2566" t="inlineStr">
        <is>
          <t>P007</t>
        </is>
      </c>
      <c r="F2566">
        <f>_xlfn.XLOOKUP(tbl_売上[[#This Row],[商品コード]],tbl_商品[商品コード],tbl_商品[商品名],"未登録")</f>
        <v/>
      </c>
      <c r="G2566">
        <f>_xlfn.XLOOKUP(tbl_売上[[#This Row],[商品コード]],tbl_商品[商品コード],tbl_商品[カテゴリ],"未登録")</f>
        <v/>
      </c>
      <c r="H2566" s="4" t="n">
        <v>1</v>
      </c>
      <c r="I2566" s="5" t="n">
        <v>3240</v>
      </c>
      <c r="J2566" s="5">
        <f>tbl_売上[[#This Row],[数量]]*tbl_売上[[#This Row],[単価]]</f>
        <v/>
      </c>
    </row>
    <row r="2567">
      <c r="A2567" s="3" t="n">
        <v>45808</v>
      </c>
      <c r="B2567" t="inlineStr">
        <is>
          <t>佐藤</t>
        </is>
      </c>
      <c r="C2567" t="inlineStr">
        <is>
          <t>関東</t>
        </is>
      </c>
      <c r="D2567" t="inlineStr">
        <is>
          <t>Google広告</t>
        </is>
      </c>
      <c r="E2567" t="inlineStr">
        <is>
          <t>P003</t>
        </is>
      </c>
      <c r="F2567">
        <f>_xlfn.XLOOKUP(tbl_売上[[#This Row],[商品コード]],tbl_商品[商品コード],tbl_商品[商品名],"未登録")</f>
        <v/>
      </c>
      <c r="G2567">
        <f>_xlfn.XLOOKUP(tbl_売上[[#This Row],[商品コード]],tbl_商品[商品コード],tbl_商品[カテゴリ],"未登録")</f>
        <v/>
      </c>
      <c r="H2567" s="4" t="n">
        <v>1</v>
      </c>
      <c r="I2567" s="5" t="n">
        <v>19800</v>
      </c>
      <c r="J2567" s="5">
        <f>tbl_売上[[#This Row],[数量]]*tbl_売上[[#This Row],[単価]]</f>
        <v/>
      </c>
    </row>
    <row r="2568">
      <c r="A2568" s="3" t="n">
        <v>45808</v>
      </c>
      <c r="B2568" t="inlineStr">
        <is>
          <t>伊藤</t>
        </is>
      </c>
      <c r="C2568" t="inlineStr">
        <is>
          <t>中部</t>
        </is>
      </c>
      <c r="D2568" t="inlineStr">
        <is>
          <t>Meta広告</t>
        </is>
      </c>
      <c r="E2568" t="inlineStr">
        <is>
          <t>P006</t>
        </is>
      </c>
      <c r="F2568">
        <f>_xlfn.XLOOKUP(tbl_売上[[#This Row],[商品コード]],tbl_商品[商品コード],tbl_商品[商品名],"未登録")</f>
        <v/>
      </c>
      <c r="G2568">
        <f>_xlfn.XLOOKUP(tbl_売上[[#This Row],[商品コード]],tbl_商品[商品コード],tbl_商品[カテゴリ],"未登録")</f>
        <v/>
      </c>
      <c r="H2568" s="4" t="n">
        <v>2</v>
      </c>
      <c r="I2568" s="5" t="n">
        <v>3300</v>
      </c>
      <c r="J2568" s="5">
        <f>tbl_売上[[#This Row],[数量]]*tbl_売上[[#This Row],[単価]]</f>
        <v/>
      </c>
    </row>
    <row r="2569">
      <c r="A2569" s="3" t="n">
        <v>45809</v>
      </c>
      <c r="B2569" t="inlineStr">
        <is>
          <t>鈴木</t>
        </is>
      </c>
      <c r="C2569" t="inlineStr">
        <is>
          <t>関東</t>
        </is>
      </c>
      <c r="D2569" t="inlineStr">
        <is>
          <t>Google広告</t>
        </is>
      </c>
      <c r="E2569" t="inlineStr">
        <is>
          <t>P007</t>
        </is>
      </c>
      <c r="F2569">
        <f>_xlfn.XLOOKUP(tbl_売上[[#This Row],[商品コード]],tbl_商品[商品コード],tbl_商品[商品名],"未登録")</f>
        <v/>
      </c>
      <c r="G2569">
        <f>_xlfn.XLOOKUP(tbl_売上[[#This Row],[商品コード]],tbl_商品[商品コード],tbl_商品[カテゴリ],"未登録")</f>
        <v/>
      </c>
      <c r="H2569" s="4" t="n">
        <v>2</v>
      </c>
      <c r="I2569" s="5" t="n">
        <v>3240</v>
      </c>
      <c r="J2569" s="5">
        <f>tbl_売上[[#This Row],[数量]]*tbl_売上[[#This Row],[単価]]</f>
        <v/>
      </c>
    </row>
    <row r="2570">
      <c r="A2570" s="3" t="n">
        <v>45809</v>
      </c>
      <c r="B2570" t="inlineStr">
        <is>
          <t>鈴木</t>
        </is>
      </c>
      <c r="C2570" t="inlineStr">
        <is>
          <t>関東</t>
        </is>
      </c>
      <c r="D2570" t="inlineStr">
        <is>
          <t>Google広告</t>
        </is>
      </c>
      <c r="E2570" t="inlineStr">
        <is>
          <t>P003</t>
        </is>
      </c>
      <c r="F2570">
        <f>_xlfn.XLOOKUP(tbl_売上[[#This Row],[商品コード]],tbl_商品[商品コード],tbl_商品[商品名],"未登録")</f>
        <v/>
      </c>
      <c r="G2570">
        <f>_xlfn.XLOOKUP(tbl_売上[[#This Row],[商品コード]],tbl_商品[商品コード],tbl_商品[カテゴリ],"未登録")</f>
        <v/>
      </c>
      <c r="H2570" s="4" t="n">
        <v>1</v>
      </c>
      <c r="I2570" s="5" t="n">
        <v>19800</v>
      </c>
      <c r="J2570" s="5">
        <f>tbl_売上[[#This Row],[数量]]*tbl_売上[[#This Row],[単価]]</f>
        <v/>
      </c>
    </row>
    <row r="2571">
      <c r="A2571" s="3" t="n">
        <v>45809</v>
      </c>
      <c r="B2571" t="inlineStr">
        <is>
          <t>伊藤</t>
        </is>
      </c>
      <c r="C2571" t="inlineStr">
        <is>
          <t>中部</t>
        </is>
      </c>
      <c r="D2571" t="inlineStr">
        <is>
          <t>Meta広告</t>
        </is>
      </c>
      <c r="E2571" t="inlineStr">
        <is>
          <t>P008</t>
        </is>
      </c>
      <c r="F2571">
        <f>_xlfn.XLOOKUP(tbl_売上[[#This Row],[商品コード]],tbl_商品[商品コード],tbl_商品[商品名],"未登録")</f>
        <v/>
      </c>
      <c r="G2571">
        <f>_xlfn.XLOOKUP(tbl_売上[[#This Row],[商品コード]],tbl_商品[商品コード],tbl_商品[カテゴリ],"未登録")</f>
        <v/>
      </c>
      <c r="H2571" s="4" t="n">
        <v>1</v>
      </c>
      <c r="I2571" s="5" t="n">
        <v>2700</v>
      </c>
      <c r="J2571" s="5">
        <f>tbl_売上[[#This Row],[数量]]*tbl_売上[[#This Row],[単価]]</f>
        <v/>
      </c>
    </row>
    <row r="2572">
      <c r="A2572" s="3" t="n">
        <v>45809</v>
      </c>
      <c r="B2572" t="inlineStr">
        <is>
          <t>鈴木</t>
        </is>
      </c>
      <c r="C2572" t="inlineStr">
        <is>
          <t>関東</t>
        </is>
      </c>
      <c r="D2572" t="inlineStr">
        <is>
          <t>Google広告</t>
        </is>
      </c>
      <c r="E2572" t="inlineStr">
        <is>
          <t>P004</t>
        </is>
      </c>
      <c r="F2572">
        <f>_xlfn.XLOOKUP(tbl_売上[[#This Row],[商品コード]],tbl_商品[商品コード],tbl_商品[商品名],"未登録")</f>
        <v/>
      </c>
      <c r="G2572">
        <f>_xlfn.XLOOKUP(tbl_売上[[#This Row],[商品コード]],tbl_商品[商品コード],tbl_商品[カテゴリ],"未登録")</f>
        <v/>
      </c>
      <c r="H2572" s="4" t="n">
        <v>1</v>
      </c>
      <c r="I2572" s="5" t="n">
        <v>2480</v>
      </c>
      <c r="J2572" s="5">
        <f>tbl_売上[[#This Row],[数量]]*tbl_売上[[#This Row],[単価]]</f>
        <v/>
      </c>
    </row>
    <row r="2573">
      <c r="A2573" s="3" t="n">
        <v>45809</v>
      </c>
      <c r="B2573" t="inlineStr">
        <is>
          <t>伊藤</t>
        </is>
      </c>
      <c r="C2573" t="inlineStr">
        <is>
          <t>中部</t>
        </is>
      </c>
      <c r="D2573" t="inlineStr">
        <is>
          <t>Google広告</t>
        </is>
      </c>
      <c r="E2573" t="inlineStr">
        <is>
          <t>P007</t>
        </is>
      </c>
      <c r="F2573">
        <f>_xlfn.XLOOKUP(tbl_売上[[#This Row],[商品コード]],tbl_商品[商品コード],tbl_商品[商品名],"未登録")</f>
        <v/>
      </c>
      <c r="G2573">
        <f>_xlfn.XLOOKUP(tbl_売上[[#This Row],[商品コード]],tbl_商品[商品コード],tbl_商品[カテゴリ],"未登録")</f>
        <v/>
      </c>
      <c r="H2573" s="4" t="n">
        <v>1</v>
      </c>
      <c r="I2573" s="5" t="n">
        <v>3240</v>
      </c>
      <c r="J2573" s="5">
        <f>tbl_売上[[#This Row],[数量]]*tbl_売上[[#This Row],[単価]]</f>
        <v/>
      </c>
    </row>
    <row r="2574">
      <c r="A2574" s="3" t="n">
        <v>45810</v>
      </c>
      <c r="B2574" t="inlineStr">
        <is>
          <t>佐藤</t>
        </is>
      </c>
      <c r="C2574" t="inlineStr">
        <is>
          <t>関東</t>
        </is>
      </c>
      <c r="D2574" t="inlineStr">
        <is>
          <t>Meta広告</t>
        </is>
      </c>
      <c r="E2574" t="inlineStr">
        <is>
          <t>P008</t>
        </is>
      </c>
      <c r="F2574">
        <f>_xlfn.XLOOKUP(tbl_売上[[#This Row],[商品コード]],tbl_商品[商品コード],tbl_商品[商品名],"未登録")</f>
        <v/>
      </c>
      <c r="G2574">
        <f>_xlfn.XLOOKUP(tbl_売上[[#This Row],[商品コード]],tbl_商品[商品コード],tbl_商品[カテゴリ],"未登録")</f>
        <v/>
      </c>
      <c r="H2574" s="4" t="n">
        <v>1</v>
      </c>
      <c r="I2574" s="5" t="n">
        <v>2700</v>
      </c>
      <c r="J2574" s="5">
        <f>tbl_売上[[#This Row],[数量]]*tbl_売上[[#This Row],[単価]]</f>
        <v/>
      </c>
    </row>
    <row r="2575">
      <c r="A2575" s="3" t="n">
        <v>45810</v>
      </c>
      <c r="B2575" t="inlineStr">
        <is>
          <t>高橋</t>
        </is>
      </c>
      <c r="C2575" t="inlineStr">
        <is>
          <t>関西</t>
        </is>
      </c>
      <c r="D2575" t="inlineStr">
        <is>
          <t>Google広告</t>
        </is>
      </c>
      <c r="E2575" t="inlineStr">
        <is>
          <t>P001</t>
        </is>
      </c>
      <c r="F2575">
        <f>_xlfn.XLOOKUP(tbl_売上[[#This Row],[商品コード]],tbl_商品[商品コード],tbl_商品[商品名],"未登録")</f>
        <v/>
      </c>
      <c r="G2575">
        <f>_xlfn.XLOOKUP(tbl_売上[[#This Row],[商品コード]],tbl_商品[商品コード],tbl_商品[カテゴリ],"未登録")</f>
        <v/>
      </c>
      <c r="H2575" s="4" t="n">
        <v>1</v>
      </c>
      <c r="I2575" s="5" t="n">
        <v>8800</v>
      </c>
      <c r="J2575" s="5">
        <f>tbl_売上[[#This Row],[数量]]*tbl_売上[[#This Row],[単価]]</f>
        <v/>
      </c>
    </row>
    <row r="2576">
      <c r="A2576" s="3" t="n">
        <v>45810</v>
      </c>
      <c r="B2576" t="inlineStr">
        <is>
          <t>鈴木</t>
        </is>
      </c>
      <c r="C2576" t="inlineStr">
        <is>
          <t>関東</t>
        </is>
      </c>
      <c r="D2576" t="inlineStr">
        <is>
          <t>Meta広告</t>
        </is>
      </c>
      <c r="E2576" t="inlineStr">
        <is>
          <t>P001</t>
        </is>
      </c>
      <c r="F2576">
        <f>_xlfn.XLOOKUP(tbl_売上[[#This Row],[商品コード]],tbl_商品[商品コード],tbl_商品[商品名],"未登録")</f>
        <v/>
      </c>
      <c r="G2576">
        <f>_xlfn.XLOOKUP(tbl_売上[[#This Row],[商品コード]],tbl_商品[商品コード],tbl_商品[カテゴリ],"未登録")</f>
        <v/>
      </c>
      <c r="H2576" s="4" t="n">
        <v>3</v>
      </c>
      <c r="I2576" s="5" t="n">
        <v>8800</v>
      </c>
      <c r="J2576" s="5">
        <f>tbl_売上[[#This Row],[数量]]*tbl_売上[[#This Row],[単価]]</f>
        <v/>
      </c>
    </row>
    <row r="2577">
      <c r="A2577" s="3" t="n">
        <v>45810</v>
      </c>
      <c r="B2577" t="inlineStr">
        <is>
          <t>伊藤</t>
        </is>
      </c>
      <c r="C2577" t="inlineStr">
        <is>
          <t>中部</t>
        </is>
      </c>
      <c r="D2577" t="inlineStr">
        <is>
          <t>Google広告</t>
        </is>
      </c>
      <c r="E2577" t="inlineStr">
        <is>
          <t>P008</t>
        </is>
      </c>
      <c r="F2577">
        <f>_xlfn.XLOOKUP(tbl_売上[[#This Row],[商品コード]],tbl_商品[商品コード],tbl_商品[商品名],"未登録")</f>
        <v/>
      </c>
      <c r="G2577">
        <f>_xlfn.XLOOKUP(tbl_売上[[#This Row],[商品コード]],tbl_商品[商品コード],tbl_商品[カテゴリ],"未登録")</f>
        <v/>
      </c>
      <c r="H2577" s="4" t="n">
        <v>1</v>
      </c>
      <c r="I2577" s="5" t="n">
        <v>2700</v>
      </c>
      <c r="J2577" s="5">
        <f>tbl_売上[[#This Row],[数量]]*tbl_売上[[#This Row],[単価]]</f>
        <v/>
      </c>
    </row>
    <row r="2578">
      <c r="A2578" s="3" t="n">
        <v>45810</v>
      </c>
      <c r="B2578" t="inlineStr">
        <is>
          <t>鈴木</t>
        </is>
      </c>
      <c r="C2578" t="inlineStr">
        <is>
          <t>関東</t>
        </is>
      </c>
      <c r="D2578" t="inlineStr">
        <is>
          <t>Meta広告</t>
        </is>
      </c>
      <c r="E2578" t="inlineStr">
        <is>
          <t>P003</t>
        </is>
      </c>
      <c r="F2578">
        <f>_xlfn.XLOOKUP(tbl_売上[[#This Row],[商品コード]],tbl_商品[商品コード],tbl_商品[商品名],"未登録")</f>
        <v/>
      </c>
      <c r="G2578">
        <f>_xlfn.XLOOKUP(tbl_売上[[#This Row],[商品コード]],tbl_商品[商品コード],tbl_商品[カテゴリ],"未登録")</f>
        <v/>
      </c>
      <c r="H2578" s="4" t="n">
        <v>1</v>
      </c>
      <c r="I2578" s="5" t="n">
        <v>19800</v>
      </c>
      <c r="J2578" s="5">
        <f>tbl_売上[[#This Row],[数量]]*tbl_売上[[#This Row],[単価]]</f>
        <v/>
      </c>
    </row>
    <row r="2579">
      <c r="A2579" s="3" t="n">
        <v>45810</v>
      </c>
      <c r="B2579" t="inlineStr">
        <is>
          <t>鈴木</t>
        </is>
      </c>
      <c r="C2579" t="inlineStr">
        <is>
          <t>関東</t>
        </is>
      </c>
      <c r="D2579" t="inlineStr">
        <is>
          <t>Meta広告</t>
        </is>
      </c>
      <c r="E2579" t="inlineStr">
        <is>
          <t>P004</t>
        </is>
      </c>
      <c r="F2579">
        <f>_xlfn.XLOOKUP(tbl_売上[[#This Row],[商品コード]],tbl_商品[商品コード],tbl_商品[商品名],"未登録")</f>
        <v/>
      </c>
      <c r="G2579">
        <f>_xlfn.XLOOKUP(tbl_売上[[#This Row],[商品コード]],tbl_商品[商品コード],tbl_商品[カテゴリ],"未登録")</f>
        <v/>
      </c>
      <c r="H2579" s="4" t="n">
        <v>2</v>
      </c>
      <c r="I2579" s="5" t="n">
        <v>2480</v>
      </c>
      <c r="J2579" s="5">
        <f>tbl_売上[[#This Row],[数量]]*tbl_売上[[#This Row],[単価]]</f>
        <v/>
      </c>
    </row>
    <row r="2580">
      <c r="A2580" s="3" t="n">
        <v>45810</v>
      </c>
      <c r="B2580" t="inlineStr">
        <is>
          <t>鈴木</t>
        </is>
      </c>
      <c r="C2580" t="inlineStr">
        <is>
          <t>関東</t>
        </is>
      </c>
      <c r="D2580" t="inlineStr">
        <is>
          <t>Google広告</t>
        </is>
      </c>
      <c r="E2580" t="inlineStr">
        <is>
          <t>P007</t>
        </is>
      </c>
      <c r="F2580">
        <f>_xlfn.XLOOKUP(tbl_売上[[#This Row],[商品コード]],tbl_商品[商品コード],tbl_商品[商品名],"未登録")</f>
        <v/>
      </c>
      <c r="G2580">
        <f>_xlfn.XLOOKUP(tbl_売上[[#This Row],[商品コード]],tbl_商品[商品コード],tbl_商品[カテゴリ],"未登録")</f>
        <v/>
      </c>
      <c r="H2580" s="4" t="n">
        <v>5</v>
      </c>
      <c r="I2580" s="5" t="n">
        <v>3240</v>
      </c>
      <c r="J2580" s="5">
        <f>tbl_売上[[#This Row],[数量]]*tbl_売上[[#This Row],[単価]]</f>
        <v/>
      </c>
    </row>
    <row r="2581">
      <c r="A2581" s="3" t="n">
        <v>45810</v>
      </c>
      <c r="B2581" t="inlineStr">
        <is>
          <t>佐藤</t>
        </is>
      </c>
      <c r="C2581" t="inlineStr">
        <is>
          <t>関東</t>
        </is>
      </c>
      <c r="D2581" t="inlineStr">
        <is>
          <t>Google広告</t>
        </is>
      </c>
      <c r="E2581" t="inlineStr">
        <is>
          <t>P002</t>
        </is>
      </c>
      <c r="F2581">
        <f>_xlfn.XLOOKUP(tbl_売上[[#This Row],[商品コード]],tbl_商品[商品コード],tbl_商品[商品名],"未登録")</f>
        <v/>
      </c>
      <c r="G2581">
        <f>_xlfn.XLOOKUP(tbl_売上[[#This Row],[商品コード]],tbl_商品[商品コード],tbl_商品[カテゴリ],"未登録")</f>
        <v/>
      </c>
      <c r="H2581" s="4" t="n">
        <v>1</v>
      </c>
      <c r="I2581" s="5" t="n">
        <v>3980</v>
      </c>
      <c r="J2581" s="5">
        <f>tbl_売上[[#This Row],[数量]]*tbl_売上[[#This Row],[単価]]</f>
        <v/>
      </c>
    </row>
    <row r="2582">
      <c r="A2582" s="3" t="n">
        <v>45811</v>
      </c>
      <c r="B2582" t="inlineStr">
        <is>
          <t>渡辺</t>
        </is>
      </c>
      <c r="C2582" t="inlineStr">
        <is>
          <t>九州</t>
        </is>
      </c>
      <c r="D2582" t="inlineStr">
        <is>
          <t>Yahoo!広告</t>
        </is>
      </c>
      <c r="E2582" t="inlineStr">
        <is>
          <t>P008</t>
        </is>
      </c>
      <c r="F2582">
        <f>_xlfn.XLOOKUP(tbl_売上[[#This Row],[商品コード]],tbl_商品[商品コード],tbl_商品[商品名],"未登録")</f>
        <v/>
      </c>
      <c r="G2582">
        <f>_xlfn.XLOOKUP(tbl_売上[[#This Row],[商品コード]],tbl_商品[商品コード],tbl_商品[カテゴリ],"未登録")</f>
        <v/>
      </c>
      <c r="H2582" s="4" t="n">
        <v>1</v>
      </c>
      <c r="I2582" s="5" t="n">
        <v>2700</v>
      </c>
      <c r="J2582" s="5">
        <f>tbl_売上[[#This Row],[数量]]*tbl_売上[[#This Row],[単価]]</f>
        <v/>
      </c>
    </row>
    <row r="2583">
      <c r="A2583" s="3" t="n">
        <v>45811</v>
      </c>
      <c r="B2583" t="inlineStr">
        <is>
          <t>田中</t>
        </is>
      </c>
      <c r="C2583" t="inlineStr">
        <is>
          <t>関西</t>
        </is>
      </c>
      <c r="D2583" t="inlineStr">
        <is>
          <t>Google広告</t>
        </is>
      </c>
      <c r="E2583" t="inlineStr">
        <is>
          <t>P002</t>
        </is>
      </c>
      <c r="F2583">
        <f>_xlfn.XLOOKUP(tbl_売上[[#This Row],[商品コード]],tbl_商品[商品コード],tbl_商品[商品名],"未登録")</f>
        <v/>
      </c>
      <c r="G2583">
        <f>_xlfn.XLOOKUP(tbl_売上[[#This Row],[商品コード]],tbl_商品[商品コード],tbl_商品[カテゴリ],"未登録")</f>
        <v/>
      </c>
      <c r="H2583" s="4" t="n">
        <v>1</v>
      </c>
      <c r="I2583" s="5" t="n">
        <v>3980</v>
      </c>
      <c r="J2583" s="5">
        <f>tbl_売上[[#This Row],[数量]]*tbl_売上[[#This Row],[単価]]</f>
        <v/>
      </c>
    </row>
    <row r="2584">
      <c r="A2584" s="3" t="n">
        <v>45811</v>
      </c>
      <c r="B2584" t="inlineStr">
        <is>
          <t>鈴木</t>
        </is>
      </c>
      <c r="C2584" t="inlineStr">
        <is>
          <t>関東</t>
        </is>
      </c>
      <c r="D2584" t="inlineStr">
        <is>
          <t>Meta広告</t>
        </is>
      </c>
      <c r="E2584" t="inlineStr">
        <is>
          <t>P001</t>
        </is>
      </c>
      <c r="F2584">
        <f>_xlfn.XLOOKUP(tbl_売上[[#This Row],[商品コード]],tbl_商品[商品コード],tbl_商品[商品名],"未登録")</f>
        <v/>
      </c>
      <c r="G2584">
        <f>_xlfn.XLOOKUP(tbl_売上[[#This Row],[商品コード]],tbl_商品[商品コード],tbl_商品[カテゴリ],"未登録")</f>
        <v/>
      </c>
      <c r="H2584" s="4" t="n">
        <v>1</v>
      </c>
      <c r="I2584" s="5" t="n">
        <v>8800</v>
      </c>
      <c r="J2584" s="5">
        <f>tbl_売上[[#This Row],[数量]]*tbl_売上[[#This Row],[単価]]</f>
        <v/>
      </c>
    </row>
    <row r="2585">
      <c r="A2585" s="3" t="n">
        <v>45811</v>
      </c>
      <c r="B2585" t="inlineStr">
        <is>
          <t>伊藤</t>
        </is>
      </c>
      <c r="C2585" t="inlineStr">
        <is>
          <t>中部</t>
        </is>
      </c>
      <c r="D2585" t="inlineStr">
        <is>
          <t>Google広告</t>
        </is>
      </c>
      <c r="E2585" t="inlineStr">
        <is>
          <t>P004</t>
        </is>
      </c>
      <c r="F2585">
        <f>_xlfn.XLOOKUP(tbl_売上[[#This Row],[商品コード]],tbl_商品[商品コード],tbl_商品[商品名],"未登録")</f>
        <v/>
      </c>
      <c r="G2585">
        <f>_xlfn.XLOOKUP(tbl_売上[[#This Row],[商品コード]],tbl_商品[商品コード],tbl_商品[カテゴリ],"未登録")</f>
        <v/>
      </c>
      <c r="H2585" s="4" t="n">
        <v>1</v>
      </c>
      <c r="I2585" s="5" t="n">
        <v>2480</v>
      </c>
      <c r="J2585" s="5">
        <f>tbl_売上[[#This Row],[数量]]*tbl_売上[[#This Row],[単価]]</f>
        <v/>
      </c>
    </row>
    <row r="2586">
      <c r="A2586" s="3" t="n">
        <v>45811</v>
      </c>
      <c r="B2586" t="inlineStr">
        <is>
          <t>渡辺</t>
        </is>
      </c>
      <c r="C2586" t="inlineStr">
        <is>
          <t>九州</t>
        </is>
      </c>
      <c r="D2586" t="inlineStr">
        <is>
          <t>Google広告</t>
        </is>
      </c>
      <c r="E2586" t="inlineStr">
        <is>
          <t>P009</t>
        </is>
      </c>
      <c r="F2586">
        <f>_xlfn.XLOOKUP(tbl_売上[[#This Row],[商品コード]],tbl_商品[商品コード],tbl_商品[商品名],"未登録")</f>
        <v/>
      </c>
      <c r="G2586">
        <f>_xlfn.XLOOKUP(tbl_売上[[#This Row],[商品コード]],tbl_商品[商品コード],tbl_商品[カテゴリ],"未登録")</f>
        <v/>
      </c>
      <c r="H2586" s="4" t="n">
        <v>2</v>
      </c>
      <c r="I2586" s="5" t="n">
        <v>3600</v>
      </c>
      <c r="J2586" s="5">
        <f>tbl_売上[[#This Row],[数量]]*tbl_売上[[#This Row],[単価]]</f>
        <v/>
      </c>
    </row>
    <row r="2587">
      <c r="A2587" s="3" t="n">
        <v>45811</v>
      </c>
      <c r="B2587" t="inlineStr">
        <is>
          <t>伊藤</t>
        </is>
      </c>
      <c r="C2587" t="inlineStr">
        <is>
          <t>中部</t>
        </is>
      </c>
      <c r="D2587" t="inlineStr">
        <is>
          <t>Yahoo!広告</t>
        </is>
      </c>
      <c r="E2587" t="inlineStr">
        <is>
          <t>P004</t>
        </is>
      </c>
      <c r="F2587">
        <f>_xlfn.XLOOKUP(tbl_売上[[#This Row],[商品コード]],tbl_商品[商品コード],tbl_商品[商品名],"未登録")</f>
        <v/>
      </c>
      <c r="G2587">
        <f>_xlfn.XLOOKUP(tbl_売上[[#This Row],[商品コード]],tbl_商品[商品コード],tbl_商品[カテゴリ],"未登録")</f>
        <v/>
      </c>
      <c r="H2587" s="4" t="n">
        <v>1</v>
      </c>
      <c r="I2587" s="5" t="n">
        <v>2480</v>
      </c>
      <c r="J2587" s="5">
        <f>tbl_売上[[#This Row],[数量]]*tbl_売上[[#This Row],[単価]]</f>
        <v/>
      </c>
    </row>
    <row r="2588">
      <c r="A2588" s="3" t="n">
        <v>45811</v>
      </c>
      <c r="B2588" t="inlineStr">
        <is>
          <t>佐藤</t>
        </is>
      </c>
      <c r="C2588" t="inlineStr">
        <is>
          <t>関東</t>
        </is>
      </c>
      <c r="D2588" t="inlineStr">
        <is>
          <t>Meta広告</t>
        </is>
      </c>
      <c r="E2588" t="inlineStr">
        <is>
          <t>P002</t>
        </is>
      </c>
      <c r="F2588">
        <f>_xlfn.XLOOKUP(tbl_売上[[#This Row],[商品コード]],tbl_商品[商品コード],tbl_商品[商品名],"未登録")</f>
        <v/>
      </c>
      <c r="G2588">
        <f>_xlfn.XLOOKUP(tbl_売上[[#This Row],[商品コード]],tbl_商品[商品コード],tbl_商品[カテゴリ],"未登録")</f>
        <v/>
      </c>
      <c r="H2588" s="4" t="n">
        <v>5</v>
      </c>
      <c r="I2588" s="5" t="n">
        <v>3980</v>
      </c>
      <c r="J2588" s="5">
        <f>tbl_売上[[#This Row],[数量]]*tbl_売上[[#This Row],[単価]]</f>
        <v/>
      </c>
    </row>
    <row r="2589">
      <c r="A2589" s="3" t="n">
        <v>45812</v>
      </c>
      <c r="B2589" t="inlineStr">
        <is>
          <t>高橋</t>
        </is>
      </c>
      <c r="C2589" t="inlineStr">
        <is>
          <t>関西</t>
        </is>
      </c>
      <c r="D2589" t="inlineStr">
        <is>
          <t>Google広告</t>
        </is>
      </c>
      <c r="E2589" t="inlineStr">
        <is>
          <t>P002</t>
        </is>
      </c>
      <c r="F2589">
        <f>_xlfn.XLOOKUP(tbl_売上[[#This Row],[商品コード]],tbl_商品[商品コード],tbl_商品[商品名],"未登録")</f>
        <v/>
      </c>
      <c r="G2589">
        <f>_xlfn.XLOOKUP(tbl_売上[[#This Row],[商品コード]],tbl_商品[商品コード],tbl_商品[カテゴリ],"未登録")</f>
        <v/>
      </c>
      <c r="H2589" s="4" t="n">
        <v>1</v>
      </c>
      <c r="I2589" s="5" t="n">
        <v>3980</v>
      </c>
      <c r="J2589" s="5">
        <f>tbl_売上[[#This Row],[数量]]*tbl_売上[[#This Row],[単価]]</f>
        <v/>
      </c>
    </row>
    <row r="2590">
      <c r="A2590" s="3" t="n">
        <v>45812</v>
      </c>
      <c r="B2590" t="inlineStr">
        <is>
          <t>佐藤</t>
        </is>
      </c>
      <c r="C2590" t="inlineStr">
        <is>
          <t>関東</t>
        </is>
      </c>
      <c r="D2590" t="inlineStr">
        <is>
          <t>Google広告</t>
        </is>
      </c>
      <c r="E2590" t="inlineStr">
        <is>
          <t>P004</t>
        </is>
      </c>
      <c r="F2590">
        <f>_xlfn.XLOOKUP(tbl_売上[[#This Row],[商品コード]],tbl_商品[商品コード],tbl_商品[商品名],"未登録")</f>
        <v/>
      </c>
      <c r="G2590">
        <f>_xlfn.XLOOKUP(tbl_売上[[#This Row],[商品コード]],tbl_商品[商品コード],tbl_商品[カテゴリ],"未登録")</f>
        <v/>
      </c>
      <c r="H2590" s="4" t="n">
        <v>1</v>
      </c>
      <c r="I2590" s="5" t="n">
        <v>2480</v>
      </c>
      <c r="J2590" s="5">
        <f>tbl_売上[[#This Row],[数量]]*tbl_売上[[#This Row],[単価]]</f>
        <v/>
      </c>
    </row>
    <row r="2591">
      <c r="A2591" s="3" t="n">
        <v>45812</v>
      </c>
      <c r="B2591" t="inlineStr">
        <is>
          <t>伊藤</t>
        </is>
      </c>
      <c r="C2591" t="inlineStr">
        <is>
          <t>中部</t>
        </is>
      </c>
      <c r="D2591" t="inlineStr">
        <is>
          <t>Yahoo!広告</t>
        </is>
      </c>
      <c r="E2591" t="inlineStr">
        <is>
          <t>P006</t>
        </is>
      </c>
      <c r="F2591">
        <f>_xlfn.XLOOKUP(tbl_売上[[#This Row],[商品コード]],tbl_商品[商品コード],tbl_商品[商品名],"未登録")</f>
        <v/>
      </c>
      <c r="G2591">
        <f>_xlfn.XLOOKUP(tbl_売上[[#This Row],[商品コード]],tbl_商品[商品コード],tbl_商品[カテゴリ],"未登録")</f>
        <v/>
      </c>
      <c r="H2591" s="4" t="n">
        <v>2</v>
      </c>
      <c r="I2591" s="5" t="n">
        <v>3300</v>
      </c>
      <c r="J2591" s="5">
        <f>tbl_売上[[#This Row],[数量]]*tbl_売上[[#This Row],[単価]]</f>
        <v/>
      </c>
    </row>
    <row r="2592">
      <c r="A2592" s="3" t="n">
        <v>45812</v>
      </c>
      <c r="B2592" t="inlineStr">
        <is>
          <t>渡辺</t>
        </is>
      </c>
      <c r="C2592" t="inlineStr">
        <is>
          <t>九州</t>
        </is>
      </c>
      <c r="D2592" t="inlineStr">
        <is>
          <t>Google広告</t>
        </is>
      </c>
      <c r="E2592" t="inlineStr">
        <is>
          <t>P008</t>
        </is>
      </c>
      <c r="F2592">
        <f>_xlfn.XLOOKUP(tbl_売上[[#This Row],[商品コード]],tbl_商品[商品コード],tbl_商品[商品名],"未登録")</f>
        <v/>
      </c>
      <c r="G2592">
        <f>_xlfn.XLOOKUP(tbl_売上[[#This Row],[商品コード]],tbl_商品[商品コード],tbl_商品[カテゴリ],"未登録")</f>
        <v/>
      </c>
      <c r="H2592" s="4" t="n">
        <v>2</v>
      </c>
      <c r="I2592" s="5" t="n">
        <v>2700</v>
      </c>
      <c r="J2592" s="5">
        <f>tbl_売上[[#This Row],[数量]]*tbl_売上[[#This Row],[単価]]</f>
        <v/>
      </c>
    </row>
    <row r="2593">
      <c r="A2593" s="3" t="n">
        <v>45812</v>
      </c>
      <c r="B2593" t="inlineStr">
        <is>
          <t>高橋</t>
        </is>
      </c>
      <c r="C2593" t="inlineStr">
        <is>
          <t>関西</t>
        </is>
      </c>
      <c r="D2593" t="inlineStr">
        <is>
          <t>Google広告</t>
        </is>
      </c>
      <c r="E2593" t="inlineStr">
        <is>
          <t>P005</t>
        </is>
      </c>
      <c r="F2593">
        <f>_xlfn.XLOOKUP(tbl_売上[[#This Row],[商品コード]],tbl_商品[商品コード],tbl_商品[商品名],"未登録")</f>
        <v/>
      </c>
      <c r="G2593">
        <f>_xlfn.XLOOKUP(tbl_売上[[#This Row],[商品コード]],tbl_商品[商品コード],tbl_商品[カテゴリ],"未登録")</f>
        <v/>
      </c>
      <c r="H2593" s="4" t="n">
        <v>1</v>
      </c>
      <c r="I2593" s="5" t="n">
        <v>6980</v>
      </c>
      <c r="J2593" s="5">
        <f>tbl_売上[[#This Row],[数量]]*tbl_売上[[#This Row],[単価]]</f>
        <v/>
      </c>
    </row>
    <row r="2594">
      <c r="A2594" s="3" t="n">
        <v>45812</v>
      </c>
      <c r="B2594" t="inlineStr">
        <is>
          <t>佐藤</t>
        </is>
      </c>
      <c r="C2594" t="inlineStr">
        <is>
          <t>関東</t>
        </is>
      </c>
      <c r="D2594" t="inlineStr">
        <is>
          <t>Google広告</t>
        </is>
      </c>
      <c r="E2594" t="inlineStr">
        <is>
          <t>P009</t>
        </is>
      </c>
      <c r="F2594">
        <f>_xlfn.XLOOKUP(tbl_売上[[#This Row],[商品コード]],tbl_商品[商品コード],tbl_商品[商品名],"未登録")</f>
        <v/>
      </c>
      <c r="G2594">
        <f>_xlfn.XLOOKUP(tbl_売上[[#This Row],[商品コード]],tbl_商品[商品コード],tbl_商品[カテゴリ],"未登録")</f>
        <v/>
      </c>
      <c r="H2594" s="4" t="n">
        <v>1</v>
      </c>
      <c r="I2594" s="5" t="n">
        <v>3600</v>
      </c>
      <c r="J2594" s="5">
        <f>tbl_売上[[#This Row],[数量]]*tbl_売上[[#This Row],[単価]]</f>
        <v/>
      </c>
    </row>
    <row r="2595">
      <c r="A2595" s="3" t="n">
        <v>45812</v>
      </c>
      <c r="B2595" t="inlineStr">
        <is>
          <t>伊藤</t>
        </is>
      </c>
      <c r="C2595" t="inlineStr">
        <is>
          <t>中部</t>
        </is>
      </c>
      <c r="D2595" t="inlineStr">
        <is>
          <t>Google広告</t>
        </is>
      </c>
      <c r="E2595" t="inlineStr">
        <is>
          <t>P006</t>
        </is>
      </c>
      <c r="F2595">
        <f>_xlfn.XLOOKUP(tbl_売上[[#This Row],[商品コード]],tbl_商品[商品コード],tbl_商品[商品名],"未登録")</f>
        <v/>
      </c>
      <c r="G2595">
        <f>_xlfn.XLOOKUP(tbl_売上[[#This Row],[商品コード]],tbl_商品[商品コード],tbl_商品[カテゴリ],"未登録")</f>
        <v/>
      </c>
      <c r="H2595" s="4" t="n">
        <v>2</v>
      </c>
      <c r="I2595" s="5" t="n">
        <v>3300</v>
      </c>
      <c r="J2595" s="5">
        <f>tbl_売上[[#This Row],[数量]]*tbl_売上[[#This Row],[単価]]</f>
        <v/>
      </c>
    </row>
    <row r="2596">
      <c r="A2596" s="3" t="n">
        <v>45812</v>
      </c>
      <c r="B2596" t="inlineStr">
        <is>
          <t>鈴木</t>
        </is>
      </c>
      <c r="C2596" t="inlineStr">
        <is>
          <t>関東</t>
        </is>
      </c>
      <c r="D2596" t="inlineStr">
        <is>
          <t>Meta広告</t>
        </is>
      </c>
      <c r="E2596" t="inlineStr">
        <is>
          <t>P004</t>
        </is>
      </c>
      <c r="F2596">
        <f>_xlfn.XLOOKUP(tbl_売上[[#This Row],[商品コード]],tbl_商品[商品コード],tbl_商品[商品名],"未登録")</f>
        <v/>
      </c>
      <c r="G2596">
        <f>_xlfn.XLOOKUP(tbl_売上[[#This Row],[商品コード]],tbl_商品[商品コード],tbl_商品[カテゴリ],"未登録")</f>
        <v/>
      </c>
      <c r="H2596" s="4" t="n">
        <v>1</v>
      </c>
      <c r="I2596" s="5" t="n">
        <v>2480</v>
      </c>
      <c r="J2596" s="5">
        <f>tbl_売上[[#This Row],[数量]]*tbl_売上[[#This Row],[単価]]</f>
        <v/>
      </c>
    </row>
    <row r="2597">
      <c r="A2597" s="3" t="n">
        <v>45813</v>
      </c>
      <c r="B2597" t="inlineStr">
        <is>
          <t>伊藤</t>
        </is>
      </c>
      <c r="C2597" t="inlineStr">
        <is>
          <t>中部</t>
        </is>
      </c>
      <c r="D2597" t="inlineStr">
        <is>
          <t>Meta広告</t>
        </is>
      </c>
      <c r="E2597" t="inlineStr">
        <is>
          <t>P002</t>
        </is>
      </c>
      <c r="F2597">
        <f>_xlfn.XLOOKUP(tbl_売上[[#This Row],[商品コード]],tbl_商品[商品コード],tbl_商品[商品名],"未登録")</f>
        <v/>
      </c>
      <c r="G2597">
        <f>_xlfn.XLOOKUP(tbl_売上[[#This Row],[商品コード]],tbl_商品[商品コード],tbl_商品[カテゴリ],"未登録")</f>
        <v/>
      </c>
      <c r="H2597" s="4" t="n">
        <v>2</v>
      </c>
      <c r="I2597" s="5" t="n">
        <v>3980</v>
      </c>
      <c r="J2597" s="5">
        <f>tbl_売上[[#This Row],[数量]]*tbl_売上[[#This Row],[単価]]</f>
        <v/>
      </c>
    </row>
    <row r="2598">
      <c r="A2598" s="3" t="n">
        <v>45813</v>
      </c>
      <c r="B2598" t="inlineStr">
        <is>
          <t>渡辺</t>
        </is>
      </c>
      <c r="C2598" t="inlineStr">
        <is>
          <t>九州</t>
        </is>
      </c>
      <c r="D2598" t="inlineStr">
        <is>
          <t>Yahoo!広告</t>
        </is>
      </c>
      <c r="E2598" t="inlineStr">
        <is>
          <t>P009</t>
        </is>
      </c>
      <c r="F2598">
        <f>_xlfn.XLOOKUP(tbl_売上[[#This Row],[商品コード]],tbl_商品[商品コード],tbl_商品[商品名],"未登録")</f>
        <v/>
      </c>
      <c r="G2598">
        <f>_xlfn.XLOOKUP(tbl_売上[[#This Row],[商品コード]],tbl_商品[商品コード],tbl_商品[カテゴリ],"未登録")</f>
        <v/>
      </c>
      <c r="H2598" s="4" t="n">
        <v>2</v>
      </c>
      <c r="I2598" s="5" t="n">
        <v>3600</v>
      </c>
      <c r="J2598" s="5">
        <f>tbl_売上[[#This Row],[数量]]*tbl_売上[[#This Row],[単価]]</f>
        <v/>
      </c>
    </row>
    <row r="2599">
      <c r="A2599" s="3" t="n">
        <v>45813</v>
      </c>
      <c r="B2599" t="inlineStr">
        <is>
          <t>佐藤</t>
        </is>
      </c>
      <c r="C2599" t="inlineStr">
        <is>
          <t>関東</t>
        </is>
      </c>
      <c r="D2599" t="inlineStr">
        <is>
          <t>Meta広告</t>
        </is>
      </c>
      <c r="E2599" t="inlineStr">
        <is>
          <t>P004</t>
        </is>
      </c>
      <c r="F2599">
        <f>_xlfn.XLOOKUP(tbl_売上[[#This Row],[商品コード]],tbl_商品[商品コード],tbl_商品[商品名],"未登録")</f>
        <v/>
      </c>
      <c r="G2599">
        <f>_xlfn.XLOOKUP(tbl_売上[[#This Row],[商品コード]],tbl_商品[商品コード],tbl_商品[カテゴリ],"未登録")</f>
        <v/>
      </c>
      <c r="H2599" s="4" t="n">
        <v>1</v>
      </c>
      <c r="I2599" s="5" t="n">
        <v>2480</v>
      </c>
      <c r="J2599" s="5">
        <f>tbl_売上[[#This Row],[数量]]*tbl_売上[[#This Row],[単価]]</f>
        <v/>
      </c>
    </row>
    <row r="2600">
      <c r="A2600" s="3" t="n">
        <v>45813</v>
      </c>
      <c r="B2600" t="inlineStr">
        <is>
          <t>渡辺</t>
        </is>
      </c>
      <c r="C2600" t="inlineStr">
        <is>
          <t>九州</t>
        </is>
      </c>
      <c r="D2600" t="inlineStr">
        <is>
          <t>Yahoo!広告</t>
        </is>
      </c>
      <c r="E2600" t="inlineStr">
        <is>
          <t>P007</t>
        </is>
      </c>
      <c r="F2600">
        <f>_xlfn.XLOOKUP(tbl_売上[[#This Row],[商品コード]],tbl_商品[商品コード],tbl_商品[商品名],"未登録")</f>
        <v/>
      </c>
      <c r="G2600">
        <f>_xlfn.XLOOKUP(tbl_売上[[#This Row],[商品コード]],tbl_商品[商品コード],tbl_商品[カテゴリ],"未登録")</f>
        <v/>
      </c>
      <c r="H2600" s="4" t="n">
        <v>1</v>
      </c>
      <c r="I2600" s="5" t="n">
        <v>3240</v>
      </c>
      <c r="J2600" s="5">
        <f>tbl_売上[[#This Row],[数量]]*tbl_売上[[#This Row],[単価]]</f>
        <v/>
      </c>
    </row>
    <row r="2601">
      <c r="A2601" s="3" t="n">
        <v>45813</v>
      </c>
      <c r="B2601" t="inlineStr">
        <is>
          <t>佐藤</t>
        </is>
      </c>
      <c r="C2601" t="inlineStr">
        <is>
          <t>関東</t>
        </is>
      </c>
      <c r="D2601" t="inlineStr">
        <is>
          <t>Meta広告</t>
        </is>
      </c>
      <c r="E2601" t="inlineStr">
        <is>
          <t>P006</t>
        </is>
      </c>
      <c r="F2601">
        <f>_xlfn.XLOOKUP(tbl_売上[[#This Row],[商品コード]],tbl_商品[商品コード],tbl_商品[商品名],"未登録")</f>
        <v/>
      </c>
      <c r="G2601">
        <f>_xlfn.XLOOKUP(tbl_売上[[#This Row],[商品コード]],tbl_商品[商品コード],tbl_商品[カテゴリ],"未登録")</f>
        <v/>
      </c>
      <c r="H2601" s="4" t="n">
        <v>2</v>
      </c>
      <c r="I2601" s="5" t="n">
        <v>3300</v>
      </c>
      <c r="J2601" s="5">
        <f>tbl_売上[[#This Row],[数量]]*tbl_売上[[#This Row],[単価]]</f>
        <v/>
      </c>
    </row>
    <row r="2602">
      <c r="A2602" s="3" t="n">
        <v>45813</v>
      </c>
      <c r="B2602" t="inlineStr">
        <is>
          <t>田中</t>
        </is>
      </c>
      <c r="C2602" t="inlineStr">
        <is>
          <t>関西</t>
        </is>
      </c>
      <c r="D2602" t="inlineStr">
        <is>
          <t>Yahoo!広告</t>
        </is>
      </c>
      <c r="E2602" t="inlineStr">
        <is>
          <t>P002</t>
        </is>
      </c>
      <c r="F2602">
        <f>_xlfn.XLOOKUP(tbl_売上[[#This Row],[商品コード]],tbl_商品[商品コード],tbl_商品[商品名],"未登録")</f>
        <v/>
      </c>
      <c r="G2602">
        <f>_xlfn.XLOOKUP(tbl_売上[[#This Row],[商品コード]],tbl_商品[商品コード],tbl_商品[カテゴリ],"未登録")</f>
        <v/>
      </c>
      <c r="H2602" s="4" t="n">
        <v>1</v>
      </c>
      <c r="I2602" s="5" t="n">
        <v>3980</v>
      </c>
      <c r="J2602" s="5">
        <f>tbl_売上[[#This Row],[数量]]*tbl_売上[[#This Row],[単価]]</f>
        <v/>
      </c>
    </row>
    <row r="2603">
      <c r="A2603" s="3" t="n">
        <v>45813</v>
      </c>
      <c r="B2603" t="inlineStr">
        <is>
          <t>田中</t>
        </is>
      </c>
      <c r="C2603" t="inlineStr">
        <is>
          <t>関西</t>
        </is>
      </c>
      <c r="D2603" t="inlineStr">
        <is>
          <t>Google広告</t>
        </is>
      </c>
      <c r="E2603" t="inlineStr">
        <is>
          <t>P003</t>
        </is>
      </c>
      <c r="F2603">
        <f>_xlfn.XLOOKUP(tbl_売上[[#This Row],[商品コード]],tbl_商品[商品コード],tbl_商品[商品名],"未登録")</f>
        <v/>
      </c>
      <c r="G2603">
        <f>_xlfn.XLOOKUP(tbl_売上[[#This Row],[商品コード]],tbl_商品[商品コード],tbl_商品[カテゴリ],"未登録")</f>
        <v/>
      </c>
      <c r="H2603" s="4" t="n">
        <v>1</v>
      </c>
      <c r="I2603" s="5" t="n">
        <v>19800</v>
      </c>
      <c r="J2603" s="5">
        <f>tbl_売上[[#This Row],[数量]]*tbl_売上[[#This Row],[単価]]</f>
        <v/>
      </c>
    </row>
    <row r="2604">
      <c r="A2604" s="3" t="n">
        <v>45814</v>
      </c>
      <c r="B2604" t="inlineStr">
        <is>
          <t>佐藤</t>
        </is>
      </c>
      <c r="C2604" t="inlineStr">
        <is>
          <t>関東</t>
        </is>
      </c>
      <c r="D2604" t="inlineStr">
        <is>
          <t>Google広告</t>
        </is>
      </c>
      <c r="E2604" t="inlineStr">
        <is>
          <t>P008</t>
        </is>
      </c>
      <c r="F2604">
        <f>_xlfn.XLOOKUP(tbl_売上[[#This Row],[商品コード]],tbl_商品[商品コード],tbl_商品[商品名],"未登録")</f>
        <v/>
      </c>
      <c r="G2604">
        <f>_xlfn.XLOOKUP(tbl_売上[[#This Row],[商品コード]],tbl_商品[商品コード],tbl_商品[カテゴリ],"未登録")</f>
        <v/>
      </c>
      <c r="H2604" s="4" t="n">
        <v>2</v>
      </c>
      <c r="I2604" s="5" t="n">
        <v>2700</v>
      </c>
      <c r="J2604" s="5">
        <f>tbl_売上[[#This Row],[数量]]*tbl_売上[[#This Row],[単価]]</f>
        <v/>
      </c>
    </row>
    <row r="2605">
      <c r="A2605" s="3" t="n">
        <v>45814</v>
      </c>
      <c r="B2605" t="inlineStr">
        <is>
          <t>伊藤</t>
        </is>
      </c>
      <c r="C2605" t="inlineStr">
        <is>
          <t>中部</t>
        </is>
      </c>
      <c r="D2605" t="inlineStr">
        <is>
          <t>Google広告</t>
        </is>
      </c>
      <c r="E2605" t="inlineStr">
        <is>
          <t>P004</t>
        </is>
      </c>
      <c r="F2605">
        <f>_xlfn.XLOOKUP(tbl_売上[[#This Row],[商品コード]],tbl_商品[商品コード],tbl_商品[商品名],"未登録")</f>
        <v/>
      </c>
      <c r="G2605">
        <f>_xlfn.XLOOKUP(tbl_売上[[#This Row],[商品コード]],tbl_商品[商品コード],tbl_商品[カテゴリ],"未登録")</f>
        <v/>
      </c>
      <c r="H2605" s="4" t="n">
        <v>3</v>
      </c>
      <c r="I2605" s="5" t="n">
        <v>2480</v>
      </c>
      <c r="J2605" s="5">
        <f>tbl_売上[[#This Row],[数量]]*tbl_売上[[#This Row],[単価]]</f>
        <v/>
      </c>
    </row>
    <row r="2606">
      <c r="A2606" s="3" t="n">
        <v>45814</v>
      </c>
      <c r="B2606" t="inlineStr">
        <is>
          <t>渡辺</t>
        </is>
      </c>
      <c r="C2606" t="inlineStr">
        <is>
          <t>九州</t>
        </is>
      </c>
      <c r="D2606" t="inlineStr">
        <is>
          <t>Google広告</t>
        </is>
      </c>
      <c r="E2606" t="inlineStr">
        <is>
          <t>P004</t>
        </is>
      </c>
      <c r="F2606">
        <f>_xlfn.XLOOKUP(tbl_売上[[#This Row],[商品コード]],tbl_商品[商品コード],tbl_商品[商品名],"未登録")</f>
        <v/>
      </c>
      <c r="G2606">
        <f>_xlfn.XLOOKUP(tbl_売上[[#This Row],[商品コード]],tbl_商品[商品コード],tbl_商品[カテゴリ],"未登録")</f>
        <v/>
      </c>
      <c r="H2606" s="4" t="n">
        <v>1</v>
      </c>
      <c r="I2606" s="5" t="n">
        <v>2480</v>
      </c>
      <c r="J2606" s="5">
        <f>tbl_売上[[#This Row],[数量]]*tbl_売上[[#This Row],[単価]]</f>
        <v/>
      </c>
    </row>
    <row r="2607">
      <c r="A2607" s="3" t="n">
        <v>45814</v>
      </c>
      <c r="B2607" t="inlineStr">
        <is>
          <t>鈴木</t>
        </is>
      </c>
      <c r="C2607" t="inlineStr">
        <is>
          <t>関東</t>
        </is>
      </c>
      <c r="D2607" t="inlineStr">
        <is>
          <t>Meta広告</t>
        </is>
      </c>
      <c r="E2607" t="inlineStr">
        <is>
          <t>P005</t>
        </is>
      </c>
      <c r="F2607">
        <f>_xlfn.XLOOKUP(tbl_売上[[#This Row],[商品コード]],tbl_商品[商品コード],tbl_商品[商品名],"未登録")</f>
        <v/>
      </c>
      <c r="G2607">
        <f>_xlfn.XLOOKUP(tbl_売上[[#This Row],[商品コード]],tbl_商品[商品コード],tbl_商品[カテゴリ],"未登録")</f>
        <v/>
      </c>
      <c r="H2607" s="4" t="n">
        <v>2</v>
      </c>
      <c r="I2607" s="5" t="n">
        <v>6980</v>
      </c>
      <c r="J2607" s="5">
        <f>tbl_売上[[#This Row],[数量]]*tbl_売上[[#This Row],[単価]]</f>
        <v/>
      </c>
    </row>
    <row r="2608">
      <c r="A2608" s="3" t="n">
        <v>45814</v>
      </c>
      <c r="B2608" t="inlineStr">
        <is>
          <t>高橋</t>
        </is>
      </c>
      <c r="C2608" t="inlineStr">
        <is>
          <t>関西</t>
        </is>
      </c>
      <c r="D2608" t="inlineStr">
        <is>
          <t>Google広告</t>
        </is>
      </c>
      <c r="E2608" t="inlineStr">
        <is>
          <t>P009</t>
        </is>
      </c>
      <c r="F2608">
        <f>_xlfn.XLOOKUP(tbl_売上[[#This Row],[商品コード]],tbl_商品[商品コード],tbl_商品[商品名],"未登録")</f>
        <v/>
      </c>
      <c r="G2608">
        <f>_xlfn.XLOOKUP(tbl_売上[[#This Row],[商品コード]],tbl_商品[商品コード],tbl_商品[カテゴリ],"未登録")</f>
        <v/>
      </c>
      <c r="H2608" s="4" t="n">
        <v>2</v>
      </c>
      <c r="I2608" s="5" t="n">
        <v>3600</v>
      </c>
      <c r="J2608" s="5">
        <f>tbl_売上[[#This Row],[数量]]*tbl_売上[[#This Row],[単価]]</f>
        <v/>
      </c>
    </row>
    <row r="2609">
      <c r="A2609" s="3" t="n">
        <v>45814</v>
      </c>
      <c r="B2609" t="inlineStr">
        <is>
          <t>伊藤</t>
        </is>
      </c>
      <c r="C2609" t="inlineStr">
        <is>
          <t>中部</t>
        </is>
      </c>
      <c r="D2609" t="inlineStr">
        <is>
          <t>Google広告</t>
        </is>
      </c>
      <c r="E2609" t="inlineStr">
        <is>
          <t>P005</t>
        </is>
      </c>
      <c r="F2609">
        <f>_xlfn.XLOOKUP(tbl_売上[[#This Row],[商品コード]],tbl_商品[商品コード],tbl_商品[商品名],"未登録")</f>
        <v/>
      </c>
      <c r="G2609">
        <f>_xlfn.XLOOKUP(tbl_売上[[#This Row],[商品コード]],tbl_商品[商品コード],tbl_商品[カテゴリ],"未登録")</f>
        <v/>
      </c>
      <c r="H2609" s="4" t="n">
        <v>3</v>
      </c>
      <c r="I2609" s="5" t="n">
        <v>6980</v>
      </c>
      <c r="J2609" s="5">
        <f>tbl_売上[[#This Row],[数量]]*tbl_売上[[#This Row],[単価]]</f>
        <v/>
      </c>
    </row>
    <row r="2610">
      <c r="A2610" s="3" t="n">
        <v>45814</v>
      </c>
      <c r="B2610" t="inlineStr">
        <is>
          <t>高橋</t>
        </is>
      </c>
      <c r="C2610" t="inlineStr">
        <is>
          <t>関西</t>
        </is>
      </c>
      <c r="D2610" t="inlineStr">
        <is>
          <t>Google広告</t>
        </is>
      </c>
      <c r="E2610" t="inlineStr">
        <is>
          <t>P006</t>
        </is>
      </c>
      <c r="F2610">
        <f>_xlfn.XLOOKUP(tbl_売上[[#This Row],[商品コード]],tbl_商品[商品コード],tbl_商品[商品名],"未登録")</f>
        <v/>
      </c>
      <c r="G2610">
        <f>_xlfn.XLOOKUP(tbl_売上[[#This Row],[商品コード]],tbl_商品[商品コード],tbl_商品[カテゴリ],"未登録")</f>
        <v/>
      </c>
      <c r="H2610" s="4" t="n">
        <v>3</v>
      </c>
      <c r="I2610" s="5" t="n">
        <v>3300</v>
      </c>
      <c r="J2610" s="5">
        <f>tbl_売上[[#This Row],[数量]]*tbl_売上[[#This Row],[単価]]</f>
        <v/>
      </c>
    </row>
    <row r="2611">
      <c r="A2611" s="3" t="n">
        <v>45815</v>
      </c>
      <c r="B2611" t="inlineStr">
        <is>
          <t>鈴木</t>
        </is>
      </c>
      <c r="C2611" t="inlineStr">
        <is>
          <t>関東</t>
        </is>
      </c>
      <c r="D2611" t="inlineStr">
        <is>
          <t>Yahoo!広告</t>
        </is>
      </c>
      <c r="E2611" t="inlineStr">
        <is>
          <t>P001</t>
        </is>
      </c>
      <c r="F2611">
        <f>_xlfn.XLOOKUP(tbl_売上[[#This Row],[商品コード]],tbl_商品[商品コード],tbl_商品[商品名],"未登録")</f>
        <v/>
      </c>
      <c r="G2611">
        <f>_xlfn.XLOOKUP(tbl_売上[[#This Row],[商品コード]],tbl_商品[商品コード],tbl_商品[カテゴリ],"未登録")</f>
        <v/>
      </c>
      <c r="H2611" s="4" t="n">
        <v>3</v>
      </c>
      <c r="I2611" s="5" t="n">
        <v>8800</v>
      </c>
      <c r="J2611" s="5">
        <f>tbl_売上[[#This Row],[数量]]*tbl_売上[[#This Row],[単価]]</f>
        <v/>
      </c>
    </row>
    <row r="2612">
      <c r="A2612" s="3" t="n">
        <v>45815</v>
      </c>
      <c r="B2612" t="inlineStr">
        <is>
          <t>伊藤</t>
        </is>
      </c>
      <c r="C2612" t="inlineStr">
        <is>
          <t>中部</t>
        </is>
      </c>
      <c r="D2612" t="inlineStr">
        <is>
          <t>Google広告</t>
        </is>
      </c>
      <c r="E2612" t="inlineStr">
        <is>
          <t>P007</t>
        </is>
      </c>
      <c r="F2612">
        <f>_xlfn.XLOOKUP(tbl_売上[[#This Row],[商品コード]],tbl_商品[商品コード],tbl_商品[商品名],"未登録")</f>
        <v/>
      </c>
      <c r="G2612">
        <f>_xlfn.XLOOKUP(tbl_売上[[#This Row],[商品コード]],tbl_商品[商品コード],tbl_商品[カテゴリ],"未登録")</f>
        <v/>
      </c>
      <c r="H2612" s="4" t="n">
        <v>5</v>
      </c>
      <c r="I2612" s="5" t="n">
        <v>3240</v>
      </c>
      <c r="J2612" s="5">
        <f>tbl_売上[[#This Row],[数量]]*tbl_売上[[#This Row],[単価]]</f>
        <v/>
      </c>
    </row>
    <row r="2613">
      <c r="A2613" s="3" t="n">
        <v>45815</v>
      </c>
      <c r="B2613" t="inlineStr">
        <is>
          <t>渡辺</t>
        </is>
      </c>
      <c r="C2613" t="inlineStr">
        <is>
          <t>九州</t>
        </is>
      </c>
      <c r="D2613" t="inlineStr">
        <is>
          <t>Google広告</t>
        </is>
      </c>
      <c r="E2613" t="inlineStr">
        <is>
          <t>P003</t>
        </is>
      </c>
      <c r="F2613">
        <f>_xlfn.XLOOKUP(tbl_売上[[#This Row],[商品コード]],tbl_商品[商品コード],tbl_商品[商品名],"未登録")</f>
        <v/>
      </c>
      <c r="G2613">
        <f>_xlfn.XLOOKUP(tbl_売上[[#This Row],[商品コード]],tbl_商品[商品コード],tbl_商品[カテゴリ],"未登録")</f>
        <v/>
      </c>
      <c r="H2613" s="4" t="n">
        <v>1</v>
      </c>
      <c r="I2613" s="5" t="n">
        <v>19800</v>
      </c>
      <c r="J2613" s="5">
        <f>tbl_売上[[#This Row],[数量]]*tbl_売上[[#This Row],[単価]]</f>
        <v/>
      </c>
    </row>
    <row r="2614">
      <c r="A2614" s="3" t="n">
        <v>45815</v>
      </c>
      <c r="B2614" t="inlineStr">
        <is>
          <t>伊藤</t>
        </is>
      </c>
      <c r="C2614" t="inlineStr">
        <is>
          <t>中部</t>
        </is>
      </c>
      <c r="D2614" t="inlineStr">
        <is>
          <t>Meta広告</t>
        </is>
      </c>
      <c r="E2614" t="inlineStr">
        <is>
          <t>P006</t>
        </is>
      </c>
      <c r="F2614">
        <f>_xlfn.XLOOKUP(tbl_売上[[#This Row],[商品コード]],tbl_商品[商品コード],tbl_商品[商品名],"未登録")</f>
        <v/>
      </c>
      <c r="G2614">
        <f>_xlfn.XLOOKUP(tbl_売上[[#This Row],[商品コード]],tbl_商品[商品コード],tbl_商品[カテゴリ],"未登録")</f>
        <v/>
      </c>
      <c r="H2614" s="4" t="n">
        <v>5</v>
      </c>
      <c r="I2614" s="5" t="n">
        <v>3300</v>
      </c>
      <c r="J2614" s="5">
        <f>tbl_売上[[#This Row],[数量]]*tbl_売上[[#This Row],[単価]]</f>
        <v/>
      </c>
    </row>
    <row r="2615">
      <c r="A2615" s="3" t="n">
        <v>45815</v>
      </c>
      <c r="B2615" t="inlineStr">
        <is>
          <t>鈴木</t>
        </is>
      </c>
      <c r="C2615" t="inlineStr">
        <is>
          <t>関東</t>
        </is>
      </c>
      <c r="D2615" t="inlineStr">
        <is>
          <t>Google広告</t>
        </is>
      </c>
      <c r="E2615" t="inlineStr">
        <is>
          <t>P006</t>
        </is>
      </c>
      <c r="F2615">
        <f>_xlfn.XLOOKUP(tbl_売上[[#This Row],[商品コード]],tbl_商品[商品コード],tbl_商品[商品名],"未登録")</f>
        <v/>
      </c>
      <c r="G2615">
        <f>_xlfn.XLOOKUP(tbl_売上[[#This Row],[商品コード]],tbl_商品[商品コード],tbl_商品[カテゴリ],"未登録")</f>
        <v/>
      </c>
      <c r="H2615" s="4" t="n">
        <v>3</v>
      </c>
      <c r="I2615" s="5" t="n">
        <v>3300</v>
      </c>
      <c r="J2615" s="5">
        <f>tbl_売上[[#This Row],[数量]]*tbl_売上[[#This Row],[単価]]</f>
        <v/>
      </c>
    </row>
    <row r="2616">
      <c r="A2616" s="3" t="n">
        <v>45816</v>
      </c>
      <c r="B2616" t="inlineStr">
        <is>
          <t>伊藤</t>
        </is>
      </c>
      <c r="C2616" t="inlineStr">
        <is>
          <t>中部</t>
        </is>
      </c>
      <c r="D2616" t="inlineStr">
        <is>
          <t>Yahoo!広告</t>
        </is>
      </c>
      <c r="E2616" t="inlineStr">
        <is>
          <t>P001</t>
        </is>
      </c>
      <c r="F2616">
        <f>_xlfn.XLOOKUP(tbl_売上[[#This Row],[商品コード]],tbl_商品[商品コード],tbl_商品[商品名],"未登録")</f>
        <v/>
      </c>
      <c r="G2616">
        <f>_xlfn.XLOOKUP(tbl_売上[[#This Row],[商品コード]],tbl_商品[商品コード],tbl_商品[カテゴリ],"未登録")</f>
        <v/>
      </c>
      <c r="H2616" s="4" t="n">
        <v>2</v>
      </c>
      <c r="I2616" s="5" t="n">
        <v>8800</v>
      </c>
      <c r="J2616" s="5">
        <f>tbl_売上[[#This Row],[数量]]*tbl_売上[[#This Row],[単価]]</f>
        <v/>
      </c>
    </row>
    <row r="2617">
      <c r="A2617" s="3" t="n">
        <v>45816</v>
      </c>
      <c r="B2617" t="inlineStr">
        <is>
          <t>田中</t>
        </is>
      </c>
      <c r="C2617" t="inlineStr">
        <is>
          <t>関西</t>
        </is>
      </c>
      <c r="D2617" t="inlineStr">
        <is>
          <t>Google広告</t>
        </is>
      </c>
      <c r="E2617" t="inlineStr">
        <is>
          <t>P008</t>
        </is>
      </c>
      <c r="F2617">
        <f>_xlfn.XLOOKUP(tbl_売上[[#This Row],[商品コード]],tbl_商品[商品コード],tbl_商品[商品名],"未登録")</f>
        <v/>
      </c>
      <c r="G2617">
        <f>_xlfn.XLOOKUP(tbl_売上[[#This Row],[商品コード]],tbl_商品[商品コード],tbl_商品[カテゴリ],"未登録")</f>
        <v/>
      </c>
      <c r="H2617" s="4" t="n">
        <v>3</v>
      </c>
      <c r="I2617" s="5" t="n">
        <v>2700</v>
      </c>
      <c r="J2617" s="5">
        <f>tbl_売上[[#This Row],[数量]]*tbl_売上[[#This Row],[単価]]</f>
        <v/>
      </c>
    </row>
    <row r="2618">
      <c r="A2618" s="3" t="n">
        <v>45816</v>
      </c>
      <c r="B2618" t="inlineStr">
        <is>
          <t>田中</t>
        </is>
      </c>
      <c r="C2618" t="inlineStr">
        <is>
          <t>関西</t>
        </is>
      </c>
      <c r="D2618" t="inlineStr">
        <is>
          <t>Meta広告</t>
        </is>
      </c>
      <c r="E2618" t="inlineStr">
        <is>
          <t>P004</t>
        </is>
      </c>
      <c r="F2618">
        <f>_xlfn.XLOOKUP(tbl_売上[[#This Row],[商品コード]],tbl_商品[商品コード],tbl_商品[商品名],"未登録")</f>
        <v/>
      </c>
      <c r="G2618">
        <f>_xlfn.XLOOKUP(tbl_売上[[#This Row],[商品コード]],tbl_商品[商品コード],tbl_商品[カテゴリ],"未登録")</f>
        <v/>
      </c>
      <c r="H2618" s="4" t="n">
        <v>1</v>
      </c>
      <c r="I2618" s="5" t="n">
        <v>2480</v>
      </c>
      <c r="J2618" s="5">
        <f>tbl_売上[[#This Row],[数量]]*tbl_売上[[#This Row],[単価]]</f>
        <v/>
      </c>
    </row>
    <row r="2619">
      <c r="A2619" s="3" t="n">
        <v>45816</v>
      </c>
      <c r="B2619" t="inlineStr">
        <is>
          <t>伊藤</t>
        </is>
      </c>
      <c r="C2619" t="inlineStr">
        <is>
          <t>中部</t>
        </is>
      </c>
      <c r="D2619" t="inlineStr">
        <is>
          <t>Yahoo!広告</t>
        </is>
      </c>
      <c r="E2619" t="inlineStr">
        <is>
          <t>P002</t>
        </is>
      </c>
      <c r="F2619">
        <f>_xlfn.XLOOKUP(tbl_売上[[#This Row],[商品コード]],tbl_商品[商品コード],tbl_商品[商品名],"未登録")</f>
        <v/>
      </c>
      <c r="G2619">
        <f>_xlfn.XLOOKUP(tbl_売上[[#This Row],[商品コード]],tbl_商品[商品コード],tbl_商品[カテゴリ],"未登録")</f>
        <v/>
      </c>
      <c r="H2619" s="4" t="n">
        <v>2</v>
      </c>
      <c r="I2619" s="5" t="n">
        <v>3980</v>
      </c>
      <c r="J2619" s="5">
        <f>tbl_売上[[#This Row],[数量]]*tbl_売上[[#This Row],[単価]]</f>
        <v/>
      </c>
    </row>
    <row r="2620">
      <c r="A2620" s="3" t="n">
        <v>45816</v>
      </c>
      <c r="B2620" t="inlineStr">
        <is>
          <t>鈴木</t>
        </is>
      </c>
      <c r="C2620" t="inlineStr">
        <is>
          <t>関東</t>
        </is>
      </c>
      <c r="D2620" t="inlineStr">
        <is>
          <t>Meta広告</t>
        </is>
      </c>
      <c r="E2620" t="inlineStr">
        <is>
          <t>P009</t>
        </is>
      </c>
      <c r="F2620">
        <f>_xlfn.XLOOKUP(tbl_売上[[#This Row],[商品コード]],tbl_商品[商品コード],tbl_商品[商品名],"未登録")</f>
        <v/>
      </c>
      <c r="G2620">
        <f>_xlfn.XLOOKUP(tbl_売上[[#This Row],[商品コード]],tbl_商品[商品コード],tbl_商品[カテゴリ],"未登録")</f>
        <v/>
      </c>
      <c r="H2620" s="4" t="n">
        <v>3</v>
      </c>
      <c r="I2620" s="5" t="n">
        <v>3600</v>
      </c>
      <c r="J2620" s="5">
        <f>tbl_売上[[#This Row],[数量]]*tbl_売上[[#This Row],[単価]]</f>
        <v/>
      </c>
    </row>
    <row r="2621">
      <c r="A2621" s="3" t="n">
        <v>45816</v>
      </c>
      <c r="B2621" t="inlineStr">
        <is>
          <t>渡辺</t>
        </is>
      </c>
      <c r="C2621" t="inlineStr">
        <is>
          <t>九州</t>
        </is>
      </c>
      <c r="D2621" t="inlineStr">
        <is>
          <t>Google広告</t>
        </is>
      </c>
      <c r="E2621" t="inlineStr">
        <is>
          <t>P003</t>
        </is>
      </c>
      <c r="F2621">
        <f>_xlfn.XLOOKUP(tbl_売上[[#This Row],[商品コード]],tbl_商品[商品コード],tbl_商品[商品名],"未登録")</f>
        <v/>
      </c>
      <c r="G2621">
        <f>_xlfn.XLOOKUP(tbl_売上[[#This Row],[商品コード]],tbl_商品[商品コード],tbl_商品[カテゴリ],"未登録")</f>
        <v/>
      </c>
      <c r="H2621" s="4" t="n">
        <v>3</v>
      </c>
      <c r="I2621" s="5" t="n">
        <v>19800</v>
      </c>
      <c r="J2621" s="5">
        <f>tbl_売上[[#This Row],[数量]]*tbl_売上[[#This Row],[単価]]</f>
        <v/>
      </c>
    </row>
    <row r="2622">
      <c r="A2622" s="3" t="n">
        <v>45816</v>
      </c>
      <c r="B2622" t="inlineStr">
        <is>
          <t>佐藤</t>
        </is>
      </c>
      <c r="C2622" t="inlineStr">
        <is>
          <t>関東</t>
        </is>
      </c>
      <c r="D2622" t="inlineStr">
        <is>
          <t>Meta広告</t>
        </is>
      </c>
      <c r="E2622" t="inlineStr">
        <is>
          <t>P009</t>
        </is>
      </c>
      <c r="F2622">
        <f>_xlfn.XLOOKUP(tbl_売上[[#This Row],[商品コード]],tbl_商品[商品コード],tbl_商品[商品名],"未登録")</f>
        <v/>
      </c>
      <c r="G2622">
        <f>_xlfn.XLOOKUP(tbl_売上[[#This Row],[商品コード]],tbl_商品[商品コード],tbl_商品[カテゴリ],"未登録")</f>
        <v/>
      </c>
      <c r="H2622" s="4" t="n">
        <v>1</v>
      </c>
      <c r="I2622" s="5" t="n">
        <v>3600</v>
      </c>
      <c r="J2622" s="5">
        <f>tbl_売上[[#This Row],[数量]]*tbl_売上[[#This Row],[単価]]</f>
        <v/>
      </c>
    </row>
    <row r="2623">
      <c r="A2623" s="3" t="n">
        <v>45817</v>
      </c>
      <c r="B2623" t="inlineStr">
        <is>
          <t>伊藤</t>
        </is>
      </c>
      <c r="C2623" t="inlineStr">
        <is>
          <t>中部</t>
        </is>
      </c>
      <c r="D2623" t="inlineStr">
        <is>
          <t>Meta広告</t>
        </is>
      </c>
      <c r="E2623" t="inlineStr">
        <is>
          <t>P006</t>
        </is>
      </c>
      <c r="F2623">
        <f>_xlfn.XLOOKUP(tbl_売上[[#This Row],[商品コード]],tbl_商品[商品コード],tbl_商品[商品名],"未登録")</f>
        <v/>
      </c>
      <c r="G2623">
        <f>_xlfn.XLOOKUP(tbl_売上[[#This Row],[商品コード]],tbl_商品[商品コード],tbl_商品[カテゴリ],"未登録")</f>
        <v/>
      </c>
      <c r="H2623" s="4" t="n">
        <v>3</v>
      </c>
      <c r="I2623" s="5" t="n">
        <v>3300</v>
      </c>
      <c r="J2623" s="5">
        <f>tbl_売上[[#This Row],[数量]]*tbl_売上[[#This Row],[単価]]</f>
        <v/>
      </c>
    </row>
    <row r="2624">
      <c r="A2624" s="3" t="n">
        <v>45817</v>
      </c>
      <c r="B2624" t="inlineStr">
        <is>
          <t>高橋</t>
        </is>
      </c>
      <c r="C2624" t="inlineStr">
        <is>
          <t>関西</t>
        </is>
      </c>
      <c r="D2624" t="inlineStr">
        <is>
          <t>Meta広告</t>
        </is>
      </c>
      <c r="E2624" t="inlineStr">
        <is>
          <t>P002</t>
        </is>
      </c>
      <c r="F2624">
        <f>_xlfn.XLOOKUP(tbl_売上[[#This Row],[商品コード]],tbl_商品[商品コード],tbl_商品[商品名],"未登録")</f>
        <v/>
      </c>
      <c r="G2624">
        <f>_xlfn.XLOOKUP(tbl_売上[[#This Row],[商品コード]],tbl_商品[商品コード],tbl_商品[カテゴリ],"未登録")</f>
        <v/>
      </c>
      <c r="H2624" s="4" t="n">
        <v>1</v>
      </c>
      <c r="I2624" s="5" t="n">
        <v>3980</v>
      </c>
      <c r="J2624" s="5">
        <f>tbl_売上[[#This Row],[数量]]*tbl_売上[[#This Row],[単価]]</f>
        <v/>
      </c>
    </row>
    <row r="2625">
      <c r="A2625" s="3" t="n">
        <v>45817</v>
      </c>
      <c r="B2625" t="inlineStr">
        <is>
          <t>佐藤</t>
        </is>
      </c>
      <c r="C2625" t="inlineStr">
        <is>
          <t>関東</t>
        </is>
      </c>
      <c r="D2625" t="inlineStr">
        <is>
          <t>Meta広告</t>
        </is>
      </c>
      <c r="E2625" t="inlineStr">
        <is>
          <t>P006</t>
        </is>
      </c>
      <c r="F2625">
        <f>_xlfn.XLOOKUP(tbl_売上[[#This Row],[商品コード]],tbl_商品[商品コード],tbl_商品[商品名],"未登録")</f>
        <v/>
      </c>
      <c r="G2625">
        <f>_xlfn.XLOOKUP(tbl_売上[[#This Row],[商品コード]],tbl_商品[商品コード],tbl_商品[カテゴリ],"未登録")</f>
        <v/>
      </c>
      <c r="H2625" s="4" t="n">
        <v>2</v>
      </c>
      <c r="I2625" s="5" t="n">
        <v>3300</v>
      </c>
      <c r="J2625" s="5">
        <f>tbl_売上[[#This Row],[数量]]*tbl_売上[[#This Row],[単価]]</f>
        <v/>
      </c>
    </row>
    <row r="2626">
      <c r="A2626" s="3" t="n">
        <v>45817</v>
      </c>
      <c r="B2626" t="inlineStr">
        <is>
          <t>伊藤</t>
        </is>
      </c>
      <c r="C2626" t="inlineStr">
        <is>
          <t>中部</t>
        </is>
      </c>
      <c r="D2626" t="inlineStr">
        <is>
          <t>Meta広告</t>
        </is>
      </c>
      <c r="E2626" t="inlineStr">
        <is>
          <t>P008</t>
        </is>
      </c>
      <c r="F2626">
        <f>_xlfn.XLOOKUP(tbl_売上[[#This Row],[商品コード]],tbl_商品[商品コード],tbl_商品[商品名],"未登録")</f>
        <v/>
      </c>
      <c r="G2626">
        <f>_xlfn.XLOOKUP(tbl_売上[[#This Row],[商品コード]],tbl_商品[商品コード],tbl_商品[カテゴリ],"未登録")</f>
        <v/>
      </c>
      <c r="H2626" s="4" t="n">
        <v>1</v>
      </c>
      <c r="I2626" s="5" t="n">
        <v>2700</v>
      </c>
      <c r="J2626" s="5">
        <f>tbl_売上[[#This Row],[数量]]*tbl_売上[[#This Row],[単価]]</f>
        <v/>
      </c>
    </row>
    <row r="2627">
      <c r="A2627" s="3" t="n">
        <v>45817</v>
      </c>
      <c r="B2627" t="inlineStr">
        <is>
          <t>伊藤</t>
        </is>
      </c>
      <c r="C2627" t="inlineStr">
        <is>
          <t>中部</t>
        </is>
      </c>
      <c r="D2627" t="inlineStr">
        <is>
          <t>Meta広告</t>
        </is>
      </c>
      <c r="E2627" t="inlineStr">
        <is>
          <t>P006</t>
        </is>
      </c>
      <c r="F2627">
        <f>_xlfn.XLOOKUP(tbl_売上[[#This Row],[商品コード]],tbl_商品[商品コード],tbl_商品[商品名],"未登録")</f>
        <v/>
      </c>
      <c r="G2627">
        <f>_xlfn.XLOOKUP(tbl_売上[[#This Row],[商品コード]],tbl_商品[商品コード],tbl_商品[カテゴリ],"未登録")</f>
        <v/>
      </c>
      <c r="H2627" s="4" t="n">
        <v>2</v>
      </c>
      <c r="I2627" s="5" t="n">
        <v>3300</v>
      </c>
      <c r="J2627" s="5">
        <f>tbl_売上[[#This Row],[数量]]*tbl_売上[[#This Row],[単価]]</f>
        <v/>
      </c>
    </row>
    <row r="2628">
      <c r="A2628" s="3" t="n">
        <v>45817</v>
      </c>
      <c r="B2628" t="inlineStr">
        <is>
          <t>渡辺</t>
        </is>
      </c>
      <c r="C2628" t="inlineStr">
        <is>
          <t>九州</t>
        </is>
      </c>
      <c r="D2628" t="inlineStr">
        <is>
          <t>Google広告</t>
        </is>
      </c>
      <c r="E2628" t="inlineStr">
        <is>
          <t>P004</t>
        </is>
      </c>
      <c r="F2628">
        <f>_xlfn.XLOOKUP(tbl_売上[[#This Row],[商品コード]],tbl_商品[商品コード],tbl_商品[商品名],"未登録")</f>
        <v/>
      </c>
      <c r="G2628">
        <f>_xlfn.XLOOKUP(tbl_売上[[#This Row],[商品コード]],tbl_商品[商品コード],tbl_商品[カテゴリ],"未登録")</f>
        <v/>
      </c>
      <c r="H2628" s="4" t="n">
        <v>2</v>
      </c>
      <c r="I2628" s="5" t="n">
        <v>2480</v>
      </c>
      <c r="J2628" s="5">
        <f>tbl_売上[[#This Row],[数量]]*tbl_売上[[#This Row],[単価]]</f>
        <v/>
      </c>
    </row>
    <row r="2629">
      <c r="A2629" s="3" t="n">
        <v>45818</v>
      </c>
      <c r="B2629" t="inlineStr">
        <is>
          <t>高橋</t>
        </is>
      </c>
      <c r="C2629" t="inlineStr">
        <is>
          <t>関西</t>
        </is>
      </c>
      <c r="D2629" t="inlineStr">
        <is>
          <t>Google広告</t>
        </is>
      </c>
      <c r="E2629" t="inlineStr">
        <is>
          <t>P008</t>
        </is>
      </c>
      <c r="F2629">
        <f>_xlfn.XLOOKUP(tbl_売上[[#This Row],[商品コード]],tbl_商品[商品コード],tbl_商品[商品名],"未登録")</f>
        <v/>
      </c>
      <c r="G2629">
        <f>_xlfn.XLOOKUP(tbl_売上[[#This Row],[商品コード]],tbl_商品[商品コード],tbl_商品[カテゴリ],"未登録")</f>
        <v/>
      </c>
      <c r="H2629" s="4" t="n">
        <v>2</v>
      </c>
      <c r="I2629" s="5" t="n">
        <v>2700</v>
      </c>
      <c r="J2629" s="5">
        <f>tbl_売上[[#This Row],[数量]]*tbl_売上[[#This Row],[単価]]</f>
        <v/>
      </c>
    </row>
    <row r="2630">
      <c r="A2630" s="3" t="n">
        <v>45818</v>
      </c>
      <c r="B2630" t="inlineStr">
        <is>
          <t>佐藤</t>
        </is>
      </c>
      <c r="C2630" t="inlineStr">
        <is>
          <t>関東</t>
        </is>
      </c>
      <c r="D2630" t="inlineStr">
        <is>
          <t>Meta広告</t>
        </is>
      </c>
      <c r="E2630" t="inlineStr">
        <is>
          <t>P007</t>
        </is>
      </c>
      <c r="F2630">
        <f>_xlfn.XLOOKUP(tbl_売上[[#This Row],[商品コード]],tbl_商品[商品コード],tbl_商品[商品名],"未登録")</f>
        <v/>
      </c>
      <c r="G2630">
        <f>_xlfn.XLOOKUP(tbl_売上[[#This Row],[商品コード]],tbl_商品[商品コード],tbl_商品[カテゴリ],"未登録")</f>
        <v/>
      </c>
      <c r="H2630" s="4" t="n">
        <v>1</v>
      </c>
      <c r="I2630" s="5" t="n">
        <v>3240</v>
      </c>
      <c r="J2630" s="5">
        <f>tbl_売上[[#This Row],[数量]]*tbl_売上[[#This Row],[単価]]</f>
        <v/>
      </c>
    </row>
    <row r="2631">
      <c r="A2631" s="3" t="n">
        <v>45818</v>
      </c>
      <c r="B2631" t="inlineStr">
        <is>
          <t>伊藤</t>
        </is>
      </c>
      <c r="C2631" t="inlineStr">
        <is>
          <t>中部</t>
        </is>
      </c>
      <c r="D2631" t="inlineStr">
        <is>
          <t>Google広告</t>
        </is>
      </c>
      <c r="E2631" t="inlineStr">
        <is>
          <t>P004</t>
        </is>
      </c>
      <c r="F2631">
        <f>_xlfn.XLOOKUP(tbl_売上[[#This Row],[商品コード]],tbl_商品[商品コード],tbl_商品[商品名],"未登録")</f>
        <v/>
      </c>
      <c r="G2631">
        <f>_xlfn.XLOOKUP(tbl_売上[[#This Row],[商品コード]],tbl_商品[商品コード],tbl_商品[カテゴリ],"未登録")</f>
        <v/>
      </c>
      <c r="H2631" s="4" t="n">
        <v>3</v>
      </c>
      <c r="I2631" s="5" t="n">
        <v>2480</v>
      </c>
      <c r="J2631" s="5">
        <f>tbl_売上[[#This Row],[数量]]*tbl_売上[[#This Row],[単価]]</f>
        <v/>
      </c>
    </row>
    <row r="2632">
      <c r="A2632" s="3" t="n">
        <v>45818</v>
      </c>
      <c r="B2632" t="inlineStr">
        <is>
          <t>渡辺</t>
        </is>
      </c>
      <c r="C2632" t="inlineStr">
        <is>
          <t>九州</t>
        </is>
      </c>
      <c r="D2632" t="inlineStr">
        <is>
          <t>Yahoo!広告</t>
        </is>
      </c>
      <c r="E2632" t="inlineStr">
        <is>
          <t>P002</t>
        </is>
      </c>
      <c r="F2632">
        <f>_xlfn.XLOOKUP(tbl_売上[[#This Row],[商品コード]],tbl_商品[商品コード],tbl_商品[商品名],"未登録")</f>
        <v/>
      </c>
      <c r="G2632">
        <f>_xlfn.XLOOKUP(tbl_売上[[#This Row],[商品コード]],tbl_商品[商品コード],tbl_商品[カテゴリ],"未登録")</f>
        <v/>
      </c>
      <c r="H2632" s="4" t="n">
        <v>3</v>
      </c>
      <c r="I2632" s="5" t="n">
        <v>3980</v>
      </c>
      <c r="J2632" s="5">
        <f>tbl_売上[[#This Row],[数量]]*tbl_売上[[#This Row],[単価]]</f>
        <v/>
      </c>
    </row>
    <row r="2633">
      <c r="A2633" s="3" t="n">
        <v>45818</v>
      </c>
      <c r="B2633" t="inlineStr">
        <is>
          <t>佐藤</t>
        </is>
      </c>
      <c r="C2633" t="inlineStr">
        <is>
          <t>関東</t>
        </is>
      </c>
      <c r="D2633" t="inlineStr">
        <is>
          <t>Yahoo!広告</t>
        </is>
      </c>
      <c r="E2633" t="inlineStr">
        <is>
          <t>P007</t>
        </is>
      </c>
      <c r="F2633">
        <f>_xlfn.XLOOKUP(tbl_売上[[#This Row],[商品コード]],tbl_商品[商品コード],tbl_商品[商品名],"未登録")</f>
        <v/>
      </c>
      <c r="G2633">
        <f>_xlfn.XLOOKUP(tbl_売上[[#This Row],[商品コード]],tbl_商品[商品コード],tbl_商品[カテゴリ],"未登録")</f>
        <v/>
      </c>
      <c r="H2633" s="4" t="n">
        <v>1</v>
      </c>
      <c r="I2633" s="5" t="n">
        <v>3240</v>
      </c>
      <c r="J2633" s="5">
        <f>tbl_売上[[#This Row],[数量]]*tbl_売上[[#This Row],[単価]]</f>
        <v/>
      </c>
    </row>
    <row r="2634">
      <c r="A2634" s="3" t="n">
        <v>45818</v>
      </c>
      <c r="B2634" t="inlineStr">
        <is>
          <t>田中</t>
        </is>
      </c>
      <c r="C2634" t="inlineStr">
        <is>
          <t>関西</t>
        </is>
      </c>
      <c r="D2634" t="inlineStr">
        <is>
          <t>Google広告</t>
        </is>
      </c>
      <c r="E2634" t="inlineStr">
        <is>
          <t>P008</t>
        </is>
      </c>
      <c r="F2634">
        <f>_xlfn.XLOOKUP(tbl_売上[[#This Row],[商品コード]],tbl_商品[商品コード],tbl_商品[商品名],"未登録")</f>
        <v/>
      </c>
      <c r="G2634">
        <f>_xlfn.XLOOKUP(tbl_売上[[#This Row],[商品コード]],tbl_商品[商品コード],tbl_商品[カテゴリ],"未登録")</f>
        <v/>
      </c>
      <c r="H2634" s="4" t="n">
        <v>1</v>
      </c>
      <c r="I2634" s="5" t="n">
        <v>2700</v>
      </c>
      <c r="J2634" s="5">
        <f>tbl_売上[[#This Row],[数量]]*tbl_売上[[#This Row],[単価]]</f>
        <v/>
      </c>
    </row>
    <row r="2635">
      <c r="A2635" s="3" t="n">
        <v>45819</v>
      </c>
      <c r="B2635" t="inlineStr">
        <is>
          <t>佐藤</t>
        </is>
      </c>
      <c r="C2635" t="inlineStr">
        <is>
          <t>関東</t>
        </is>
      </c>
      <c r="D2635" t="inlineStr">
        <is>
          <t>Meta広告</t>
        </is>
      </c>
      <c r="E2635" t="inlineStr">
        <is>
          <t>P004</t>
        </is>
      </c>
      <c r="F2635">
        <f>_xlfn.XLOOKUP(tbl_売上[[#This Row],[商品コード]],tbl_商品[商品コード],tbl_商品[商品名],"未登録")</f>
        <v/>
      </c>
      <c r="G2635">
        <f>_xlfn.XLOOKUP(tbl_売上[[#This Row],[商品コード]],tbl_商品[商品コード],tbl_商品[カテゴリ],"未登録")</f>
        <v/>
      </c>
      <c r="H2635" s="4" t="n">
        <v>2</v>
      </c>
      <c r="I2635" s="5" t="n">
        <v>2480</v>
      </c>
      <c r="J2635" s="5">
        <f>tbl_売上[[#This Row],[数量]]*tbl_売上[[#This Row],[単価]]</f>
        <v/>
      </c>
    </row>
    <row r="2636">
      <c r="A2636" s="3" t="n">
        <v>45819</v>
      </c>
      <c r="B2636" t="inlineStr">
        <is>
          <t>田中</t>
        </is>
      </c>
      <c r="C2636" t="inlineStr">
        <is>
          <t>関西</t>
        </is>
      </c>
      <c r="D2636" t="inlineStr">
        <is>
          <t>Google広告</t>
        </is>
      </c>
      <c r="E2636" t="inlineStr">
        <is>
          <t>P009</t>
        </is>
      </c>
      <c r="F2636">
        <f>_xlfn.XLOOKUP(tbl_売上[[#This Row],[商品コード]],tbl_商品[商品コード],tbl_商品[商品名],"未登録")</f>
        <v/>
      </c>
      <c r="G2636">
        <f>_xlfn.XLOOKUP(tbl_売上[[#This Row],[商品コード]],tbl_商品[商品コード],tbl_商品[カテゴリ],"未登録")</f>
        <v/>
      </c>
      <c r="H2636" s="4" t="n">
        <v>3</v>
      </c>
      <c r="I2636" s="5" t="n">
        <v>3600</v>
      </c>
      <c r="J2636" s="5">
        <f>tbl_売上[[#This Row],[数量]]*tbl_売上[[#This Row],[単価]]</f>
        <v/>
      </c>
    </row>
    <row r="2637">
      <c r="A2637" s="3" t="n">
        <v>45819</v>
      </c>
      <c r="B2637" t="inlineStr">
        <is>
          <t>渡辺</t>
        </is>
      </c>
      <c r="C2637" t="inlineStr">
        <is>
          <t>九州</t>
        </is>
      </c>
      <c r="D2637" t="inlineStr">
        <is>
          <t>Google広告</t>
        </is>
      </c>
      <c r="E2637" t="inlineStr">
        <is>
          <t>P004</t>
        </is>
      </c>
      <c r="F2637">
        <f>_xlfn.XLOOKUP(tbl_売上[[#This Row],[商品コード]],tbl_商品[商品コード],tbl_商品[商品名],"未登録")</f>
        <v/>
      </c>
      <c r="G2637">
        <f>_xlfn.XLOOKUP(tbl_売上[[#This Row],[商品コード]],tbl_商品[商品コード],tbl_商品[カテゴリ],"未登録")</f>
        <v/>
      </c>
      <c r="H2637" s="4" t="n">
        <v>2</v>
      </c>
      <c r="I2637" s="5" t="n">
        <v>2480</v>
      </c>
      <c r="J2637" s="5">
        <f>tbl_売上[[#This Row],[数量]]*tbl_売上[[#This Row],[単価]]</f>
        <v/>
      </c>
    </row>
    <row r="2638">
      <c r="A2638" s="3" t="n">
        <v>45819</v>
      </c>
      <c r="B2638" t="inlineStr">
        <is>
          <t>渡辺</t>
        </is>
      </c>
      <c r="C2638" t="inlineStr">
        <is>
          <t>九州</t>
        </is>
      </c>
      <c r="D2638" t="inlineStr">
        <is>
          <t>Google広告</t>
        </is>
      </c>
      <c r="E2638" t="inlineStr">
        <is>
          <t>P009</t>
        </is>
      </c>
      <c r="F2638">
        <f>_xlfn.XLOOKUP(tbl_売上[[#This Row],[商品コード]],tbl_商品[商品コード],tbl_商品[商品名],"未登録")</f>
        <v/>
      </c>
      <c r="G2638">
        <f>_xlfn.XLOOKUP(tbl_売上[[#This Row],[商品コード]],tbl_商品[商品コード],tbl_商品[カテゴリ],"未登録")</f>
        <v/>
      </c>
      <c r="H2638" s="4" t="n">
        <v>1</v>
      </c>
      <c r="I2638" s="5" t="n">
        <v>3600</v>
      </c>
      <c r="J2638" s="5">
        <f>tbl_売上[[#This Row],[数量]]*tbl_売上[[#This Row],[単価]]</f>
        <v/>
      </c>
    </row>
    <row r="2639">
      <c r="A2639" s="3" t="n">
        <v>45819</v>
      </c>
      <c r="B2639" t="inlineStr">
        <is>
          <t>伊藤</t>
        </is>
      </c>
      <c r="C2639" t="inlineStr">
        <is>
          <t>中部</t>
        </is>
      </c>
      <c r="D2639" t="inlineStr">
        <is>
          <t>Google広告</t>
        </is>
      </c>
      <c r="E2639" t="inlineStr">
        <is>
          <t>P008</t>
        </is>
      </c>
      <c r="F2639">
        <f>_xlfn.XLOOKUP(tbl_売上[[#This Row],[商品コード]],tbl_商品[商品コード],tbl_商品[商品名],"未登録")</f>
        <v/>
      </c>
      <c r="G2639">
        <f>_xlfn.XLOOKUP(tbl_売上[[#This Row],[商品コード]],tbl_商品[商品コード],tbl_商品[カテゴリ],"未登録")</f>
        <v/>
      </c>
      <c r="H2639" s="4" t="n">
        <v>1</v>
      </c>
      <c r="I2639" s="5" t="n">
        <v>2700</v>
      </c>
      <c r="J2639" s="5">
        <f>tbl_売上[[#This Row],[数量]]*tbl_売上[[#This Row],[単価]]</f>
        <v/>
      </c>
    </row>
    <row r="2640">
      <c r="A2640" s="3" t="n">
        <v>45819</v>
      </c>
      <c r="B2640" t="inlineStr">
        <is>
          <t>鈴木</t>
        </is>
      </c>
      <c r="C2640" t="inlineStr">
        <is>
          <t>関東</t>
        </is>
      </c>
      <c r="D2640" t="inlineStr">
        <is>
          <t>Meta広告</t>
        </is>
      </c>
      <c r="E2640" t="inlineStr">
        <is>
          <t>P005</t>
        </is>
      </c>
      <c r="F2640">
        <f>_xlfn.XLOOKUP(tbl_売上[[#This Row],[商品コード]],tbl_商品[商品コード],tbl_商品[商品名],"未登録")</f>
        <v/>
      </c>
      <c r="G2640">
        <f>_xlfn.XLOOKUP(tbl_売上[[#This Row],[商品コード]],tbl_商品[商品コード],tbl_商品[カテゴリ],"未登録")</f>
        <v/>
      </c>
      <c r="H2640" s="4" t="n">
        <v>5</v>
      </c>
      <c r="I2640" s="5" t="n">
        <v>6980</v>
      </c>
      <c r="J2640" s="5">
        <f>tbl_売上[[#This Row],[数量]]*tbl_売上[[#This Row],[単価]]</f>
        <v/>
      </c>
    </row>
    <row r="2641">
      <c r="A2641" s="3" t="n">
        <v>45819</v>
      </c>
      <c r="B2641" t="inlineStr">
        <is>
          <t>田中</t>
        </is>
      </c>
      <c r="C2641" t="inlineStr">
        <is>
          <t>関西</t>
        </is>
      </c>
      <c r="D2641" t="inlineStr">
        <is>
          <t>Google広告</t>
        </is>
      </c>
      <c r="E2641" t="inlineStr">
        <is>
          <t>P002</t>
        </is>
      </c>
      <c r="F2641">
        <f>_xlfn.XLOOKUP(tbl_売上[[#This Row],[商品コード]],tbl_商品[商品コード],tbl_商品[商品名],"未登録")</f>
        <v/>
      </c>
      <c r="G2641">
        <f>_xlfn.XLOOKUP(tbl_売上[[#This Row],[商品コード]],tbl_商品[商品コード],tbl_商品[カテゴリ],"未登録")</f>
        <v/>
      </c>
      <c r="H2641" s="4" t="n">
        <v>5</v>
      </c>
      <c r="I2641" s="5" t="n">
        <v>3980</v>
      </c>
      <c r="J2641" s="5">
        <f>tbl_売上[[#This Row],[数量]]*tbl_売上[[#This Row],[単価]]</f>
        <v/>
      </c>
    </row>
    <row r="2642">
      <c r="A2642" s="3" t="n">
        <v>45820</v>
      </c>
      <c r="B2642" t="inlineStr">
        <is>
          <t>佐藤</t>
        </is>
      </c>
      <c r="C2642" t="inlineStr">
        <is>
          <t>関東</t>
        </is>
      </c>
      <c r="D2642" t="inlineStr">
        <is>
          <t>Google広告</t>
        </is>
      </c>
      <c r="E2642" t="inlineStr">
        <is>
          <t>P002</t>
        </is>
      </c>
      <c r="F2642">
        <f>_xlfn.XLOOKUP(tbl_売上[[#This Row],[商品コード]],tbl_商品[商品コード],tbl_商品[商品名],"未登録")</f>
        <v/>
      </c>
      <c r="G2642">
        <f>_xlfn.XLOOKUP(tbl_売上[[#This Row],[商品コード]],tbl_商品[商品コード],tbl_商品[カテゴリ],"未登録")</f>
        <v/>
      </c>
      <c r="H2642" s="4" t="n">
        <v>5</v>
      </c>
      <c r="I2642" s="5" t="n">
        <v>3980</v>
      </c>
      <c r="J2642" s="5">
        <f>tbl_売上[[#This Row],[数量]]*tbl_売上[[#This Row],[単価]]</f>
        <v/>
      </c>
    </row>
    <row r="2643">
      <c r="A2643" s="3" t="n">
        <v>45820</v>
      </c>
      <c r="B2643" t="inlineStr">
        <is>
          <t>高橋</t>
        </is>
      </c>
      <c r="C2643" t="inlineStr">
        <is>
          <t>関西</t>
        </is>
      </c>
      <c r="D2643" t="inlineStr">
        <is>
          <t>Google広告</t>
        </is>
      </c>
      <c r="E2643" t="inlineStr">
        <is>
          <t>P001</t>
        </is>
      </c>
      <c r="F2643">
        <f>_xlfn.XLOOKUP(tbl_売上[[#This Row],[商品コード]],tbl_商品[商品コード],tbl_商品[商品名],"未登録")</f>
        <v/>
      </c>
      <c r="G2643">
        <f>_xlfn.XLOOKUP(tbl_売上[[#This Row],[商品コード]],tbl_商品[商品コード],tbl_商品[カテゴリ],"未登録")</f>
        <v/>
      </c>
      <c r="H2643" s="4" t="n">
        <v>2</v>
      </c>
      <c r="I2643" s="5" t="n">
        <v>8800</v>
      </c>
      <c r="J2643" s="5">
        <f>tbl_売上[[#This Row],[数量]]*tbl_売上[[#This Row],[単価]]</f>
        <v/>
      </c>
    </row>
    <row r="2644">
      <c r="A2644" s="3" t="n">
        <v>45820</v>
      </c>
      <c r="B2644" t="inlineStr">
        <is>
          <t>田中</t>
        </is>
      </c>
      <c r="C2644" t="inlineStr">
        <is>
          <t>関西</t>
        </is>
      </c>
      <c r="D2644" t="inlineStr">
        <is>
          <t>Google広告</t>
        </is>
      </c>
      <c r="E2644" t="inlineStr">
        <is>
          <t>P006</t>
        </is>
      </c>
      <c r="F2644">
        <f>_xlfn.XLOOKUP(tbl_売上[[#This Row],[商品コード]],tbl_商品[商品コード],tbl_商品[商品名],"未登録")</f>
        <v/>
      </c>
      <c r="G2644">
        <f>_xlfn.XLOOKUP(tbl_売上[[#This Row],[商品コード]],tbl_商品[商品コード],tbl_商品[カテゴリ],"未登録")</f>
        <v/>
      </c>
      <c r="H2644" s="4" t="n">
        <v>3</v>
      </c>
      <c r="I2644" s="5" t="n">
        <v>3300</v>
      </c>
      <c r="J2644" s="5">
        <f>tbl_売上[[#This Row],[数量]]*tbl_売上[[#This Row],[単価]]</f>
        <v/>
      </c>
    </row>
    <row r="2645">
      <c r="A2645" s="3" t="n">
        <v>45820</v>
      </c>
      <c r="B2645" t="inlineStr">
        <is>
          <t>佐藤</t>
        </is>
      </c>
      <c r="C2645" t="inlineStr">
        <is>
          <t>関東</t>
        </is>
      </c>
      <c r="D2645" t="inlineStr">
        <is>
          <t>Google広告</t>
        </is>
      </c>
      <c r="E2645" t="inlineStr">
        <is>
          <t>P007</t>
        </is>
      </c>
      <c r="F2645">
        <f>_xlfn.XLOOKUP(tbl_売上[[#This Row],[商品コード]],tbl_商品[商品コード],tbl_商品[商品名],"未登録")</f>
        <v/>
      </c>
      <c r="G2645">
        <f>_xlfn.XLOOKUP(tbl_売上[[#This Row],[商品コード]],tbl_商品[商品コード],tbl_商品[カテゴリ],"未登録")</f>
        <v/>
      </c>
      <c r="H2645" s="4" t="n">
        <v>1</v>
      </c>
      <c r="I2645" s="5" t="n">
        <v>3240</v>
      </c>
      <c r="J2645" s="5">
        <f>tbl_売上[[#This Row],[数量]]*tbl_売上[[#This Row],[単価]]</f>
        <v/>
      </c>
    </row>
    <row r="2646">
      <c r="A2646" s="3" t="n">
        <v>45821</v>
      </c>
      <c r="B2646" t="inlineStr">
        <is>
          <t>鈴木</t>
        </is>
      </c>
      <c r="C2646" t="inlineStr">
        <is>
          <t>関東</t>
        </is>
      </c>
      <c r="D2646" t="inlineStr">
        <is>
          <t>Yahoo!広告</t>
        </is>
      </c>
      <c r="E2646" t="inlineStr">
        <is>
          <t>P002</t>
        </is>
      </c>
      <c r="F2646">
        <f>_xlfn.XLOOKUP(tbl_売上[[#This Row],[商品コード]],tbl_商品[商品コード],tbl_商品[商品名],"未登録")</f>
        <v/>
      </c>
      <c r="G2646">
        <f>_xlfn.XLOOKUP(tbl_売上[[#This Row],[商品コード]],tbl_商品[商品コード],tbl_商品[カテゴリ],"未登録")</f>
        <v/>
      </c>
      <c r="H2646" s="4" t="n">
        <v>1</v>
      </c>
      <c r="I2646" s="5" t="n">
        <v>3980</v>
      </c>
      <c r="J2646" s="5">
        <f>tbl_売上[[#This Row],[数量]]*tbl_売上[[#This Row],[単価]]</f>
        <v/>
      </c>
    </row>
    <row r="2647">
      <c r="A2647" s="3" t="n">
        <v>45821</v>
      </c>
      <c r="B2647" t="inlineStr">
        <is>
          <t>渡辺</t>
        </is>
      </c>
      <c r="C2647" t="inlineStr">
        <is>
          <t>九州</t>
        </is>
      </c>
      <c r="D2647" t="inlineStr">
        <is>
          <t>Meta広告</t>
        </is>
      </c>
      <c r="E2647" t="inlineStr">
        <is>
          <t>P004</t>
        </is>
      </c>
      <c r="F2647">
        <f>_xlfn.XLOOKUP(tbl_売上[[#This Row],[商品コード]],tbl_商品[商品コード],tbl_商品[商品名],"未登録")</f>
        <v/>
      </c>
      <c r="G2647">
        <f>_xlfn.XLOOKUP(tbl_売上[[#This Row],[商品コード]],tbl_商品[商品コード],tbl_商品[カテゴリ],"未登録")</f>
        <v/>
      </c>
      <c r="H2647" s="4" t="n">
        <v>1</v>
      </c>
      <c r="I2647" s="5" t="n">
        <v>2480</v>
      </c>
      <c r="J2647" s="5">
        <f>tbl_売上[[#This Row],[数量]]*tbl_売上[[#This Row],[単価]]</f>
        <v/>
      </c>
    </row>
    <row r="2648">
      <c r="A2648" s="3" t="n">
        <v>45821</v>
      </c>
      <c r="B2648" t="inlineStr">
        <is>
          <t>伊藤</t>
        </is>
      </c>
      <c r="C2648" t="inlineStr">
        <is>
          <t>中部</t>
        </is>
      </c>
      <c r="D2648" t="inlineStr">
        <is>
          <t>Meta広告</t>
        </is>
      </c>
      <c r="E2648" t="inlineStr">
        <is>
          <t>P001</t>
        </is>
      </c>
      <c r="F2648">
        <f>_xlfn.XLOOKUP(tbl_売上[[#This Row],[商品コード]],tbl_商品[商品コード],tbl_商品[商品名],"未登録")</f>
        <v/>
      </c>
      <c r="G2648">
        <f>_xlfn.XLOOKUP(tbl_売上[[#This Row],[商品コード]],tbl_商品[商品コード],tbl_商品[カテゴリ],"未登録")</f>
        <v/>
      </c>
      <c r="H2648" s="4" t="n">
        <v>3</v>
      </c>
      <c r="I2648" s="5" t="n">
        <v>8800</v>
      </c>
      <c r="J2648" s="5">
        <f>tbl_売上[[#This Row],[数量]]*tbl_売上[[#This Row],[単価]]</f>
        <v/>
      </c>
    </row>
    <row r="2649">
      <c r="A2649" s="3" t="n">
        <v>45821</v>
      </c>
      <c r="B2649" t="inlineStr">
        <is>
          <t>佐藤</t>
        </is>
      </c>
      <c r="C2649" t="inlineStr">
        <is>
          <t>関東</t>
        </is>
      </c>
      <c r="D2649" t="inlineStr">
        <is>
          <t>Meta広告</t>
        </is>
      </c>
      <c r="E2649" t="inlineStr">
        <is>
          <t>P002</t>
        </is>
      </c>
      <c r="F2649">
        <f>_xlfn.XLOOKUP(tbl_売上[[#This Row],[商品コード]],tbl_商品[商品コード],tbl_商品[商品名],"未登録")</f>
        <v/>
      </c>
      <c r="G2649">
        <f>_xlfn.XLOOKUP(tbl_売上[[#This Row],[商品コード]],tbl_商品[商品コード],tbl_商品[カテゴリ],"未登録")</f>
        <v/>
      </c>
      <c r="H2649" s="4" t="n">
        <v>3</v>
      </c>
      <c r="I2649" s="5" t="n">
        <v>3980</v>
      </c>
      <c r="J2649" s="5">
        <f>tbl_売上[[#This Row],[数量]]*tbl_売上[[#This Row],[単価]]</f>
        <v/>
      </c>
    </row>
    <row r="2650">
      <c r="A2650" s="3" t="n">
        <v>45821</v>
      </c>
      <c r="B2650" t="inlineStr">
        <is>
          <t>高橋</t>
        </is>
      </c>
      <c r="C2650" t="inlineStr">
        <is>
          <t>関西</t>
        </is>
      </c>
      <c r="D2650" t="inlineStr">
        <is>
          <t>Google広告</t>
        </is>
      </c>
      <c r="E2650" t="inlineStr">
        <is>
          <t>P006</t>
        </is>
      </c>
      <c r="F2650">
        <f>_xlfn.XLOOKUP(tbl_売上[[#This Row],[商品コード]],tbl_商品[商品コード],tbl_商品[商品名],"未登録")</f>
        <v/>
      </c>
      <c r="G2650">
        <f>_xlfn.XLOOKUP(tbl_売上[[#This Row],[商品コード]],tbl_商品[商品コード],tbl_商品[カテゴリ],"未登録")</f>
        <v/>
      </c>
      <c r="H2650" s="4" t="n">
        <v>2</v>
      </c>
      <c r="I2650" s="5" t="n">
        <v>3300</v>
      </c>
      <c r="J2650" s="5">
        <f>tbl_売上[[#This Row],[数量]]*tbl_売上[[#This Row],[単価]]</f>
        <v/>
      </c>
    </row>
    <row r="2651">
      <c r="A2651" s="3" t="n">
        <v>45821</v>
      </c>
      <c r="B2651" t="inlineStr">
        <is>
          <t>鈴木</t>
        </is>
      </c>
      <c r="C2651" t="inlineStr">
        <is>
          <t>関東</t>
        </is>
      </c>
      <c r="D2651" t="inlineStr">
        <is>
          <t>Meta広告</t>
        </is>
      </c>
      <c r="E2651" t="inlineStr">
        <is>
          <t>P002</t>
        </is>
      </c>
      <c r="F2651">
        <f>_xlfn.XLOOKUP(tbl_売上[[#This Row],[商品コード]],tbl_商品[商品コード],tbl_商品[商品名],"未登録")</f>
        <v/>
      </c>
      <c r="G2651">
        <f>_xlfn.XLOOKUP(tbl_売上[[#This Row],[商品コード]],tbl_商品[商品コード],tbl_商品[カテゴリ],"未登録")</f>
        <v/>
      </c>
      <c r="H2651" s="4" t="n">
        <v>3</v>
      </c>
      <c r="I2651" s="5" t="n">
        <v>3980</v>
      </c>
      <c r="J2651" s="5">
        <f>tbl_売上[[#This Row],[数量]]*tbl_売上[[#This Row],[単価]]</f>
        <v/>
      </c>
    </row>
    <row r="2652">
      <c r="A2652" s="3" t="n">
        <v>45821</v>
      </c>
      <c r="B2652" t="inlineStr">
        <is>
          <t>高橋</t>
        </is>
      </c>
      <c r="C2652" t="inlineStr">
        <is>
          <t>関西</t>
        </is>
      </c>
      <c r="D2652" t="inlineStr">
        <is>
          <t>Google広告</t>
        </is>
      </c>
      <c r="E2652" t="inlineStr">
        <is>
          <t>P008</t>
        </is>
      </c>
      <c r="F2652">
        <f>_xlfn.XLOOKUP(tbl_売上[[#This Row],[商品コード]],tbl_商品[商品コード],tbl_商品[商品名],"未登録")</f>
        <v/>
      </c>
      <c r="G2652">
        <f>_xlfn.XLOOKUP(tbl_売上[[#This Row],[商品コード]],tbl_商品[商品コード],tbl_商品[カテゴリ],"未登録")</f>
        <v/>
      </c>
      <c r="H2652" s="4" t="n">
        <v>1</v>
      </c>
      <c r="I2652" s="5" t="n">
        <v>2700</v>
      </c>
      <c r="J2652" s="5">
        <f>tbl_売上[[#This Row],[数量]]*tbl_売上[[#This Row],[単価]]</f>
        <v/>
      </c>
    </row>
    <row r="2653">
      <c r="A2653" s="3" t="n">
        <v>45822</v>
      </c>
      <c r="B2653" t="inlineStr">
        <is>
          <t>鈴木</t>
        </is>
      </c>
      <c r="C2653" t="inlineStr">
        <is>
          <t>関東</t>
        </is>
      </c>
      <c r="D2653" t="inlineStr">
        <is>
          <t>Yahoo!広告</t>
        </is>
      </c>
      <c r="E2653" t="inlineStr">
        <is>
          <t>P008</t>
        </is>
      </c>
      <c r="F2653">
        <f>_xlfn.XLOOKUP(tbl_売上[[#This Row],[商品コード]],tbl_商品[商品コード],tbl_商品[商品名],"未登録")</f>
        <v/>
      </c>
      <c r="G2653">
        <f>_xlfn.XLOOKUP(tbl_売上[[#This Row],[商品コード]],tbl_商品[商品コード],tbl_商品[カテゴリ],"未登録")</f>
        <v/>
      </c>
      <c r="H2653" s="4" t="n">
        <v>1</v>
      </c>
      <c r="I2653" s="5" t="n">
        <v>2700</v>
      </c>
      <c r="J2653" s="5">
        <f>tbl_売上[[#This Row],[数量]]*tbl_売上[[#This Row],[単価]]</f>
        <v/>
      </c>
    </row>
    <row r="2654">
      <c r="A2654" s="3" t="n">
        <v>45822</v>
      </c>
      <c r="B2654" t="inlineStr">
        <is>
          <t>渡辺</t>
        </is>
      </c>
      <c r="C2654" t="inlineStr">
        <is>
          <t>九州</t>
        </is>
      </c>
      <c r="D2654" t="inlineStr">
        <is>
          <t>Google広告</t>
        </is>
      </c>
      <c r="E2654" t="inlineStr">
        <is>
          <t>P002</t>
        </is>
      </c>
      <c r="F2654">
        <f>_xlfn.XLOOKUP(tbl_売上[[#This Row],[商品コード]],tbl_商品[商品コード],tbl_商品[商品名],"未登録")</f>
        <v/>
      </c>
      <c r="G2654">
        <f>_xlfn.XLOOKUP(tbl_売上[[#This Row],[商品コード]],tbl_商品[商品コード],tbl_商品[カテゴリ],"未登録")</f>
        <v/>
      </c>
      <c r="H2654" s="4" t="n">
        <v>1</v>
      </c>
      <c r="I2654" s="5" t="n">
        <v>3980</v>
      </c>
      <c r="J2654" s="5">
        <f>tbl_売上[[#This Row],[数量]]*tbl_売上[[#This Row],[単価]]</f>
        <v/>
      </c>
    </row>
    <row r="2655">
      <c r="A2655" s="3" t="n">
        <v>45822</v>
      </c>
      <c r="B2655" t="inlineStr">
        <is>
          <t>田中</t>
        </is>
      </c>
      <c r="C2655" t="inlineStr">
        <is>
          <t>関西</t>
        </is>
      </c>
      <c r="D2655" t="inlineStr">
        <is>
          <t>Google広告</t>
        </is>
      </c>
      <c r="E2655" t="inlineStr">
        <is>
          <t>P007</t>
        </is>
      </c>
      <c r="F2655">
        <f>_xlfn.XLOOKUP(tbl_売上[[#This Row],[商品コード]],tbl_商品[商品コード],tbl_商品[商品名],"未登録")</f>
        <v/>
      </c>
      <c r="G2655">
        <f>_xlfn.XLOOKUP(tbl_売上[[#This Row],[商品コード]],tbl_商品[商品コード],tbl_商品[カテゴリ],"未登録")</f>
        <v/>
      </c>
      <c r="H2655" s="4" t="n">
        <v>1</v>
      </c>
      <c r="I2655" s="5" t="n">
        <v>3240</v>
      </c>
      <c r="J2655" s="5">
        <f>tbl_売上[[#This Row],[数量]]*tbl_売上[[#This Row],[単価]]</f>
        <v/>
      </c>
    </row>
    <row r="2656">
      <c r="A2656" s="3" t="n">
        <v>45822</v>
      </c>
      <c r="B2656" t="inlineStr">
        <is>
          <t>伊藤</t>
        </is>
      </c>
      <c r="C2656" t="inlineStr">
        <is>
          <t>中部</t>
        </is>
      </c>
      <c r="D2656" t="inlineStr">
        <is>
          <t>Yahoo!広告</t>
        </is>
      </c>
      <c r="E2656" t="inlineStr">
        <is>
          <t>P001</t>
        </is>
      </c>
      <c r="F2656">
        <f>_xlfn.XLOOKUP(tbl_売上[[#This Row],[商品コード]],tbl_商品[商品コード],tbl_商品[商品名],"未登録")</f>
        <v/>
      </c>
      <c r="G2656">
        <f>_xlfn.XLOOKUP(tbl_売上[[#This Row],[商品コード]],tbl_商品[商品コード],tbl_商品[カテゴリ],"未登録")</f>
        <v/>
      </c>
      <c r="H2656" s="4" t="n">
        <v>1</v>
      </c>
      <c r="I2656" s="5" t="n">
        <v>8800</v>
      </c>
      <c r="J2656" s="5">
        <f>tbl_売上[[#This Row],[数量]]*tbl_売上[[#This Row],[単価]]</f>
        <v/>
      </c>
    </row>
    <row r="2657">
      <c r="A2657" s="3" t="n">
        <v>45823</v>
      </c>
      <c r="B2657" t="inlineStr">
        <is>
          <t>佐藤</t>
        </is>
      </c>
      <c r="C2657" t="inlineStr">
        <is>
          <t>関東</t>
        </is>
      </c>
      <c r="D2657" t="inlineStr">
        <is>
          <t>Meta広告</t>
        </is>
      </c>
      <c r="E2657" t="inlineStr">
        <is>
          <t>P009</t>
        </is>
      </c>
      <c r="F2657">
        <f>_xlfn.XLOOKUP(tbl_売上[[#This Row],[商品コード]],tbl_商品[商品コード],tbl_商品[商品名],"未登録")</f>
        <v/>
      </c>
      <c r="G2657">
        <f>_xlfn.XLOOKUP(tbl_売上[[#This Row],[商品コード]],tbl_商品[商品コード],tbl_商品[カテゴリ],"未登録")</f>
        <v/>
      </c>
      <c r="H2657" s="4" t="n">
        <v>2</v>
      </c>
      <c r="I2657" s="5" t="n">
        <v>3600</v>
      </c>
      <c r="J2657" s="5">
        <f>tbl_売上[[#This Row],[数量]]*tbl_売上[[#This Row],[単価]]</f>
        <v/>
      </c>
    </row>
    <row r="2658">
      <c r="A2658" s="3" t="n">
        <v>45823</v>
      </c>
      <c r="B2658" t="inlineStr">
        <is>
          <t>伊藤</t>
        </is>
      </c>
      <c r="C2658" t="inlineStr">
        <is>
          <t>中部</t>
        </is>
      </c>
      <c r="D2658" t="inlineStr">
        <is>
          <t>Meta広告</t>
        </is>
      </c>
      <c r="E2658" t="inlineStr">
        <is>
          <t>P001</t>
        </is>
      </c>
      <c r="F2658">
        <f>_xlfn.XLOOKUP(tbl_売上[[#This Row],[商品コード]],tbl_商品[商品コード],tbl_商品[商品名],"未登録")</f>
        <v/>
      </c>
      <c r="G2658">
        <f>_xlfn.XLOOKUP(tbl_売上[[#This Row],[商品コード]],tbl_商品[商品コード],tbl_商品[カテゴリ],"未登録")</f>
        <v/>
      </c>
      <c r="H2658" s="4" t="n">
        <v>1</v>
      </c>
      <c r="I2658" s="5" t="n">
        <v>8800</v>
      </c>
      <c r="J2658" s="5">
        <f>tbl_売上[[#This Row],[数量]]*tbl_売上[[#This Row],[単価]]</f>
        <v/>
      </c>
    </row>
    <row r="2659">
      <c r="A2659" s="3" t="n">
        <v>45823</v>
      </c>
      <c r="B2659" t="inlineStr">
        <is>
          <t>佐藤</t>
        </is>
      </c>
      <c r="C2659" t="inlineStr">
        <is>
          <t>関東</t>
        </is>
      </c>
      <c r="D2659" t="inlineStr">
        <is>
          <t>Meta広告</t>
        </is>
      </c>
      <c r="E2659" t="inlineStr">
        <is>
          <t>P007</t>
        </is>
      </c>
      <c r="F2659">
        <f>_xlfn.XLOOKUP(tbl_売上[[#This Row],[商品コード]],tbl_商品[商品コード],tbl_商品[商品名],"未登録")</f>
        <v/>
      </c>
      <c r="G2659">
        <f>_xlfn.XLOOKUP(tbl_売上[[#This Row],[商品コード]],tbl_商品[商品コード],tbl_商品[カテゴリ],"未登録")</f>
        <v/>
      </c>
      <c r="H2659" s="4" t="n">
        <v>1</v>
      </c>
      <c r="I2659" s="5" t="n">
        <v>3240</v>
      </c>
      <c r="J2659" s="5">
        <f>tbl_売上[[#This Row],[数量]]*tbl_売上[[#This Row],[単価]]</f>
        <v/>
      </c>
    </row>
    <row r="2660">
      <c r="A2660" s="3" t="n">
        <v>45823</v>
      </c>
      <c r="B2660" t="inlineStr">
        <is>
          <t>鈴木</t>
        </is>
      </c>
      <c r="C2660" t="inlineStr">
        <is>
          <t>関東</t>
        </is>
      </c>
      <c r="D2660" t="inlineStr">
        <is>
          <t>Meta広告</t>
        </is>
      </c>
      <c r="E2660" t="inlineStr">
        <is>
          <t>P001</t>
        </is>
      </c>
      <c r="F2660">
        <f>_xlfn.XLOOKUP(tbl_売上[[#This Row],[商品コード]],tbl_商品[商品コード],tbl_商品[商品名],"未登録")</f>
        <v/>
      </c>
      <c r="G2660">
        <f>_xlfn.XLOOKUP(tbl_売上[[#This Row],[商品コード]],tbl_商品[商品コード],tbl_商品[カテゴリ],"未登録")</f>
        <v/>
      </c>
      <c r="H2660" s="4" t="n">
        <v>5</v>
      </c>
      <c r="I2660" s="5" t="n">
        <v>8800</v>
      </c>
      <c r="J2660" s="5">
        <f>tbl_売上[[#This Row],[数量]]*tbl_売上[[#This Row],[単価]]</f>
        <v/>
      </c>
    </row>
    <row r="2661">
      <c r="A2661" s="3" t="n">
        <v>45824</v>
      </c>
      <c r="B2661" t="inlineStr">
        <is>
          <t>鈴木</t>
        </is>
      </c>
      <c r="C2661" t="inlineStr">
        <is>
          <t>関東</t>
        </is>
      </c>
      <c r="D2661" t="inlineStr">
        <is>
          <t>Google広告</t>
        </is>
      </c>
      <c r="E2661" t="inlineStr">
        <is>
          <t>P004</t>
        </is>
      </c>
      <c r="F2661">
        <f>_xlfn.XLOOKUP(tbl_売上[[#This Row],[商品コード]],tbl_商品[商品コード],tbl_商品[商品名],"未登録")</f>
        <v/>
      </c>
      <c r="G2661">
        <f>_xlfn.XLOOKUP(tbl_売上[[#This Row],[商品コード]],tbl_商品[商品コード],tbl_商品[カテゴリ],"未登録")</f>
        <v/>
      </c>
      <c r="H2661" s="4" t="n">
        <v>1</v>
      </c>
      <c r="I2661" s="5" t="n">
        <v>2480</v>
      </c>
      <c r="J2661" s="5">
        <f>tbl_売上[[#This Row],[数量]]*tbl_売上[[#This Row],[単価]]</f>
        <v/>
      </c>
    </row>
    <row r="2662">
      <c r="A2662" s="3" t="n">
        <v>45824</v>
      </c>
      <c r="B2662" t="inlineStr">
        <is>
          <t>伊藤</t>
        </is>
      </c>
      <c r="C2662" t="inlineStr">
        <is>
          <t>中部</t>
        </is>
      </c>
      <c r="D2662" t="inlineStr">
        <is>
          <t>Meta広告</t>
        </is>
      </c>
      <c r="E2662" t="inlineStr">
        <is>
          <t>P006</t>
        </is>
      </c>
      <c r="F2662">
        <f>_xlfn.XLOOKUP(tbl_売上[[#This Row],[商品コード]],tbl_商品[商品コード],tbl_商品[商品名],"未登録")</f>
        <v/>
      </c>
      <c r="G2662">
        <f>_xlfn.XLOOKUP(tbl_売上[[#This Row],[商品コード]],tbl_商品[商品コード],tbl_商品[カテゴリ],"未登録")</f>
        <v/>
      </c>
      <c r="H2662" s="4" t="n">
        <v>2</v>
      </c>
      <c r="I2662" s="5" t="n">
        <v>3300</v>
      </c>
      <c r="J2662" s="5">
        <f>tbl_売上[[#This Row],[数量]]*tbl_売上[[#This Row],[単価]]</f>
        <v/>
      </c>
    </row>
    <row r="2663">
      <c r="A2663" s="3" t="n">
        <v>45824</v>
      </c>
      <c r="B2663" t="inlineStr">
        <is>
          <t>伊藤</t>
        </is>
      </c>
      <c r="C2663" t="inlineStr">
        <is>
          <t>中部</t>
        </is>
      </c>
      <c r="D2663" t="inlineStr">
        <is>
          <t>Meta広告</t>
        </is>
      </c>
      <c r="E2663" t="inlineStr">
        <is>
          <t>P005</t>
        </is>
      </c>
      <c r="F2663">
        <f>_xlfn.XLOOKUP(tbl_売上[[#This Row],[商品コード]],tbl_商品[商品コード],tbl_商品[商品名],"未登録")</f>
        <v/>
      </c>
      <c r="G2663">
        <f>_xlfn.XLOOKUP(tbl_売上[[#This Row],[商品コード]],tbl_商品[商品コード],tbl_商品[カテゴリ],"未登録")</f>
        <v/>
      </c>
      <c r="H2663" s="4" t="n">
        <v>2</v>
      </c>
      <c r="I2663" s="5" t="n">
        <v>6980</v>
      </c>
      <c r="J2663" s="5">
        <f>tbl_売上[[#This Row],[数量]]*tbl_売上[[#This Row],[単価]]</f>
        <v/>
      </c>
    </row>
    <row r="2664">
      <c r="A2664" s="3" t="n">
        <v>45824</v>
      </c>
      <c r="B2664" t="inlineStr">
        <is>
          <t>鈴木</t>
        </is>
      </c>
      <c r="C2664" t="inlineStr">
        <is>
          <t>関東</t>
        </is>
      </c>
      <c r="D2664" t="inlineStr">
        <is>
          <t>Yahoo!広告</t>
        </is>
      </c>
      <c r="E2664" t="inlineStr">
        <is>
          <t>P003</t>
        </is>
      </c>
      <c r="F2664">
        <f>_xlfn.XLOOKUP(tbl_売上[[#This Row],[商品コード]],tbl_商品[商品コード],tbl_商品[商品名],"未登録")</f>
        <v/>
      </c>
      <c r="G2664">
        <f>_xlfn.XLOOKUP(tbl_売上[[#This Row],[商品コード]],tbl_商品[商品コード],tbl_商品[カテゴリ],"未登録")</f>
        <v/>
      </c>
      <c r="H2664" s="4" t="n">
        <v>1</v>
      </c>
      <c r="I2664" s="5" t="n">
        <v>19800</v>
      </c>
      <c r="J2664" s="5">
        <f>tbl_売上[[#This Row],[数量]]*tbl_売上[[#This Row],[単価]]</f>
        <v/>
      </c>
    </row>
    <row r="2665">
      <c r="A2665" s="3" t="n">
        <v>45824</v>
      </c>
      <c r="B2665" t="inlineStr">
        <is>
          <t>佐藤</t>
        </is>
      </c>
      <c r="C2665" t="inlineStr">
        <is>
          <t>関東</t>
        </is>
      </c>
      <c r="D2665" t="inlineStr">
        <is>
          <t>Google広告</t>
        </is>
      </c>
      <c r="E2665" t="inlineStr">
        <is>
          <t>P008</t>
        </is>
      </c>
      <c r="F2665">
        <f>_xlfn.XLOOKUP(tbl_売上[[#This Row],[商品コード]],tbl_商品[商品コード],tbl_商品[商品名],"未登録")</f>
        <v/>
      </c>
      <c r="G2665">
        <f>_xlfn.XLOOKUP(tbl_売上[[#This Row],[商品コード]],tbl_商品[商品コード],tbl_商品[カテゴリ],"未登録")</f>
        <v/>
      </c>
      <c r="H2665" s="4" t="n">
        <v>1</v>
      </c>
      <c r="I2665" s="5" t="n">
        <v>2700</v>
      </c>
      <c r="J2665" s="5">
        <f>tbl_売上[[#This Row],[数量]]*tbl_売上[[#This Row],[単価]]</f>
        <v/>
      </c>
    </row>
    <row r="2666">
      <c r="A2666" s="3" t="n">
        <v>45824</v>
      </c>
      <c r="B2666" t="inlineStr">
        <is>
          <t>佐藤</t>
        </is>
      </c>
      <c r="C2666" t="inlineStr">
        <is>
          <t>関東</t>
        </is>
      </c>
      <c r="D2666" t="inlineStr">
        <is>
          <t>Meta広告</t>
        </is>
      </c>
      <c r="E2666" t="inlineStr">
        <is>
          <t>P009</t>
        </is>
      </c>
      <c r="F2666">
        <f>_xlfn.XLOOKUP(tbl_売上[[#This Row],[商品コード]],tbl_商品[商品コード],tbl_商品[商品名],"未登録")</f>
        <v/>
      </c>
      <c r="G2666">
        <f>_xlfn.XLOOKUP(tbl_売上[[#This Row],[商品コード]],tbl_商品[商品コード],tbl_商品[カテゴリ],"未登録")</f>
        <v/>
      </c>
      <c r="H2666" s="4" t="n">
        <v>1</v>
      </c>
      <c r="I2666" s="5" t="n">
        <v>3600</v>
      </c>
      <c r="J2666" s="5">
        <f>tbl_売上[[#This Row],[数量]]*tbl_売上[[#This Row],[単価]]</f>
        <v/>
      </c>
    </row>
    <row r="2667">
      <c r="A2667" s="3" t="n">
        <v>45824</v>
      </c>
      <c r="B2667" t="inlineStr">
        <is>
          <t>鈴木</t>
        </is>
      </c>
      <c r="C2667" t="inlineStr">
        <is>
          <t>関東</t>
        </is>
      </c>
      <c r="D2667" t="inlineStr">
        <is>
          <t>Google広告</t>
        </is>
      </c>
      <c r="E2667" t="inlineStr">
        <is>
          <t>P009</t>
        </is>
      </c>
      <c r="F2667">
        <f>_xlfn.XLOOKUP(tbl_売上[[#This Row],[商品コード]],tbl_商品[商品コード],tbl_商品[商品名],"未登録")</f>
        <v/>
      </c>
      <c r="G2667">
        <f>_xlfn.XLOOKUP(tbl_売上[[#This Row],[商品コード]],tbl_商品[商品コード],tbl_商品[カテゴリ],"未登録")</f>
        <v/>
      </c>
      <c r="H2667" s="4" t="n">
        <v>2</v>
      </c>
      <c r="I2667" s="5" t="n">
        <v>3600</v>
      </c>
      <c r="J2667" s="5">
        <f>tbl_売上[[#This Row],[数量]]*tbl_売上[[#This Row],[単価]]</f>
        <v/>
      </c>
    </row>
    <row r="2668">
      <c r="A2668" s="3" t="n">
        <v>45824</v>
      </c>
      <c r="B2668" t="inlineStr">
        <is>
          <t>渡辺</t>
        </is>
      </c>
      <c r="C2668" t="inlineStr">
        <is>
          <t>九州</t>
        </is>
      </c>
      <c r="D2668" t="inlineStr">
        <is>
          <t>Google広告</t>
        </is>
      </c>
      <c r="E2668" t="inlineStr">
        <is>
          <t>P002</t>
        </is>
      </c>
      <c r="F2668">
        <f>_xlfn.XLOOKUP(tbl_売上[[#This Row],[商品コード]],tbl_商品[商品コード],tbl_商品[商品名],"未登録")</f>
        <v/>
      </c>
      <c r="G2668">
        <f>_xlfn.XLOOKUP(tbl_売上[[#This Row],[商品コード]],tbl_商品[商品コード],tbl_商品[カテゴリ],"未登録")</f>
        <v/>
      </c>
      <c r="H2668" s="4" t="n">
        <v>1</v>
      </c>
      <c r="I2668" s="5" t="n">
        <v>3980</v>
      </c>
      <c r="J2668" s="5">
        <f>tbl_売上[[#This Row],[数量]]*tbl_売上[[#This Row],[単価]]</f>
        <v/>
      </c>
    </row>
    <row r="2669">
      <c r="A2669" s="3" t="n">
        <v>45825</v>
      </c>
      <c r="B2669" t="inlineStr">
        <is>
          <t>渡辺</t>
        </is>
      </c>
      <c r="C2669" t="inlineStr">
        <is>
          <t>九州</t>
        </is>
      </c>
      <c r="D2669" t="inlineStr">
        <is>
          <t>Yahoo!広告</t>
        </is>
      </c>
      <c r="E2669" t="inlineStr">
        <is>
          <t>P005</t>
        </is>
      </c>
      <c r="F2669">
        <f>_xlfn.XLOOKUP(tbl_売上[[#This Row],[商品コード]],tbl_商品[商品コード],tbl_商品[商品名],"未登録")</f>
        <v/>
      </c>
      <c r="G2669">
        <f>_xlfn.XLOOKUP(tbl_売上[[#This Row],[商品コード]],tbl_商品[商品コード],tbl_商品[カテゴリ],"未登録")</f>
        <v/>
      </c>
      <c r="H2669" s="4" t="n">
        <v>2</v>
      </c>
      <c r="I2669" s="5" t="n">
        <v>6980</v>
      </c>
      <c r="J2669" s="5">
        <f>tbl_売上[[#This Row],[数量]]*tbl_売上[[#This Row],[単価]]</f>
        <v/>
      </c>
    </row>
    <row r="2670">
      <c r="A2670" s="3" t="n">
        <v>45825</v>
      </c>
      <c r="B2670" t="inlineStr">
        <is>
          <t>鈴木</t>
        </is>
      </c>
      <c r="C2670" t="inlineStr">
        <is>
          <t>関東</t>
        </is>
      </c>
      <c r="D2670" t="inlineStr">
        <is>
          <t>Meta広告</t>
        </is>
      </c>
      <c r="E2670" t="inlineStr">
        <is>
          <t>P007</t>
        </is>
      </c>
      <c r="F2670">
        <f>_xlfn.XLOOKUP(tbl_売上[[#This Row],[商品コード]],tbl_商品[商品コード],tbl_商品[商品名],"未登録")</f>
        <v/>
      </c>
      <c r="G2670">
        <f>_xlfn.XLOOKUP(tbl_売上[[#This Row],[商品コード]],tbl_商品[商品コード],tbl_商品[カテゴリ],"未登録")</f>
        <v/>
      </c>
      <c r="H2670" s="4" t="n">
        <v>1</v>
      </c>
      <c r="I2670" s="5" t="n">
        <v>3240</v>
      </c>
      <c r="J2670" s="5">
        <f>tbl_売上[[#This Row],[数量]]*tbl_売上[[#This Row],[単価]]</f>
        <v/>
      </c>
    </row>
    <row r="2671">
      <c r="A2671" s="3" t="n">
        <v>45825</v>
      </c>
      <c r="B2671" t="inlineStr">
        <is>
          <t>渡辺</t>
        </is>
      </c>
      <c r="C2671" t="inlineStr">
        <is>
          <t>九州</t>
        </is>
      </c>
      <c r="D2671" t="inlineStr">
        <is>
          <t>Meta広告</t>
        </is>
      </c>
      <c r="E2671" t="inlineStr">
        <is>
          <t>P008</t>
        </is>
      </c>
      <c r="F2671">
        <f>_xlfn.XLOOKUP(tbl_売上[[#This Row],[商品コード]],tbl_商品[商品コード],tbl_商品[商品名],"未登録")</f>
        <v/>
      </c>
      <c r="G2671">
        <f>_xlfn.XLOOKUP(tbl_売上[[#This Row],[商品コード]],tbl_商品[商品コード],tbl_商品[カテゴリ],"未登録")</f>
        <v/>
      </c>
      <c r="H2671" s="4" t="n">
        <v>2</v>
      </c>
      <c r="I2671" s="5" t="n">
        <v>2700</v>
      </c>
      <c r="J2671" s="5">
        <f>tbl_売上[[#This Row],[数量]]*tbl_売上[[#This Row],[単価]]</f>
        <v/>
      </c>
    </row>
    <row r="2672">
      <c r="A2672" s="3" t="n">
        <v>45825</v>
      </c>
      <c r="B2672" t="inlineStr">
        <is>
          <t>伊藤</t>
        </is>
      </c>
      <c r="C2672" t="inlineStr">
        <is>
          <t>中部</t>
        </is>
      </c>
      <c r="D2672" t="inlineStr">
        <is>
          <t>Google広告</t>
        </is>
      </c>
      <c r="E2672" t="inlineStr">
        <is>
          <t>P004</t>
        </is>
      </c>
      <c r="F2672">
        <f>_xlfn.XLOOKUP(tbl_売上[[#This Row],[商品コード]],tbl_商品[商品コード],tbl_商品[商品名],"未登録")</f>
        <v/>
      </c>
      <c r="G2672">
        <f>_xlfn.XLOOKUP(tbl_売上[[#This Row],[商品コード]],tbl_商品[商品コード],tbl_商品[カテゴリ],"未登録")</f>
        <v/>
      </c>
      <c r="H2672" s="4" t="n">
        <v>1</v>
      </c>
      <c r="I2672" s="5" t="n">
        <v>2480</v>
      </c>
      <c r="J2672" s="5">
        <f>tbl_売上[[#This Row],[数量]]*tbl_売上[[#This Row],[単価]]</f>
        <v/>
      </c>
    </row>
    <row r="2673">
      <c r="A2673" s="3" t="n">
        <v>45825</v>
      </c>
      <c r="B2673" t="inlineStr">
        <is>
          <t>佐藤</t>
        </is>
      </c>
      <c r="C2673" t="inlineStr">
        <is>
          <t>関東</t>
        </is>
      </c>
      <c r="D2673" t="inlineStr">
        <is>
          <t>Meta広告</t>
        </is>
      </c>
      <c r="E2673" t="inlineStr">
        <is>
          <t>P007</t>
        </is>
      </c>
      <c r="F2673">
        <f>_xlfn.XLOOKUP(tbl_売上[[#This Row],[商品コード]],tbl_商品[商品コード],tbl_商品[商品名],"未登録")</f>
        <v/>
      </c>
      <c r="G2673">
        <f>_xlfn.XLOOKUP(tbl_売上[[#This Row],[商品コード]],tbl_商品[商品コード],tbl_商品[カテゴリ],"未登録")</f>
        <v/>
      </c>
      <c r="H2673" s="4" t="n">
        <v>1</v>
      </c>
      <c r="I2673" s="5" t="n">
        <v>3240</v>
      </c>
      <c r="J2673" s="5">
        <f>tbl_売上[[#This Row],[数量]]*tbl_売上[[#This Row],[単価]]</f>
        <v/>
      </c>
    </row>
    <row r="2674">
      <c r="A2674" s="3" t="n">
        <v>45825</v>
      </c>
      <c r="B2674" t="inlineStr">
        <is>
          <t>鈴木</t>
        </is>
      </c>
      <c r="C2674" t="inlineStr">
        <is>
          <t>関東</t>
        </is>
      </c>
      <c r="D2674" t="inlineStr">
        <is>
          <t>Meta広告</t>
        </is>
      </c>
      <c r="E2674" t="inlineStr">
        <is>
          <t>P003</t>
        </is>
      </c>
      <c r="F2674">
        <f>_xlfn.XLOOKUP(tbl_売上[[#This Row],[商品コード]],tbl_商品[商品コード],tbl_商品[商品名],"未登録")</f>
        <v/>
      </c>
      <c r="G2674">
        <f>_xlfn.XLOOKUP(tbl_売上[[#This Row],[商品コード]],tbl_商品[商品コード],tbl_商品[カテゴリ],"未登録")</f>
        <v/>
      </c>
      <c r="H2674" s="4" t="n">
        <v>3</v>
      </c>
      <c r="I2674" s="5" t="n">
        <v>19800</v>
      </c>
      <c r="J2674" s="5">
        <f>tbl_売上[[#This Row],[数量]]*tbl_売上[[#This Row],[単価]]</f>
        <v/>
      </c>
    </row>
    <row r="2675">
      <c r="A2675" s="3" t="n">
        <v>45825</v>
      </c>
      <c r="B2675" t="inlineStr">
        <is>
          <t>佐藤</t>
        </is>
      </c>
      <c r="C2675" t="inlineStr">
        <is>
          <t>関東</t>
        </is>
      </c>
      <c r="D2675" t="inlineStr">
        <is>
          <t>Meta広告</t>
        </is>
      </c>
      <c r="E2675" t="inlineStr">
        <is>
          <t>P005</t>
        </is>
      </c>
      <c r="F2675">
        <f>_xlfn.XLOOKUP(tbl_売上[[#This Row],[商品コード]],tbl_商品[商品コード],tbl_商品[商品名],"未登録")</f>
        <v/>
      </c>
      <c r="G2675">
        <f>_xlfn.XLOOKUP(tbl_売上[[#This Row],[商品コード]],tbl_商品[商品コード],tbl_商品[カテゴリ],"未登録")</f>
        <v/>
      </c>
      <c r="H2675" s="4" t="n">
        <v>1</v>
      </c>
      <c r="I2675" s="5" t="n">
        <v>6980</v>
      </c>
      <c r="J2675" s="5">
        <f>tbl_売上[[#This Row],[数量]]*tbl_売上[[#This Row],[単価]]</f>
        <v/>
      </c>
    </row>
    <row r="2676">
      <c r="A2676" s="3" t="n">
        <v>45826</v>
      </c>
      <c r="B2676" t="inlineStr">
        <is>
          <t>鈴木</t>
        </is>
      </c>
      <c r="C2676" t="inlineStr">
        <is>
          <t>関東</t>
        </is>
      </c>
      <c r="D2676" t="inlineStr">
        <is>
          <t>Meta広告</t>
        </is>
      </c>
      <c r="E2676" t="inlineStr">
        <is>
          <t>P008</t>
        </is>
      </c>
      <c r="F2676">
        <f>_xlfn.XLOOKUP(tbl_売上[[#This Row],[商品コード]],tbl_商品[商品コード],tbl_商品[商品名],"未登録")</f>
        <v/>
      </c>
      <c r="G2676">
        <f>_xlfn.XLOOKUP(tbl_売上[[#This Row],[商品コード]],tbl_商品[商品コード],tbl_商品[カテゴリ],"未登録")</f>
        <v/>
      </c>
      <c r="H2676" s="4" t="n">
        <v>1</v>
      </c>
      <c r="I2676" s="5" t="n">
        <v>2700</v>
      </c>
      <c r="J2676" s="5">
        <f>tbl_売上[[#This Row],[数量]]*tbl_売上[[#This Row],[単価]]</f>
        <v/>
      </c>
    </row>
    <row r="2677">
      <c r="A2677" s="3" t="n">
        <v>45826</v>
      </c>
      <c r="B2677" t="inlineStr">
        <is>
          <t>田中</t>
        </is>
      </c>
      <c r="C2677" t="inlineStr">
        <is>
          <t>関西</t>
        </is>
      </c>
      <c r="D2677" t="inlineStr">
        <is>
          <t>Google広告</t>
        </is>
      </c>
      <c r="E2677" t="inlineStr">
        <is>
          <t>P001</t>
        </is>
      </c>
      <c r="F2677">
        <f>_xlfn.XLOOKUP(tbl_売上[[#This Row],[商品コード]],tbl_商品[商品コード],tbl_商品[商品名],"未登録")</f>
        <v/>
      </c>
      <c r="G2677">
        <f>_xlfn.XLOOKUP(tbl_売上[[#This Row],[商品コード]],tbl_商品[商品コード],tbl_商品[カテゴリ],"未登録")</f>
        <v/>
      </c>
      <c r="H2677" s="4" t="n">
        <v>1</v>
      </c>
      <c r="I2677" s="5" t="n">
        <v>8800</v>
      </c>
      <c r="J2677" s="5">
        <f>tbl_売上[[#This Row],[数量]]*tbl_売上[[#This Row],[単価]]</f>
        <v/>
      </c>
    </row>
    <row r="2678">
      <c r="A2678" s="3" t="n">
        <v>45826</v>
      </c>
      <c r="B2678" t="inlineStr">
        <is>
          <t>佐藤</t>
        </is>
      </c>
      <c r="C2678" t="inlineStr">
        <is>
          <t>関東</t>
        </is>
      </c>
      <c r="D2678" t="inlineStr">
        <is>
          <t>Google広告</t>
        </is>
      </c>
      <c r="E2678" t="inlineStr">
        <is>
          <t>P002</t>
        </is>
      </c>
      <c r="F2678">
        <f>_xlfn.XLOOKUP(tbl_売上[[#This Row],[商品コード]],tbl_商品[商品コード],tbl_商品[商品名],"未登録")</f>
        <v/>
      </c>
      <c r="G2678">
        <f>_xlfn.XLOOKUP(tbl_売上[[#This Row],[商品コード]],tbl_商品[商品コード],tbl_商品[カテゴリ],"未登録")</f>
        <v/>
      </c>
      <c r="H2678" s="4" t="n">
        <v>1</v>
      </c>
      <c r="I2678" s="5" t="n">
        <v>3980</v>
      </c>
      <c r="J2678" s="5">
        <f>tbl_売上[[#This Row],[数量]]*tbl_売上[[#This Row],[単価]]</f>
        <v/>
      </c>
    </row>
    <row r="2679">
      <c r="A2679" s="3" t="n">
        <v>45826</v>
      </c>
      <c r="B2679" t="inlineStr">
        <is>
          <t>高橋</t>
        </is>
      </c>
      <c r="C2679" t="inlineStr">
        <is>
          <t>関西</t>
        </is>
      </c>
      <c r="D2679" t="inlineStr">
        <is>
          <t>Meta広告</t>
        </is>
      </c>
      <c r="E2679" t="inlineStr">
        <is>
          <t>P004</t>
        </is>
      </c>
      <c r="F2679">
        <f>_xlfn.XLOOKUP(tbl_売上[[#This Row],[商品コード]],tbl_商品[商品コード],tbl_商品[商品名],"未登録")</f>
        <v/>
      </c>
      <c r="G2679">
        <f>_xlfn.XLOOKUP(tbl_売上[[#This Row],[商品コード]],tbl_商品[商品コード],tbl_商品[カテゴリ],"未登録")</f>
        <v/>
      </c>
      <c r="H2679" s="4" t="n">
        <v>1</v>
      </c>
      <c r="I2679" s="5" t="n">
        <v>2480</v>
      </c>
      <c r="J2679" s="5">
        <f>tbl_売上[[#This Row],[数量]]*tbl_売上[[#This Row],[単価]]</f>
        <v/>
      </c>
    </row>
    <row r="2680">
      <c r="A2680" s="3" t="n">
        <v>45826</v>
      </c>
      <c r="B2680" t="inlineStr">
        <is>
          <t>佐藤</t>
        </is>
      </c>
      <c r="C2680" t="inlineStr">
        <is>
          <t>関東</t>
        </is>
      </c>
      <c r="D2680" t="inlineStr">
        <is>
          <t>Yahoo!広告</t>
        </is>
      </c>
      <c r="E2680" t="inlineStr">
        <is>
          <t>P007</t>
        </is>
      </c>
      <c r="F2680">
        <f>_xlfn.XLOOKUP(tbl_売上[[#This Row],[商品コード]],tbl_商品[商品コード],tbl_商品[商品名],"未登録")</f>
        <v/>
      </c>
      <c r="G2680">
        <f>_xlfn.XLOOKUP(tbl_売上[[#This Row],[商品コード]],tbl_商品[商品コード],tbl_商品[カテゴリ],"未登録")</f>
        <v/>
      </c>
      <c r="H2680" s="4" t="n">
        <v>3</v>
      </c>
      <c r="I2680" s="5" t="n">
        <v>3240</v>
      </c>
      <c r="J2680" s="5">
        <f>tbl_売上[[#This Row],[数量]]*tbl_売上[[#This Row],[単価]]</f>
        <v/>
      </c>
    </row>
    <row r="2681">
      <c r="A2681" s="3" t="n">
        <v>45826</v>
      </c>
      <c r="B2681" t="inlineStr">
        <is>
          <t>渡辺</t>
        </is>
      </c>
      <c r="C2681" t="inlineStr">
        <is>
          <t>九州</t>
        </is>
      </c>
      <c r="D2681" t="inlineStr">
        <is>
          <t>Google広告</t>
        </is>
      </c>
      <c r="E2681" t="inlineStr">
        <is>
          <t>P004</t>
        </is>
      </c>
      <c r="F2681">
        <f>_xlfn.XLOOKUP(tbl_売上[[#This Row],[商品コード]],tbl_商品[商品コード],tbl_商品[商品名],"未登録")</f>
        <v/>
      </c>
      <c r="G2681">
        <f>_xlfn.XLOOKUP(tbl_売上[[#This Row],[商品コード]],tbl_商品[商品コード],tbl_商品[カテゴリ],"未登録")</f>
        <v/>
      </c>
      <c r="H2681" s="4" t="n">
        <v>2</v>
      </c>
      <c r="I2681" s="5" t="n">
        <v>2480</v>
      </c>
      <c r="J2681" s="5">
        <f>tbl_売上[[#This Row],[数量]]*tbl_売上[[#This Row],[単価]]</f>
        <v/>
      </c>
    </row>
    <row r="2682">
      <c r="A2682" s="3" t="n">
        <v>45826</v>
      </c>
      <c r="B2682" t="inlineStr">
        <is>
          <t>鈴木</t>
        </is>
      </c>
      <c r="C2682" t="inlineStr">
        <is>
          <t>関東</t>
        </is>
      </c>
      <c r="D2682" t="inlineStr">
        <is>
          <t>Google広告</t>
        </is>
      </c>
      <c r="E2682" t="inlineStr">
        <is>
          <t>P002</t>
        </is>
      </c>
      <c r="F2682">
        <f>_xlfn.XLOOKUP(tbl_売上[[#This Row],[商品コード]],tbl_商品[商品コード],tbl_商品[商品名],"未登録")</f>
        <v/>
      </c>
      <c r="G2682">
        <f>_xlfn.XLOOKUP(tbl_売上[[#This Row],[商品コード]],tbl_商品[商品コード],tbl_商品[カテゴリ],"未登録")</f>
        <v/>
      </c>
      <c r="H2682" s="4" t="n">
        <v>2</v>
      </c>
      <c r="I2682" s="5" t="n">
        <v>3980</v>
      </c>
      <c r="J2682" s="5">
        <f>tbl_売上[[#This Row],[数量]]*tbl_売上[[#This Row],[単価]]</f>
        <v/>
      </c>
    </row>
    <row r="2683">
      <c r="A2683" s="3" t="n">
        <v>45827</v>
      </c>
      <c r="B2683" t="inlineStr">
        <is>
          <t>佐藤</t>
        </is>
      </c>
      <c r="C2683" t="inlineStr">
        <is>
          <t>関東</t>
        </is>
      </c>
      <c r="D2683" t="inlineStr">
        <is>
          <t>Google広告</t>
        </is>
      </c>
      <c r="E2683" t="inlineStr">
        <is>
          <t>P009</t>
        </is>
      </c>
      <c r="F2683">
        <f>_xlfn.XLOOKUP(tbl_売上[[#This Row],[商品コード]],tbl_商品[商品コード],tbl_商品[商品名],"未登録")</f>
        <v/>
      </c>
      <c r="G2683">
        <f>_xlfn.XLOOKUP(tbl_売上[[#This Row],[商品コード]],tbl_商品[商品コード],tbl_商品[カテゴリ],"未登録")</f>
        <v/>
      </c>
      <c r="H2683" s="4" t="n">
        <v>1</v>
      </c>
      <c r="I2683" s="5" t="n">
        <v>3600</v>
      </c>
      <c r="J2683" s="5">
        <f>tbl_売上[[#This Row],[数量]]*tbl_売上[[#This Row],[単価]]</f>
        <v/>
      </c>
    </row>
    <row r="2684">
      <c r="A2684" s="3" t="n">
        <v>45827</v>
      </c>
      <c r="B2684" t="inlineStr">
        <is>
          <t>鈴木</t>
        </is>
      </c>
      <c r="C2684" t="inlineStr">
        <is>
          <t>関東</t>
        </is>
      </c>
      <c r="D2684" t="inlineStr">
        <is>
          <t>Google広告</t>
        </is>
      </c>
      <c r="E2684" t="inlineStr">
        <is>
          <t>P006</t>
        </is>
      </c>
      <c r="F2684">
        <f>_xlfn.XLOOKUP(tbl_売上[[#This Row],[商品コード]],tbl_商品[商品コード],tbl_商品[商品名],"未登録")</f>
        <v/>
      </c>
      <c r="G2684">
        <f>_xlfn.XLOOKUP(tbl_売上[[#This Row],[商品コード]],tbl_商品[商品コード],tbl_商品[カテゴリ],"未登録")</f>
        <v/>
      </c>
      <c r="H2684" s="4" t="n">
        <v>1</v>
      </c>
      <c r="I2684" s="5" t="n">
        <v>3300</v>
      </c>
      <c r="J2684" s="5">
        <f>tbl_売上[[#This Row],[数量]]*tbl_売上[[#This Row],[単価]]</f>
        <v/>
      </c>
    </row>
    <row r="2685">
      <c r="A2685" s="3" t="n">
        <v>45827</v>
      </c>
      <c r="B2685" t="inlineStr">
        <is>
          <t>佐藤</t>
        </is>
      </c>
      <c r="C2685" t="inlineStr">
        <is>
          <t>関東</t>
        </is>
      </c>
      <c r="D2685" t="inlineStr">
        <is>
          <t>Yahoo!広告</t>
        </is>
      </c>
      <c r="E2685" t="inlineStr">
        <is>
          <t>P008</t>
        </is>
      </c>
      <c r="F2685">
        <f>_xlfn.XLOOKUP(tbl_売上[[#This Row],[商品コード]],tbl_商品[商品コード],tbl_商品[商品名],"未登録")</f>
        <v/>
      </c>
      <c r="G2685">
        <f>_xlfn.XLOOKUP(tbl_売上[[#This Row],[商品コード]],tbl_商品[商品コード],tbl_商品[カテゴリ],"未登録")</f>
        <v/>
      </c>
      <c r="H2685" s="4" t="n">
        <v>1</v>
      </c>
      <c r="I2685" s="5" t="n">
        <v>2700</v>
      </c>
      <c r="J2685" s="5">
        <f>tbl_売上[[#This Row],[数量]]*tbl_売上[[#This Row],[単価]]</f>
        <v/>
      </c>
    </row>
    <row r="2686">
      <c r="A2686" s="3" t="n">
        <v>45828</v>
      </c>
      <c r="B2686" t="inlineStr">
        <is>
          <t>佐藤</t>
        </is>
      </c>
      <c r="C2686" t="inlineStr">
        <is>
          <t>関東</t>
        </is>
      </c>
      <c r="D2686" t="inlineStr">
        <is>
          <t>Google広告</t>
        </is>
      </c>
      <c r="E2686" t="inlineStr">
        <is>
          <t>P002</t>
        </is>
      </c>
      <c r="F2686">
        <f>_xlfn.XLOOKUP(tbl_売上[[#This Row],[商品コード]],tbl_商品[商品コード],tbl_商品[商品名],"未登録")</f>
        <v/>
      </c>
      <c r="G2686">
        <f>_xlfn.XLOOKUP(tbl_売上[[#This Row],[商品コード]],tbl_商品[商品コード],tbl_商品[カテゴリ],"未登録")</f>
        <v/>
      </c>
      <c r="H2686" s="4" t="n">
        <v>1</v>
      </c>
      <c r="I2686" s="5" t="n">
        <v>3980</v>
      </c>
      <c r="J2686" s="5">
        <f>tbl_売上[[#This Row],[数量]]*tbl_売上[[#This Row],[単価]]</f>
        <v/>
      </c>
    </row>
    <row r="2687">
      <c r="A2687" s="3" t="n">
        <v>45828</v>
      </c>
      <c r="B2687" t="inlineStr">
        <is>
          <t>渡辺</t>
        </is>
      </c>
      <c r="C2687" t="inlineStr">
        <is>
          <t>九州</t>
        </is>
      </c>
      <c r="D2687" t="inlineStr">
        <is>
          <t>Meta広告</t>
        </is>
      </c>
      <c r="E2687" t="inlineStr">
        <is>
          <t>P002</t>
        </is>
      </c>
      <c r="F2687">
        <f>_xlfn.XLOOKUP(tbl_売上[[#This Row],[商品コード]],tbl_商品[商品コード],tbl_商品[商品名],"未登録")</f>
        <v/>
      </c>
      <c r="G2687">
        <f>_xlfn.XLOOKUP(tbl_売上[[#This Row],[商品コード]],tbl_商品[商品コード],tbl_商品[カテゴリ],"未登録")</f>
        <v/>
      </c>
      <c r="H2687" s="4" t="n">
        <v>2</v>
      </c>
      <c r="I2687" s="5" t="n">
        <v>3980</v>
      </c>
      <c r="J2687" s="5">
        <f>tbl_売上[[#This Row],[数量]]*tbl_売上[[#This Row],[単価]]</f>
        <v/>
      </c>
    </row>
    <row r="2688">
      <c r="A2688" s="3" t="n">
        <v>45828</v>
      </c>
      <c r="B2688" t="inlineStr">
        <is>
          <t>高橋</t>
        </is>
      </c>
      <c r="C2688" t="inlineStr">
        <is>
          <t>関西</t>
        </is>
      </c>
      <c r="D2688" t="inlineStr">
        <is>
          <t>Google広告</t>
        </is>
      </c>
      <c r="E2688" t="inlineStr">
        <is>
          <t>P001</t>
        </is>
      </c>
      <c r="F2688">
        <f>_xlfn.XLOOKUP(tbl_売上[[#This Row],[商品コード]],tbl_商品[商品コード],tbl_商品[商品名],"未登録")</f>
        <v/>
      </c>
      <c r="G2688">
        <f>_xlfn.XLOOKUP(tbl_売上[[#This Row],[商品コード]],tbl_商品[商品コード],tbl_商品[カテゴリ],"未登録")</f>
        <v/>
      </c>
      <c r="H2688" s="4" t="n">
        <v>2</v>
      </c>
      <c r="I2688" s="5" t="n">
        <v>8800</v>
      </c>
      <c r="J2688" s="5">
        <f>tbl_売上[[#This Row],[数量]]*tbl_売上[[#This Row],[単価]]</f>
        <v/>
      </c>
    </row>
    <row r="2689">
      <c r="A2689" s="3" t="n">
        <v>45828</v>
      </c>
      <c r="B2689" t="inlineStr">
        <is>
          <t>渡辺</t>
        </is>
      </c>
      <c r="C2689" t="inlineStr">
        <is>
          <t>九州</t>
        </is>
      </c>
      <c r="D2689" t="inlineStr">
        <is>
          <t>Google広告</t>
        </is>
      </c>
      <c r="E2689" t="inlineStr">
        <is>
          <t>P004</t>
        </is>
      </c>
      <c r="F2689">
        <f>_xlfn.XLOOKUP(tbl_売上[[#This Row],[商品コード]],tbl_商品[商品コード],tbl_商品[商品名],"未登録")</f>
        <v/>
      </c>
      <c r="G2689">
        <f>_xlfn.XLOOKUP(tbl_売上[[#This Row],[商品コード]],tbl_商品[商品コード],tbl_商品[カテゴリ],"未登録")</f>
        <v/>
      </c>
      <c r="H2689" s="4" t="n">
        <v>1</v>
      </c>
      <c r="I2689" s="5" t="n">
        <v>2480</v>
      </c>
      <c r="J2689" s="5">
        <f>tbl_売上[[#This Row],[数量]]*tbl_売上[[#This Row],[単価]]</f>
        <v/>
      </c>
    </row>
    <row r="2690">
      <c r="A2690" s="3" t="n">
        <v>45828</v>
      </c>
      <c r="B2690" t="inlineStr">
        <is>
          <t>鈴木</t>
        </is>
      </c>
      <c r="C2690" t="inlineStr">
        <is>
          <t>関東</t>
        </is>
      </c>
      <c r="D2690" t="inlineStr">
        <is>
          <t>Google広告</t>
        </is>
      </c>
      <c r="E2690" t="inlineStr">
        <is>
          <t>P008</t>
        </is>
      </c>
      <c r="F2690">
        <f>_xlfn.XLOOKUP(tbl_売上[[#This Row],[商品コード]],tbl_商品[商品コード],tbl_商品[商品名],"未登録")</f>
        <v/>
      </c>
      <c r="G2690">
        <f>_xlfn.XLOOKUP(tbl_売上[[#This Row],[商品コード]],tbl_商品[商品コード],tbl_商品[カテゴリ],"未登録")</f>
        <v/>
      </c>
      <c r="H2690" s="4" t="n">
        <v>2</v>
      </c>
      <c r="I2690" s="5" t="n">
        <v>2700</v>
      </c>
      <c r="J2690" s="5">
        <f>tbl_売上[[#This Row],[数量]]*tbl_売上[[#This Row],[単価]]</f>
        <v/>
      </c>
    </row>
    <row r="2691">
      <c r="A2691" s="3" t="n">
        <v>45828</v>
      </c>
      <c r="B2691" t="inlineStr">
        <is>
          <t>佐藤</t>
        </is>
      </c>
      <c r="C2691" t="inlineStr">
        <is>
          <t>関東</t>
        </is>
      </c>
      <c r="D2691" t="inlineStr">
        <is>
          <t>Meta広告</t>
        </is>
      </c>
      <c r="E2691" t="inlineStr">
        <is>
          <t>P006</t>
        </is>
      </c>
      <c r="F2691">
        <f>_xlfn.XLOOKUP(tbl_売上[[#This Row],[商品コード]],tbl_商品[商品コード],tbl_商品[商品名],"未登録")</f>
        <v/>
      </c>
      <c r="G2691">
        <f>_xlfn.XLOOKUP(tbl_売上[[#This Row],[商品コード]],tbl_商品[商品コード],tbl_商品[カテゴリ],"未登録")</f>
        <v/>
      </c>
      <c r="H2691" s="4" t="n">
        <v>1</v>
      </c>
      <c r="I2691" s="5" t="n">
        <v>3300</v>
      </c>
      <c r="J2691" s="5">
        <f>tbl_売上[[#This Row],[数量]]*tbl_売上[[#This Row],[単価]]</f>
        <v/>
      </c>
    </row>
    <row r="2692">
      <c r="A2692" s="3" t="n">
        <v>45828</v>
      </c>
      <c r="B2692" t="inlineStr">
        <is>
          <t>田中</t>
        </is>
      </c>
      <c r="C2692" t="inlineStr">
        <is>
          <t>関西</t>
        </is>
      </c>
      <c r="D2692" t="inlineStr">
        <is>
          <t>Google広告</t>
        </is>
      </c>
      <c r="E2692" t="inlineStr">
        <is>
          <t>P008</t>
        </is>
      </c>
      <c r="F2692">
        <f>_xlfn.XLOOKUP(tbl_売上[[#This Row],[商品コード]],tbl_商品[商品コード],tbl_商品[商品名],"未登録")</f>
        <v/>
      </c>
      <c r="G2692">
        <f>_xlfn.XLOOKUP(tbl_売上[[#This Row],[商品コード]],tbl_商品[商品コード],tbl_商品[カテゴリ],"未登録")</f>
        <v/>
      </c>
      <c r="H2692" s="4" t="n">
        <v>1</v>
      </c>
      <c r="I2692" s="5" t="n">
        <v>2700</v>
      </c>
      <c r="J2692" s="5">
        <f>tbl_売上[[#This Row],[数量]]*tbl_売上[[#This Row],[単価]]</f>
        <v/>
      </c>
    </row>
    <row r="2693">
      <c r="A2693" s="3" t="n">
        <v>45829</v>
      </c>
      <c r="B2693" t="inlineStr">
        <is>
          <t>田中</t>
        </is>
      </c>
      <c r="C2693" t="inlineStr">
        <is>
          <t>関西</t>
        </is>
      </c>
      <c r="D2693" t="inlineStr">
        <is>
          <t>Meta広告</t>
        </is>
      </c>
      <c r="E2693" t="inlineStr">
        <is>
          <t>P006</t>
        </is>
      </c>
      <c r="F2693">
        <f>_xlfn.XLOOKUP(tbl_売上[[#This Row],[商品コード]],tbl_商品[商品コード],tbl_商品[商品名],"未登録")</f>
        <v/>
      </c>
      <c r="G2693">
        <f>_xlfn.XLOOKUP(tbl_売上[[#This Row],[商品コード]],tbl_商品[商品コード],tbl_商品[カテゴリ],"未登録")</f>
        <v/>
      </c>
      <c r="H2693" s="4" t="n">
        <v>2</v>
      </c>
      <c r="I2693" s="5" t="n">
        <v>3300</v>
      </c>
      <c r="J2693" s="5">
        <f>tbl_売上[[#This Row],[数量]]*tbl_売上[[#This Row],[単価]]</f>
        <v/>
      </c>
    </row>
    <row r="2694">
      <c r="A2694" s="3" t="n">
        <v>45829</v>
      </c>
      <c r="B2694" t="inlineStr">
        <is>
          <t>田中</t>
        </is>
      </c>
      <c r="C2694" t="inlineStr">
        <is>
          <t>関西</t>
        </is>
      </c>
      <c r="D2694" t="inlineStr">
        <is>
          <t>Meta広告</t>
        </is>
      </c>
      <c r="E2694" t="inlineStr">
        <is>
          <t>P004</t>
        </is>
      </c>
      <c r="F2694">
        <f>_xlfn.XLOOKUP(tbl_売上[[#This Row],[商品コード]],tbl_商品[商品コード],tbl_商品[商品名],"未登録")</f>
        <v/>
      </c>
      <c r="G2694">
        <f>_xlfn.XLOOKUP(tbl_売上[[#This Row],[商品コード]],tbl_商品[商品コード],tbl_商品[カテゴリ],"未登録")</f>
        <v/>
      </c>
      <c r="H2694" s="4" t="n">
        <v>1</v>
      </c>
      <c r="I2694" s="5" t="n">
        <v>2480</v>
      </c>
      <c r="J2694" s="5">
        <f>tbl_売上[[#This Row],[数量]]*tbl_売上[[#This Row],[単価]]</f>
        <v/>
      </c>
    </row>
    <row r="2695">
      <c r="A2695" s="3" t="n">
        <v>45829</v>
      </c>
      <c r="B2695" t="inlineStr">
        <is>
          <t>佐藤</t>
        </is>
      </c>
      <c r="C2695" t="inlineStr">
        <is>
          <t>関東</t>
        </is>
      </c>
      <c r="D2695" t="inlineStr">
        <is>
          <t>Meta広告</t>
        </is>
      </c>
      <c r="E2695" t="inlineStr">
        <is>
          <t>P007</t>
        </is>
      </c>
      <c r="F2695">
        <f>_xlfn.XLOOKUP(tbl_売上[[#This Row],[商品コード]],tbl_商品[商品コード],tbl_商品[商品名],"未登録")</f>
        <v/>
      </c>
      <c r="G2695">
        <f>_xlfn.XLOOKUP(tbl_売上[[#This Row],[商品コード]],tbl_商品[商品コード],tbl_商品[カテゴリ],"未登録")</f>
        <v/>
      </c>
      <c r="H2695" s="4" t="n">
        <v>2</v>
      </c>
      <c r="I2695" s="5" t="n">
        <v>3240</v>
      </c>
      <c r="J2695" s="5">
        <f>tbl_売上[[#This Row],[数量]]*tbl_売上[[#This Row],[単価]]</f>
        <v/>
      </c>
    </row>
    <row r="2696">
      <c r="A2696" s="3" t="n">
        <v>45829</v>
      </c>
      <c r="B2696" t="inlineStr">
        <is>
          <t>佐藤</t>
        </is>
      </c>
      <c r="C2696" t="inlineStr">
        <is>
          <t>関東</t>
        </is>
      </c>
      <c r="D2696" t="inlineStr">
        <is>
          <t>Google広告</t>
        </is>
      </c>
      <c r="E2696" t="inlineStr">
        <is>
          <t>P006</t>
        </is>
      </c>
      <c r="F2696">
        <f>_xlfn.XLOOKUP(tbl_売上[[#This Row],[商品コード]],tbl_商品[商品コード],tbl_商品[商品名],"未登録")</f>
        <v/>
      </c>
      <c r="G2696">
        <f>_xlfn.XLOOKUP(tbl_売上[[#This Row],[商品コード]],tbl_商品[商品コード],tbl_商品[カテゴリ],"未登録")</f>
        <v/>
      </c>
      <c r="H2696" s="4" t="n">
        <v>1</v>
      </c>
      <c r="I2696" s="5" t="n">
        <v>3300</v>
      </c>
      <c r="J2696" s="5">
        <f>tbl_売上[[#This Row],[数量]]*tbl_売上[[#This Row],[単価]]</f>
        <v/>
      </c>
    </row>
    <row r="2697">
      <c r="A2697" s="3" t="n">
        <v>45829</v>
      </c>
      <c r="B2697" t="inlineStr">
        <is>
          <t>鈴木</t>
        </is>
      </c>
      <c r="C2697" t="inlineStr">
        <is>
          <t>関東</t>
        </is>
      </c>
      <c r="D2697" t="inlineStr">
        <is>
          <t>Yahoo!広告</t>
        </is>
      </c>
      <c r="E2697" t="inlineStr">
        <is>
          <t>P008</t>
        </is>
      </c>
      <c r="F2697">
        <f>_xlfn.XLOOKUP(tbl_売上[[#This Row],[商品コード]],tbl_商品[商品コード],tbl_商品[商品名],"未登録")</f>
        <v/>
      </c>
      <c r="G2697">
        <f>_xlfn.XLOOKUP(tbl_売上[[#This Row],[商品コード]],tbl_商品[商品コード],tbl_商品[カテゴリ],"未登録")</f>
        <v/>
      </c>
      <c r="H2697" s="4" t="n">
        <v>2</v>
      </c>
      <c r="I2697" s="5" t="n">
        <v>2700</v>
      </c>
      <c r="J2697" s="5">
        <f>tbl_売上[[#This Row],[数量]]*tbl_売上[[#This Row],[単価]]</f>
        <v/>
      </c>
    </row>
    <row r="2698">
      <c r="A2698" s="3" t="n">
        <v>45829</v>
      </c>
      <c r="B2698" t="inlineStr">
        <is>
          <t>渡辺</t>
        </is>
      </c>
      <c r="C2698" t="inlineStr">
        <is>
          <t>九州</t>
        </is>
      </c>
      <c r="D2698" t="inlineStr">
        <is>
          <t>Yahoo!広告</t>
        </is>
      </c>
      <c r="E2698" t="inlineStr">
        <is>
          <t>P004</t>
        </is>
      </c>
      <c r="F2698">
        <f>_xlfn.XLOOKUP(tbl_売上[[#This Row],[商品コード]],tbl_商品[商品コード],tbl_商品[商品名],"未登録")</f>
        <v/>
      </c>
      <c r="G2698">
        <f>_xlfn.XLOOKUP(tbl_売上[[#This Row],[商品コード]],tbl_商品[商品コード],tbl_商品[カテゴリ],"未登録")</f>
        <v/>
      </c>
      <c r="H2698" s="4" t="n">
        <v>3</v>
      </c>
      <c r="I2698" s="5" t="n">
        <v>2480</v>
      </c>
      <c r="J2698" s="5">
        <f>tbl_売上[[#This Row],[数量]]*tbl_売上[[#This Row],[単価]]</f>
        <v/>
      </c>
    </row>
    <row r="2699">
      <c r="A2699" s="3" t="n">
        <v>45829</v>
      </c>
      <c r="B2699" t="inlineStr">
        <is>
          <t>鈴木</t>
        </is>
      </c>
      <c r="C2699" t="inlineStr">
        <is>
          <t>関東</t>
        </is>
      </c>
      <c r="D2699" t="inlineStr">
        <is>
          <t>Meta広告</t>
        </is>
      </c>
      <c r="E2699" t="inlineStr">
        <is>
          <t>P008</t>
        </is>
      </c>
      <c r="F2699">
        <f>_xlfn.XLOOKUP(tbl_売上[[#This Row],[商品コード]],tbl_商品[商品コード],tbl_商品[商品名],"未登録")</f>
        <v/>
      </c>
      <c r="G2699">
        <f>_xlfn.XLOOKUP(tbl_売上[[#This Row],[商品コード]],tbl_商品[商品コード],tbl_商品[カテゴリ],"未登録")</f>
        <v/>
      </c>
      <c r="H2699" s="4" t="n">
        <v>2</v>
      </c>
      <c r="I2699" s="5" t="n">
        <v>2700</v>
      </c>
      <c r="J2699" s="5">
        <f>tbl_売上[[#This Row],[数量]]*tbl_売上[[#This Row],[単価]]</f>
        <v/>
      </c>
    </row>
    <row r="2700">
      <c r="A2700" s="3" t="n">
        <v>45829</v>
      </c>
      <c r="B2700" t="inlineStr">
        <is>
          <t>鈴木</t>
        </is>
      </c>
      <c r="C2700" t="inlineStr">
        <is>
          <t>関東</t>
        </is>
      </c>
      <c r="D2700" t="inlineStr">
        <is>
          <t>Google広告</t>
        </is>
      </c>
      <c r="E2700" t="inlineStr">
        <is>
          <t>P003</t>
        </is>
      </c>
      <c r="F2700">
        <f>_xlfn.XLOOKUP(tbl_売上[[#This Row],[商品コード]],tbl_商品[商品コード],tbl_商品[商品名],"未登録")</f>
        <v/>
      </c>
      <c r="G2700">
        <f>_xlfn.XLOOKUP(tbl_売上[[#This Row],[商品コード]],tbl_商品[商品コード],tbl_商品[カテゴリ],"未登録")</f>
        <v/>
      </c>
      <c r="H2700" s="4" t="n">
        <v>1</v>
      </c>
      <c r="I2700" s="5" t="n">
        <v>19800</v>
      </c>
      <c r="J2700" s="5">
        <f>tbl_売上[[#This Row],[数量]]*tbl_売上[[#This Row],[単価]]</f>
        <v/>
      </c>
    </row>
    <row r="2701">
      <c r="A2701" s="3" t="n">
        <v>45830</v>
      </c>
      <c r="B2701" t="inlineStr">
        <is>
          <t>鈴木</t>
        </is>
      </c>
      <c r="C2701" t="inlineStr">
        <is>
          <t>関東</t>
        </is>
      </c>
      <c r="D2701" t="inlineStr">
        <is>
          <t>Google広告</t>
        </is>
      </c>
      <c r="E2701" t="inlineStr">
        <is>
          <t>P006</t>
        </is>
      </c>
      <c r="F2701">
        <f>_xlfn.XLOOKUP(tbl_売上[[#This Row],[商品コード]],tbl_商品[商品コード],tbl_商品[商品名],"未登録")</f>
        <v/>
      </c>
      <c r="G2701">
        <f>_xlfn.XLOOKUP(tbl_売上[[#This Row],[商品コード]],tbl_商品[商品コード],tbl_商品[カテゴリ],"未登録")</f>
        <v/>
      </c>
      <c r="H2701" s="4" t="n">
        <v>1</v>
      </c>
      <c r="I2701" s="5" t="n">
        <v>3300</v>
      </c>
      <c r="J2701" s="5">
        <f>tbl_売上[[#This Row],[数量]]*tbl_売上[[#This Row],[単価]]</f>
        <v/>
      </c>
    </row>
    <row r="2702">
      <c r="A2702" s="3" t="n">
        <v>45830</v>
      </c>
      <c r="B2702" t="inlineStr">
        <is>
          <t>鈴木</t>
        </is>
      </c>
      <c r="C2702" t="inlineStr">
        <is>
          <t>関東</t>
        </is>
      </c>
      <c r="D2702" t="inlineStr">
        <is>
          <t>Google広告</t>
        </is>
      </c>
      <c r="E2702" t="inlineStr">
        <is>
          <t>P002</t>
        </is>
      </c>
      <c r="F2702">
        <f>_xlfn.XLOOKUP(tbl_売上[[#This Row],[商品コード]],tbl_商品[商品コード],tbl_商品[商品名],"未登録")</f>
        <v/>
      </c>
      <c r="G2702">
        <f>_xlfn.XLOOKUP(tbl_売上[[#This Row],[商品コード]],tbl_商品[商品コード],tbl_商品[カテゴリ],"未登録")</f>
        <v/>
      </c>
      <c r="H2702" s="4" t="n">
        <v>1</v>
      </c>
      <c r="I2702" s="5" t="n">
        <v>3980</v>
      </c>
      <c r="J2702" s="5">
        <f>tbl_売上[[#This Row],[数量]]*tbl_売上[[#This Row],[単価]]</f>
        <v/>
      </c>
    </row>
    <row r="2703">
      <c r="A2703" s="3" t="n">
        <v>45830</v>
      </c>
      <c r="B2703" t="inlineStr">
        <is>
          <t>佐藤</t>
        </is>
      </c>
      <c r="C2703" t="inlineStr">
        <is>
          <t>関東</t>
        </is>
      </c>
      <c r="D2703" t="inlineStr">
        <is>
          <t>Google広告</t>
        </is>
      </c>
      <c r="E2703" t="inlineStr">
        <is>
          <t>P002</t>
        </is>
      </c>
      <c r="F2703">
        <f>_xlfn.XLOOKUP(tbl_売上[[#This Row],[商品コード]],tbl_商品[商品コード],tbl_商品[商品名],"未登録")</f>
        <v/>
      </c>
      <c r="G2703">
        <f>_xlfn.XLOOKUP(tbl_売上[[#This Row],[商品コード]],tbl_商品[商品コード],tbl_商品[カテゴリ],"未登録")</f>
        <v/>
      </c>
      <c r="H2703" s="4" t="n">
        <v>1</v>
      </c>
      <c r="I2703" s="5" t="n">
        <v>3980</v>
      </c>
      <c r="J2703" s="5">
        <f>tbl_売上[[#This Row],[数量]]*tbl_売上[[#This Row],[単価]]</f>
        <v/>
      </c>
    </row>
    <row r="2704">
      <c r="A2704" s="3" t="n">
        <v>45830</v>
      </c>
      <c r="B2704" t="inlineStr">
        <is>
          <t>佐藤</t>
        </is>
      </c>
      <c r="C2704" t="inlineStr">
        <is>
          <t>関東</t>
        </is>
      </c>
      <c r="D2704" t="inlineStr">
        <is>
          <t>Meta広告</t>
        </is>
      </c>
      <c r="E2704" t="inlineStr">
        <is>
          <t>P003</t>
        </is>
      </c>
      <c r="F2704">
        <f>_xlfn.XLOOKUP(tbl_売上[[#This Row],[商品コード]],tbl_商品[商品コード],tbl_商品[商品名],"未登録")</f>
        <v/>
      </c>
      <c r="G2704">
        <f>_xlfn.XLOOKUP(tbl_売上[[#This Row],[商品コード]],tbl_商品[商品コード],tbl_商品[カテゴリ],"未登録")</f>
        <v/>
      </c>
      <c r="H2704" s="4" t="n">
        <v>1</v>
      </c>
      <c r="I2704" s="5" t="n">
        <v>19800</v>
      </c>
      <c r="J2704" s="5">
        <f>tbl_売上[[#This Row],[数量]]*tbl_売上[[#This Row],[単価]]</f>
        <v/>
      </c>
    </row>
    <row r="2705">
      <c r="A2705" s="3" t="n">
        <v>45830</v>
      </c>
      <c r="B2705" t="inlineStr">
        <is>
          <t>渡辺</t>
        </is>
      </c>
      <c r="C2705" t="inlineStr">
        <is>
          <t>九州</t>
        </is>
      </c>
      <c r="D2705" t="inlineStr">
        <is>
          <t>Google広告</t>
        </is>
      </c>
      <c r="E2705" t="inlineStr">
        <is>
          <t>P007</t>
        </is>
      </c>
      <c r="F2705">
        <f>_xlfn.XLOOKUP(tbl_売上[[#This Row],[商品コード]],tbl_商品[商品コード],tbl_商品[商品名],"未登録")</f>
        <v/>
      </c>
      <c r="G2705">
        <f>_xlfn.XLOOKUP(tbl_売上[[#This Row],[商品コード]],tbl_商品[商品コード],tbl_商品[カテゴリ],"未登録")</f>
        <v/>
      </c>
      <c r="H2705" s="4" t="n">
        <v>2</v>
      </c>
      <c r="I2705" s="5" t="n">
        <v>3240</v>
      </c>
      <c r="J2705" s="5">
        <f>tbl_売上[[#This Row],[数量]]*tbl_売上[[#This Row],[単価]]</f>
        <v/>
      </c>
    </row>
    <row r="2706">
      <c r="A2706" s="3" t="n">
        <v>45830</v>
      </c>
      <c r="B2706" t="inlineStr">
        <is>
          <t>渡辺</t>
        </is>
      </c>
      <c r="C2706" t="inlineStr">
        <is>
          <t>九州</t>
        </is>
      </c>
      <c r="D2706" t="inlineStr">
        <is>
          <t>Google広告</t>
        </is>
      </c>
      <c r="E2706" t="inlineStr">
        <is>
          <t>P002</t>
        </is>
      </c>
      <c r="F2706">
        <f>_xlfn.XLOOKUP(tbl_売上[[#This Row],[商品コード]],tbl_商品[商品コード],tbl_商品[商品名],"未登録")</f>
        <v/>
      </c>
      <c r="G2706">
        <f>_xlfn.XLOOKUP(tbl_売上[[#This Row],[商品コード]],tbl_商品[商品コード],tbl_商品[カテゴリ],"未登録")</f>
        <v/>
      </c>
      <c r="H2706" s="4" t="n">
        <v>5</v>
      </c>
      <c r="I2706" s="5" t="n">
        <v>3980</v>
      </c>
      <c r="J2706" s="5">
        <f>tbl_売上[[#This Row],[数量]]*tbl_売上[[#This Row],[単価]]</f>
        <v/>
      </c>
    </row>
    <row r="2707">
      <c r="A2707" s="3" t="n">
        <v>45831</v>
      </c>
      <c r="B2707" t="inlineStr">
        <is>
          <t>鈴木</t>
        </is>
      </c>
      <c r="C2707" t="inlineStr">
        <is>
          <t>関東</t>
        </is>
      </c>
      <c r="D2707" t="inlineStr">
        <is>
          <t>Yahoo!広告</t>
        </is>
      </c>
      <c r="E2707" t="inlineStr">
        <is>
          <t>P001</t>
        </is>
      </c>
      <c r="F2707">
        <f>_xlfn.XLOOKUP(tbl_売上[[#This Row],[商品コード]],tbl_商品[商品コード],tbl_商品[商品名],"未登録")</f>
        <v/>
      </c>
      <c r="G2707">
        <f>_xlfn.XLOOKUP(tbl_売上[[#This Row],[商品コード]],tbl_商品[商品コード],tbl_商品[カテゴリ],"未登録")</f>
        <v/>
      </c>
      <c r="H2707" s="4" t="n">
        <v>2</v>
      </c>
      <c r="I2707" s="5" t="n">
        <v>8800</v>
      </c>
      <c r="J2707" s="5">
        <f>tbl_売上[[#This Row],[数量]]*tbl_売上[[#This Row],[単価]]</f>
        <v/>
      </c>
    </row>
    <row r="2708">
      <c r="A2708" s="3" t="n">
        <v>45831</v>
      </c>
      <c r="B2708" t="inlineStr">
        <is>
          <t>鈴木</t>
        </is>
      </c>
      <c r="C2708" t="inlineStr">
        <is>
          <t>関東</t>
        </is>
      </c>
      <c r="D2708" t="inlineStr">
        <is>
          <t>Google広告</t>
        </is>
      </c>
      <c r="E2708" t="inlineStr">
        <is>
          <t>P001</t>
        </is>
      </c>
      <c r="F2708">
        <f>_xlfn.XLOOKUP(tbl_売上[[#This Row],[商品コード]],tbl_商品[商品コード],tbl_商品[商品名],"未登録")</f>
        <v/>
      </c>
      <c r="G2708">
        <f>_xlfn.XLOOKUP(tbl_売上[[#This Row],[商品コード]],tbl_商品[商品コード],tbl_商品[カテゴリ],"未登録")</f>
        <v/>
      </c>
      <c r="H2708" s="4" t="n">
        <v>2</v>
      </c>
      <c r="I2708" s="5" t="n">
        <v>8800</v>
      </c>
      <c r="J2708" s="5">
        <f>tbl_売上[[#This Row],[数量]]*tbl_売上[[#This Row],[単価]]</f>
        <v/>
      </c>
    </row>
    <row r="2709">
      <c r="A2709" s="3" t="n">
        <v>45831</v>
      </c>
      <c r="B2709" t="inlineStr">
        <is>
          <t>渡辺</t>
        </is>
      </c>
      <c r="C2709" t="inlineStr">
        <is>
          <t>九州</t>
        </is>
      </c>
      <c r="D2709" t="inlineStr">
        <is>
          <t>Google広告</t>
        </is>
      </c>
      <c r="E2709" t="inlineStr">
        <is>
          <t>P002</t>
        </is>
      </c>
      <c r="F2709">
        <f>_xlfn.XLOOKUP(tbl_売上[[#This Row],[商品コード]],tbl_商品[商品コード],tbl_商品[商品名],"未登録")</f>
        <v/>
      </c>
      <c r="G2709">
        <f>_xlfn.XLOOKUP(tbl_売上[[#This Row],[商品コード]],tbl_商品[商品コード],tbl_商品[カテゴリ],"未登録")</f>
        <v/>
      </c>
      <c r="H2709" s="4" t="n">
        <v>3</v>
      </c>
      <c r="I2709" s="5" t="n">
        <v>3980</v>
      </c>
      <c r="J2709" s="5">
        <f>tbl_売上[[#This Row],[数量]]*tbl_売上[[#This Row],[単価]]</f>
        <v/>
      </c>
    </row>
    <row r="2710">
      <c r="A2710" s="3" t="n">
        <v>45831</v>
      </c>
      <c r="B2710" t="inlineStr">
        <is>
          <t>田中</t>
        </is>
      </c>
      <c r="C2710" t="inlineStr">
        <is>
          <t>関西</t>
        </is>
      </c>
      <c r="D2710" t="inlineStr">
        <is>
          <t>Meta広告</t>
        </is>
      </c>
      <c r="E2710" t="inlineStr">
        <is>
          <t>P002</t>
        </is>
      </c>
      <c r="F2710">
        <f>_xlfn.XLOOKUP(tbl_売上[[#This Row],[商品コード]],tbl_商品[商品コード],tbl_商品[商品名],"未登録")</f>
        <v/>
      </c>
      <c r="G2710">
        <f>_xlfn.XLOOKUP(tbl_売上[[#This Row],[商品コード]],tbl_商品[商品コード],tbl_商品[カテゴリ],"未登録")</f>
        <v/>
      </c>
      <c r="H2710" s="4" t="n">
        <v>1</v>
      </c>
      <c r="I2710" s="5" t="n">
        <v>3980</v>
      </c>
      <c r="J2710" s="5">
        <f>tbl_売上[[#This Row],[数量]]*tbl_売上[[#This Row],[単価]]</f>
        <v/>
      </c>
    </row>
    <row r="2711">
      <c r="A2711" s="3" t="n">
        <v>45831</v>
      </c>
      <c r="B2711" t="inlineStr">
        <is>
          <t>鈴木</t>
        </is>
      </c>
      <c r="C2711" t="inlineStr">
        <is>
          <t>関東</t>
        </is>
      </c>
      <c r="D2711" t="inlineStr">
        <is>
          <t>Google広告</t>
        </is>
      </c>
      <c r="E2711" t="inlineStr">
        <is>
          <t>P007</t>
        </is>
      </c>
      <c r="F2711">
        <f>_xlfn.XLOOKUP(tbl_売上[[#This Row],[商品コード]],tbl_商品[商品コード],tbl_商品[商品名],"未登録")</f>
        <v/>
      </c>
      <c r="G2711">
        <f>_xlfn.XLOOKUP(tbl_売上[[#This Row],[商品コード]],tbl_商品[商品コード],tbl_商品[カテゴリ],"未登録")</f>
        <v/>
      </c>
      <c r="H2711" s="4" t="n">
        <v>2</v>
      </c>
      <c r="I2711" s="5" t="n">
        <v>3240</v>
      </c>
      <c r="J2711" s="5">
        <f>tbl_売上[[#This Row],[数量]]*tbl_売上[[#This Row],[単価]]</f>
        <v/>
      </c>
    </row>
    <row r="2712">
      <c r="A2712" s="3" t="n">
        <v>45832</v>
      </c>
      <c r="B2712" t="inlineStr">
        <is>
          <t>田中</t>
        </is>
      </c>
      <c r="C2712" t="inlineStr">
        <is>
          <t>関西</t>
        </is>
      </c>
      <c r="D2712" t="inlineStr">
        <is>
          <t>Google広告</t>
        </is>
      </c>
      <c r="E2712" t="inlineStr">
        <is>
          <t>P006</t>
        </is>
      </c>
      <c r="F2712">
        <f>_xlfn.XLOOKUP(tbl_売上[[#This Row],[商品コード]],tbl_商品[商品コード],tbl_商品[商品名],"未登録")</f>
        <v/>
      </c>
      <c r="G2712">
        <f>_xlfn.XLOOKUP(tbl_売上[[#This Row],[商品コード]],tbl_商品[商品コード],tbl_商品[カテゴリ],"未登録")</f>
        <v/>
      </c>
      <c r="H2712" s="4" t="n">
        <v>2</v>
      </c>
      <c r="I2712" s="5" t="n">
        <v>3300</v>
      </c>
      <c r="J2712" s="5">
        <f>tbl_売上[[#This Row],[数量]]*tbl_売上[[#This Row],[単価]]</f>
        <v/>
      </c>
    </row>
    <row r="2713">
      <c r="A2713" s="3" t="n">
        <v>45832</v>
      </c>
      <c r="B2713" t="inlineStr">
        <is>
          <t>鈴木</t>
        </is>
      </c>
      <c r="C2713" t="inlineStr">
        <is>
          <t>関東</t>
        </is>
      </c>
      <c r="D2713" t="inlineStr">
        <is>
          <t>Google広告</t>
        </is>
      </c>
      <c r="E2713" t="inlineStr">
        <is>
          <t>P007</t>
        </is>
      </c>
      <c r="F2713">
        <f>_xlfn.XLOOKUP(tbl_売上[[#This Row],[商品コード]],tbl_商品[商品コード],tbl_商品[商品名],"未登録")</f>
        <v/>
      </c>
      <c r="G2713">
        <f>_xlfn.XLOOKUP(tbl_売上[[#This Row],[商品コード]],tbl_商品[商品コード],tbl_商品[カテゴリ],"未登録")</f>
        <v/>
      </c>
      <c r="H2713" s="4" t="n">
        <v>1</v>
      </c>
      <c r="I2713" s="5" t="n">
        <v>3240</v>
      </c>
      <c r="J2713" s="5">
        <f>tbl_売上[[#This Row],[数量]]*tbl_売上[[#This Row],[単価]]</f>
        <v/>
      </c>
    </row>
    <row r="2714">
      <c r="A2714" s="3" t="n">
        <v>45832</v>
      </c>
      <c r="B2714" t="inlineStr">
        <is>
          <t>鈴木</t>
        </is>
      </c>
      <c r="C2714" t="inlineStr">
        <is>
          <t>関東</t>
        </is>
      </c>
      <c r="D2714" t="inlineStr">
        <is>
          <t>Google広告</t>
        </is>
      </c>
      <c r="E2714" t="inlineStr">
        <is>
          <t>P007</t>
        </is>
      </c>
      <c r="F2714">
        <f>_xlfn.XLOOKUP(tbl_売上[[#This Row],[商品コード]],tbl_商品[商品コード],tbl_商品[商品名],"未登録")</f>
        <v/>
      </c>
      <c r="G2714">
        <f>_xlfn.XLOOKUP(tbl_売上[[#This Row],[商品コード]],tbl_商品[商品コード],tbl_商品[カテゴリ],"未登録")</f>
        <v/>
      </c>
      <c r="H2714" s="4" t="n">
        <v>1</v>
      </c>
      <c r="I2714" s="5" t="n">
        <v>3240</v>
      </c>
      <c r="J2714" s="5">
        <f>tbl_売上[[#This Row],[数量]]*tbl_売上[[#This Row],[単価]]</f>
        <v/>
      </c>
    </row>
    <row r="2715">
      <c r="A2715" s="3" t="n">
        <v>45832</v>
      </c>
      <c r="B2715" t="inlineStr">
        <is>
          <t>渡辺</t>
        </is>
      </c>
      <c r="C2715" t="inlineStr">
        <is>
          <t>九州</t>
        </is>
      </c>
      <c r="D2715" t="inlineStr">
        <is>
          <t>Google広告</t>
        </is>
      </c>
      <c r="E2715" t="inlineStr">
        <is>
          <t>P005</t>
        </is>
      </c>
      <c r="F2715">
        <f>_xlfn.XLOOKUP(tbl_売上[[#This Row],[商品コード]],tbl_商品[商品コード],tbl_商品[商品名],"未登録")</f>
        <v/>
      </c>
      <c r="G2715">
        <f>_xlfn.XLOOKUP(tbl_売上[[#This Row],[商品コード]],tbl_商品[商品コード],tbl_商品[カテゴリ],"未登録")</f>
        <v/>
      </c>
      <c r="H2715" s="4" t="n">
        <v>1</v>
      </c>
      <c r="I2715" s="5" t="n">
        <v>6980</v>
      </c>
      <c r="J2715" s="5">
        <f>tbl_売上[[#This Row],[数量]]*tbl_売上[[#This Row],[単価]]</f>
        <v/>
      </c>
    </row>
    <row r="2716">
      <c r="A2716" s="3" t="n">
        <v>45832</v>
      </c>
      <c r="B2716" t="inlineStr">
        <is>
          <t>鈴木</t>
        </is>
      </c>
      <c r="C2716" t="inlineStr">
        <is>
          <t>関東</t>
        </is>
      </c>
      <c r="D2716" t="inlineStr">
        <is>
          <t>Meta広告</t>
        </is>
      </c>
      <c r="E2716" t="inlineStr">
        <is>
          <t>P007</t>
        </is>
      </c>
      <c r="F2716">
        <f>_xlfn.XLOOKUP(tbl_売上[[#This Row],[商品コード]],tbl_商品[商品コード],tbl_商品[商品名],"未登録")</f>
        <v/>
      </c>
      <c r="G2716">
        <f>_xlfn.XLOOKUP(tbl_売上[[#This Row],[商品コード]],tbl_商品[商品コード],tbl_商品[カテゴリ],"未登録")</f>
        <v/>
      </c>
      <c r="H2716" s="4" t="n">
        <v>1</v>
      </c>
      <c r="I2716" s="5" t="n">
        <v>3240</v>
      </c>
      <c r="J2716" s="5">
        <f>tbl_売上[[#This Row],[数量]]*tbl_売上[[#This Row],[単価]]</f>
        <v/>
      </c>
    </row>
    <row r="2717">
      <c r="A2717" s="3" t="n">
        <v>45832</v>
      </c>
      <c r="B2717" t="inlineStr">
        <is>
          <t>鈴木</t>
        </is>
      </c>
      <c r="C2717" t="inlineStr">
        <is>
          <t>関東</t>
        </is>
      </c>
      <c r="D2717" t="inlineStr">
        <is>
          <t>Google広告</t>
        </is>
      </c>
      <c r="E2717" t="inlineStr">
        <is>
          <t>P004</t>
        </is>
      </c>
      <c r="F2717">
        <f>_xlfn.XLOOKUP(tbl_売上[[#This Row],[商品コード]],tbl_商品[商品コード],tbl_商品[商品名],"未登録")</f>
        <v/>
      </c>
      <c r="G2717">
        <f>_xlfn.XLOOKUP(tbl_売上[[#This Row],[商品コード]],tbl_商品[商品コード],tbl_商品[カテゴリ],"未登録")</f>
        <v/>
      </c>
      <c r="H2717" s="4" t="n">
        <v>3</v>
      </c>
      <c r="I2717" s="5" t="n">
        <v>2480</v>
      </c>
      <c r="J2717" s="5">
        <f>tbl_売上[[#This Row],[数量]]*tbl_売上[[#This Row],[単価]]</f>
        <v/>
      </c>
    </row>
    <row r="2718">
      <c r="A2718" s="3" t="n">
        <v>45833</v>
      </c>
      <c r="B2718" t="inlineStr">
        <is>
          <t>鈴木</t>
        </is>
      </c>
      <c r="C2718" t="inlineStr">
        <is>
          <t>関東</t>
        </is>
      </c>
      <c r="D2718" t="inlineStr">
        <is>
          <t>Meta広告</t>
        </is>
      </c>
      <c r="E2718" t="inlineStr">
        <is>
          <t>P001</t>
        </is>
      </c>
      <c r="F2718">
        <f>_xlfn.XLOOKUP(tbl_売上[[#This Row],[商品コード]],tbl_商品[商品コード],tbl_商品[商品名],"未登録")</f>
        <v/>
      </c>
      <c r="G2718">
        <f>_xlfn.XLOOKUP(tbl_売上[[#This Row],[商品コード]],tbl_商品[商品コード],tbl_商品[カテゴリ],"未登録")</f>
        <v/>
      </c>
      <c r="H2718" s="4" t="n">
        <v>1</v>
      </c>
      <c r="I2718" s="5" t="n">
        <v>8800</v>
      </c>
      <c r="J2718" s="5">
        <f>tbl_売上[[#This Row],[数量]]*tbl_売上[[#This Row],[単価]]</f>
        <v/>
      </c>
    </row>
    <row r="2719">
      <c r="A2719" s="3" t="n">
        <v>45833</v>
      </c>
      <c r="B2719" t="inlineStr">
        <is>
          <t>佐藤</t>
        </is>
      </c>
      <c r="C2719" t="inlineStr">
        <is>
          <t>関東</t>
        </is>
      </c>
      <c r="D2719" t="inlineStr">
        <is>
          <t>Yahoo!広告</t>
        </is>
      </c>
      <c r="E2719" t="inlineStr">
        <is>
          <t>P001</t>
        </is>
      </c>
      <c r="F2719">
        <f>_xlfn.XLOOKUP(tbl_売上[[#This Row],[商品コード]],tbl_商品[商品コード],tbl_商品[商品名],"未登録")</f>
        <v/>
      </c>
      <c r="G2719">
        <f>_xlfn.XLOOKUP(tbl_売上[[#This Row],[商品コード]],tbl_商品[商品コード],tbl_商品[カテゴリ],"未登録")</f>
        <v/>
      </c>
      <c r="H2719" s="4" t="n">
        <v>2</v>
      </c>
      <c r="I2719" s="5" t="n">
        <v>8800</v>
      </c>
      <c r="J2719" s="5">
        <f>tbl_売上[[#This Row],[数量]]*tbl_売上[[#This Row],[単価]]</f>
        <v/>
      </c>
    </row>
    <row r="2720">
      <c r="A2720" s="3" t="n">
        <v>45833</v>
      </c>
      <c r="B2720" t="inlineStr">
        <is>
          <t>鈴木</t>
        </is>
      </c>
      <c r="C2720" t="inlineStr">
        <is>
          <t>関東</t>
        </is>
      </c>
      <c r="D2720" t="inlineStr">
        <is>
          <t>Meta広告</t>
        </is>
      </c>
      <c r="E2720" t="inlineStr">
        <is>
          <t>P009</t>
        </is>
      </c>
      <c r="F2720">
        <f>_xlfn.XLOOKUP(tbl_売上[[#This Row],[商品コード]],tbl_商品[商品コード],tbl_商品[商品名],"未登録")</f>
        <v/>
      </c>
      <c r="G2720">
        <f>_xlfn.XLOOKUP(tbl_売上[[#This Row],[商品コード]],tbl_商品[商品コード],tbl_商品[カテゴリ],"未登録")</f>
        <v/>
      </c>
      <c r="H2720" s="4" t="n">
        <v>2</v>
      </c>
      <c r="I2720" s="5" t="n">
        <v>3600</v>
      </c>
      <c r="J2720" s="5">
        <f>tbl_売上[[#This Row],[数量]]*tbl_売上[[#This Row],[単価]]</f>
        <v/>
      </c>
    </row>
    <row r="2721">
      <c r="A2721" s="3" t="n">
        <v>45833</v>
      </c>
      <c r="B2721" t="inlineStr">
        <is>
          <t>渡辺</t>
        </is>
      </c>
      <c r="C2721" t="inlineStr">
        <is>
          <t>九州</t>
        </is>
      </c>
      <c r="D2721" t="inlineStr">
        <is>
          <t>Meta広告</t>
        </is>
      </c>
      <c r="E2721" t="inlineStr">
        <is>
          <t>P007</t>
        </is>
      </c>
      <c r="F2721">
        <f>_xlfn.XLOOKUP(tbl_売上[[#This Row],[商品コード]],tbl_商品[商品コード],tbl_商品[商品名],"未登録")</f>
        <v/>
      </c>
      <c r="G2721">
        <f>_xlfn.XLOOKUP(tbl_売上[[#This Row],[商品コード]],tbl_商品[商品コード],tbl_商品[カテゴリ],"未登録")</f>
        <v/>
      </c>
      <c r="H2721" s="4" t="n">
        <v>1</v>
      </c>
      <c r="I2721" s="5" t="n">
        <v>3240</v>
      </c>
      <c r="J2721" s="5">
        <f>tbl_売上[[#This Row],[数量]]*tbl_売上[[#This Row],[単価]]</f>
        <v/>
      </c>
    </row>
    <row r="2722">
      <c r="A2722" s="3" t="n">
        <v>45834</v>
      </c>
      <c r="B2722" t="inlineStr">
        <is>
          <t>鈴木</t>
        </is>
      </c>
      <c r="C2722" t="inlineStr">
        <is>
          <t>関東</t>
        </is>
      </c>
      <c r="D2722" t="inlineStr">
        <is>
          <t>Meta広告</t>
        </is>
      </c>
      <c r="E2722" t="inlineStr">
        <is>
          <t>P001</t>
        </is>
      </c>
      <c r="F2722">
        <f>_xlfn.XLOOKUP(tbl_売上[[#This Row],[商品コード]],tbl_商品[商品コード],tbl_商品[商品名],"未登録")</f>
        <v/>
      </c>
      <c r="G2722">
        <f>_xlfn.XLOOKUP(tbl_売上[[#This Row],[商品コード]],tbl_商品[商品コード],tbl_商品[カテゴリ],"未登録")</f>
        <v/>
      </c>
      <c r="H2722" s="4" t="n">
        <v>1</v>
      </c>
      <c r="I2722" s="5" t="n">
        <v>8800</v>
      </c>
      <c r="J2722" s="5">
        <f>tbl_売上[[#This Row],[数量]]*tbl_売上[[#This Row],[単価]]</f>
        <v/>
      </c>
    </row>
    <row r="2723">
      <c r="A2723" s="3" t="n">
        <v>45834</v>
      </c>
      <c r="B2723" t="inlineStr">
        <is>
          <t>高橋</t>
        </is>
      </c>
      <c r="C2723" t="inlineStr">
        <is>
          <t>関西</t>
        </is>
      </c>
      <c r="D2723" t="inlineStr">
        <is>
          <t>Meta広告</t>
        </is>
      </c>
      <c r="E2723" t="inlineStr">
        <is>
          <t>P004</t>
        </is>
      </c>
      <c r="F2723">
        <f>_xlfn.XLOOKUP(tbl_売上[[#This Row],[商品コード]],tbl_商品[商品コード],tbl_商品[商品名],"未登録")</f>
        <v/>
      </c>
      <c r="G2723">
        <f>_xlfn.XLOOKUP(tbl_売上[[#This Row],[商品コード]],tbl_商品[商品コード],tbl_商品[カテゴリ],"未登録")</f>
        <v/>
      </c>
      <c r="H2723" s="4" t="n">
        <v>1</v>
      </c>
      <c r="I2723" s="5" t="n">
        <v>2480</v>
      </c>
      <c r="J2723" s="5">
        <f>tbl_売上[[#This Row],[数量]]*tbl_売上[[#This Row],[単価]]</f>
        <v/>
      </c>
    </row>
    <row r="2724">
      <c r="A2724" s="3" t="n">
        <v>45834</v>
      </c>
      <c r="B2724" t="inlineStr">
        <is>
          <t>高橋</t>
        </is>
      </c>
      <c r="C2724" t="inlineStr">
        <is>
          <t>関西</t>
        </is>
      </c>
      <c r="D2724" t="inlineStr">
        <is>
          <t>Google広告</t>
        </is>
      </c>
      <c r="E2724" t="inlineStr">
        <is>
          <t>P001</t>
        </is>
      </c>
      <c r="F2724">
        <f>_xlfn.XLOOKUP(tbl_売上[[#This Row],[商品コード]],tbl_商品[商品コード],tbl_商品[商品名],"未登録")</f>
        <v/>
      </c>
      <c r="G2724">
        <f>_xlfn.XLOOKUP(tbl_売上[[#This Row],[商品コード]],tbl_商品[商品コード],tbl_商品[カテゴリ],"未登録")</f>
        <v/>
      </c>
      <c r="H2724" s="4" t="n">
        <v>3</v>
      </c>
      <c r="I2724" s="5" t="n">
        <v>8800</v>
      </c>
      <c r="J2724" s="5">
        <f>tbl_売上[[#This Row],[数量]]*tbl_売上[[#This Row],[単価]]</f>
        <v/>
      </c>
    </row>
    <row r="2725">
      <c r="A2725" s="3" t="n">
        <v>45835</v>
      </c>
      <c r="B2725" t="inlineStr">
        <is>
          <t>鈴木</t>
        </is>
      </c>
      <c r="C2725" t="inlineStr">
        <is>
          <t>関東</t>
        </is>
      </c>
      <c r="D2725" t="inlineStr">
        <is>
          <t>Meta広告</t>
        </is>
      </c>
      <c r="E2725" t="inlineStr">
        <is>
          <t>P004</t>
        </is>
      </c>
      <c r="F2725">
        <f>_xlfn.XLOOKUP(tbl_売上[[#This Row],[商品コード]],tbl_商品[商品コード],tbl_商品[商品名],"未登録")</f>
        <v/>
      </c>
      <c r="G2725">
        <f>_xlfn.XLOOKUP(tbl_売上[[#This Row],[商品コード]],tbl_商品[商品コード],tbl_商品[カテゴリ],"未登録")</f>
        <v/>
      </c>
      <c r="H2725" s="4" t="n">
        <v>3</v>
      </c>
      <c r="I2725" s="5" t="n">
        <v>2480</v>
      </c>
      <c r="J2725" s="5">
        <f>tbl_売上[[#This Row],[数量]]*tbl_売上[[#This Row],[単価]]</f>
        <v/>
      </c>
    </row>
    <row r="2726">
      <c r="A2726" s="3" t="n">
        <v>45835</v>
      </c>
      <c r="B2726" t="inlineStr">
        <is>
          <t>田中</t>
        </is>
      </c>
      <c r="C2726" t="inlineStr">
        <is>
          <t>関西</t>
        </is>
      </c>
      <c r="D2726" t="inlineStr">
        <is>
          <t>Meta広告</t>
        </is>
      </c>
      <c r="E2726" t="inlineStr">
        <is>
          <t>P002</t>
        </is>
      </c>
      <c r="F2726">
        <f>_xlfn.XLOOKUP(tbl_売上[[#This Row],[商品コード]],tbl_商品[商品コード],tbl_商品[商品名],"未登録")</f>
        <v/>
      </c>
      <c r="G2726">
        <f>_xlfn.XLOOKUP(tbl_売上[[#This Row],[商品コード]],tbl_商品[商品コード],tbl_商品[カテゴリ],"未登録")</f>
        <v/>
      </c>
      <c r="H2726" s="4" t="n">
        <v>1</v>
      </c>
      <c r="I2726" s="5" t="n">
        <v>3980</v>
      </c>
      <c r="J2726" s="5">
        <f>tbl_売上[[#This Row],[数量]]*tbl_売上[[#This Row],[単価]]</f>
        <v/>
      </c>
    </row>
    <row r="2727">
      <c r="A2727" s="3" t="n">
        <v>45835</v>
      </c>
      <c r="B2727" t="inlineStr">
        <is>
          <t>渡辺</t>
        </is>
      </c>
      <c r="C2727" t="inlineStr">
        <is>
          <t>九州</t>
        </is>
      </c>
      <c r="D2727" t="inlineStr">
        <is>
          <t>Yahoo!広告</t>
        </is>
      </c>
      <c r="E2727" t="inlineStr">
        <is>
          <t>P001</t>
        </is>
      </c>
      <c r="F2727">
        <f>_xlfn.XLOOKUP(tbl_売上[[#This Row],[商品コード]],tbl_商品[商品コード],tbl_商品[商品名],"未登録")</f>
        <v/>
      </c>
      <c r="G2727">
        <f>_xlfn.XLOOKUP(tbl_売上[[#This Row],[商品コード]],tbl_商品[商品コード],tbl_商品[カテゴリ],"未登録")</f>
        <v/>
      </c>
      <c r="H2727" s="4" t="n">
        <v>1</v>
      </c>
      <c r="I2727" s="5" t="n">
        <v>8800</v>
      </c>
      <c r="J2727" s="5">
        <f>tbl_売上[[#This Row],[数量]]*tbl_売上[[#This Row],[単価]]</f>
        <v/>
      </c>
    </row>
    <row r="2728">
      <c r="A2728" s="3" t="n">
        <v>45835</v>
      </c>
      <c r="B2728" t="inlineStr">
        <is>
          <t>佐藤</t>
        </is>
      </c>
      <c r="C2728" t="inlineStr">
        <is>
          <t>関東</t>
        </is>
      </c>
      <c r="D2728" t="inlineStr">
        <is>
          <t>Meta広告</t>
        </is>
      </c>
      <c r="E2728" t="inlineStr">
        <is>
          <t>P002</t>
        </is>
      </c>
      <c r="F2728">
        <f>_xlfn.XLOOKUP(tbl_売上[[#This Row],[商品コード]],tbl_商品[商品コード],tbl_商品[商品名],"未登録")</f>
        <v/>
      </c>
      <c r="G2728">
        <f>_xlfn.XLOOKUP(tbl_売上[[#This Row],[商品コード]],tbl_商品[商品コード],tbl_商品[カテゴリ],"未登録")</f>
        <v/>
      </c>
      <c r="H2728" s="4" t="n">
        <v>1</v>
      </c>
      <c r="I2728" s="5" t="n">
        <v>3980</v>
      </c>
      <c r="J2728" s="5">
        <f>tbl_売上[[#This Row],[数量]]*tbl_売上[[#This Row],[単価]]</f>
        <v/>
      </c>
    </row>
    <row r="2729">
      <c r="A2729" s="3" t="n">
        <v>45835</v>
      </c>
      <c r="B2729" t="inlineStr">
        <is>
          <t>佐藤</t>
        </is>
      </c>
      <c r="C2729" t="inlineStr">
        <is>
          <t>関東</t>
        </is>
      </c>
      <c r="D2729" t="inlineStr">
        <is>
          <t>Google広告</t>
        </is>
      </c>
      <c r="E2729" t="inlineStr">
        <is>
          <t>P004</t>
        </is>
      </c>
      <c r="F2729">
        <f>_xlfn.XLOOKUP(tbl_売上[[#This Row],[商品コード]],tbl_商品[商品コード],tbl_商品[商品名],"未登録")</f>
        <v/>
      </c>
      <c r="G2729">
        <f>_xlfn.XLOOKUP(tbl_売上[[#This Row],[商品コード]],tbl_商品[商品コード],tbl_商品[カテゴリ],"未登録")</f>
        <v/>
      </c>
      <c r="H2729" s="4" t="n">
        <v>1</v>
      </c>
      <c r="I2729" s="5" t="n">
        <v>2480</v>
      </c>
      <c r="J2729" s="5">
        <f>tbl_売上[[#This Row],[数量]]*tbl_売上[[#This Row],[単価]]</f>
        <v/>
      </c>
    </row>
    <row r="2730">
      <c r="A2730" s="3" t="n">
        <v>45835</v>
      </c>
      <c r="B2730" t="inlineStr">
        <is>
          <t>伊藤</t>
        </is>
      </c>
      <c r="C2730" t="inlineStr">
        <is>
          <t>中部</t>
        </is>
      </c>
      <c r="D2730" t="inlineStr">
        <is>
          <t>Yahoo!広告</t>
        </is>
      </c>
      <c r="E2730" t="inlineStr">
        <is>
          <t>P004</t>
        </is>
      </c>
      <c r="F2730">
        <f>_xlfn.XLOOKUP(tbl_売上[[#This Row],[商品コード]],tbl_商品[商品コード],tbl_商品[商品名],"未登録")</f>
        <v/>
      </c>
      <c r="G2730">
        <f>_xlfn.XLOOKUP(tbl_売上[[#This Row],[商品コード]],tbl_商品[商品コード],tbl_商品[カテゴリ],"未登録")</f>
        <v/>
      </c>
      <c r="H2730" s="4" t="n">
        <v>1</v>
      </c>
      <c r="I2730" s="5" t="n">
        <v>2480</v>
      </c>
      <c r="J2730" s="5">
        <f>tbl_売上[[#This Row],[数量]]*tbl_売上[[#This Row],[単価]]</f>
        <v/>
      </c>
    </row>
    <row r="2731">
      <c r="A2731" s="3" t="n">
        <v>45835</v>
      </c>
      <c r="B2731" t="inlineStr">
        <is>
          <t>伊藤</t>
        </is>
      </c>
      <c r="C2731" t="inlineStr">
        <is>
          <t>中部</t>
        </is>
      </c>
      <c r="D2731" t="inlineStr">
        <is>
          <t>Meta広告</t>
        </is>
      </c>
      <c r="E2731" t="inlineStr">
        <is>
          <t>P002</t>
        </is>
      </c>
      <c r="F2731">
        <f>_xlfn.XLOOKUP(tbl_売上[[#This Row],[商品コード]],tbl_商品[商品コード],tbl_商品[商品名],"未登録")</f>
        <v/>
      </c>
      <c r="G2731">
        <f>_xlfn.XLOOKUP(tbl_売上[[#This Row],[商品コード]],tbl_商品[商品コード],tbl_商品[カテゴリ],"未登録")</f>
        <v/>
      </c>
      <c r="H2731" s="4" t="n">
        <v>2</v>
      </c>
      <c r="I2731" s="5" t="n">
        <v>3980</v>
      </c>
      <c r="J2731" s="5">
        <f>tbl_売上[[#This Row],[数量]]*tbl_売上[[#This Row],[単価]]</f>
        <v/>
      </c>
    </row>
    <row r="2732">
      <c r="A2732" s="3" t="n">
        <v>45835</v>
      </c>
      <c r="B2732" t="inlineStr">
        <is>
          <t>高橋</t>
        </is>
      </c>
      <c r="C2732" t="inlineStr">
        <is>
          <t>関西</t>
        </is>
      </c>
      <c r="D2732" t="inlineStr">
        <is>
          <t>Google広告</t>
        </is>
      </c>
      <c r="E2732" t="inlineStr">
        <is>
          <t>P004</t>
        </is>
      </c>
      <c r="F2732">
        <f>_xlfn.XLOOKUP(tbl_売上[[#This Row],[商品コード]],tbl_商品[商品コード],tbl_商品[商品名],"未登録")</f>
        <v/>
      </c>
      <c r="G2732">
        <f>_xlfn.XLOOKUP(tbl_売上[[#This Row],[商品コード]],tbl_商品[商品コード],tbl_商品[カテゴリ],"未登録")</f>
        <v/>
      </c>
      <c r="H2732" s="4" t="n">
        <v>2</v>
      </c>
      <c r="I2732" s="5" t="n">
        <v>2480</v>
      </c>
      <c r="J2732" s="5">
        <f>tbl_売上[[#This Row],[数量]]*tbl_売上[[#This Row],[単価]]</f>
        <v/>
      </c>
    </row>
    <row r="2733">
      <c r="A2733" s="3" t="n">
        <v>45836</v>
      </c>
      <c r="B2733" t="inlineStr">
        <is>
          <t>渡辺</t>
        </is>
      </c>
      <c r="C2733" t="inlineStr">
        <is>
          <t>九州</t>
        </is>
      </c>
      <c r="D2733" t="inlineStr">
        <is>
          <t>Yahoo!広告</t>
        </is>
      </c>
      <c r="E2733" t="inlineStr">
        <is>
          <t>P009</t>
        </is>
      </c>
      <c r="F2733">
        <f>_xlfn.XLOOKUP(tbl_売上[[#This Row],[商品コード]],tbl_商品[商品コード],tbl_商品[商品名],"未登録")</f>
        <v/>
      </c>
      <c r="G2733">
        <f>_xlfn.XLOOKUP(tbl_売上[[#This Row],[商品コード]],tbl_商品[商品コード],tbl_商品[カテゴリ],"未登録")</f>
        <v/>
      </c>
      <c r="H2733" s="4" t="n">
        <v>1</v>
      </c>
      <c r="I2733" s="5" t="n">
        <v>3600</v>
      </c>
      <c r="J2733" s="5">
        <f>tbl_売上[[#This Row],[数量]]*tbl_売上[[#This Row],[単価]]</f>
        <v/>
      </c>
    </row>
    <row r="2734">
      <c r="A2734" s="3" t="n">
        <v>45836</v>
      </c>
      <c r="B2734" t="inlineStr">
        <is>
          <t>伊藤</t>
        </is>
      </c>
      <c r="C2734" t="inlineStr">
        <is>
          <t>中部</t>
        </is>
      </c>
      <c r="D2734" t="inlineStr">
        <is>
          <t>Google広告</t>
        </is>
      </c>
      <c r="E2734" t="inlineStr">
        <is>
          <t>P001</t>
        </is>
      </c>
      <c r="F2734">
        <f>_xlfn.XLOOKUP(tbl_売上[[#This Row],[商品コード]],tbl_商品[商品コード],tbl_商品[商品名],"未登録")</f>
        <v/>
      </c>
      <c r="G2734">
        <f>_xlfn.XLOOKUP(tbl_売上[[#This Row],[商品コード]],tbl_商品[商品コード],tbl_商品[カテゴリ],"未登録")</f>
        <v/>
      </c>
      <c r="H2734" s="4" t="n">
        <v>1</v>
      </c>
      <c r="I2734" s="5" t="n">
        <v>8800</v>
      </c>
      <c r="J2734" s="5">
        <f>tbl_売上[[#This Row],[数量]]*tbl_売上[[#This Row],[単価]]</f>
        <v/>
      </c>
    </row>
    <row r="2735">
      <c r="A2735" s="3" t="n">
        <v>45836</v>
      </c>
      <c r="B2735" t="inlineStr">
        <is>
          <t>佐藤</t>
        </is>
      </c>
      <c r="C2735" t="inlineStr">
        <is>
          <t>関東</t>
        </is>
      </c>
      <c r="D2735" t="inlineStr">
        <is>
          <t>Google広告</t>
        </is>
      </c>
      <c r="E2735" t="inlineStr">
        <is>
          <t>P008</t>
        </is>
      </c>
      <c r="F2735">
        <f>_xlfn.XLOOKUP(tbl_売上[[#This Row],[商品コード]],tbl_商品[商品コード],tbl_商品[商品名],"未登録")</f>
        <v/>
      </c>
      <c r="G2735">
        <f>_xlfn.XLOOKUP(tbl_売上[[#This Row],[商品コード]],tbl_商品[商品コード],tbl_商品[カテゴリ],"未登録")</f>
        <v/>
      </c>
      <c r="H2735" s="4" t="n">
        <v>1</v>
      </c>
      <c r="I2735" s="5" t="n">
        <v>2700</v>
      </c>
      <c r="J2735" s="5">
        <f>tbl_売上[[#This Row],[数量]]*tbl_売上[[#This Row],[単価]]</f>
        <v/>
      </c>
    </row>
    <row r="2736">
      <c r="A2736" s="3" t="n">
        <v>45836</v>
      </c>
      <c r="B2736" t="inlineStr">
        <is>
          <t>高橋</t>
        </is>
      </c>
      <c r="C2736" t="inlineStr">
        <is>
          <t>関西</t>
        </is>
      </c>
      <c r="D2736" t="inlineStr">
        <is>
          <t>Google広告</t>
        </is>
      </c>
      <c r="E2736" t="inlineStr">
        <is>
          <t>P006</t>
        </is>
      </c>
      <c r="F2736">
        <f>_xlfn.XLOOKUP(tbl_売上[[#This Row],[商品コード]],tbl_商品[商品コード],tbl_商品[商品名],"未登録")</f>
        <v/>
      </c>
      <c r="G2736">
        <f>_xlfn.XLOOKUP(tbl_売上[[#This Row],[商品コード]],tbl_商品[商品コード],tbl_商品[カテゴリ],"未登録")</f>
        <v/>
      </c>
      <c r="H2736" s="4" t="n">
        <v>1</v>
      </c>
      <c r="I2736" s="5" t="n">
        <v>3300</v>
      </c>
      <c r="J2736" s="5">
        <f>tbl_売上[[#This Row],[数量]]*tbl_売上[[#This Row],[単価]]</f>
        <v/>
      </c>
    </row>
    <row r="2737">
      <c r="A2737" s="3" t="n">
        <v>45836</v>
      </c>
      <c r="B2737" t="inlineStr">
        <is>
          <t>鈴木</t>
        </is>
      </c>
      <c r="C2737" t="inlineStr">
        <is>
          <t>関東</t>
        </is>
      </c>
      <c r="D2737" t="inlineStr">
        <is>
          <t>Meta広告</t>
        </is>
      </c>
      <c r="E2737" t="inlineStr">
        <is>
          <t>P004</t>
        </is>
      </c>
      <c r="F2737">
        <f>_xlfn.XLOOKUP(tbl_売上[[#This Row],[商品コード]],tbl_商品[商品コード],tbl_商品[商品名],"未登録")</f>
        <v/>
      </c>
      <c r="G2737">
        <f>_xlfn.XLOOKUP(tbl_売上[[#This Row],[商品コード]],tbl_商品[商品コード],tbl_商品[カテゴリ],"未登録")</f>
        <v/>
      </c>
      <c r="H2737" s="4" t="n">
        <v>1</v>
      </c>
      <c r="I2737" s="5" t="n">
        <v>2480</v>
      </c>
      <c r="J2737" s="5">
        <f>tbl_売上[[#This Row],[数量]]*tbl_売上[[#This Row],[単価]]</f>
        <v/>
      </c>
    </row>
    <row r="2738">
      <c r="A2738" s="3" t="n">
        <v>45837</v>
      </c>
      <c r="B2738" t="inlineStr">
        <is>
          <t>佐藤</t>
        </is>
      </c>
      <c r="C2738" t="inlineStr">
        <is>
          <t>関東</t>
        </is>
      </c>
      <c r="D2738" t="inlineStr">
        <is>
          <t>Meta広告</t>
        </is>
      </c>
      <c r="E2738" t="inlineStr">
        <is>
          <t>P008</t>
        </is>
      </c>
      <c r="F2738">
        <f>_xlfn.XLOOKUP(tbl_売上[[#This Row],[商品コード]],tbl_商品[商品コード],tbl_商品[商品名],"未登録")</f>
        <v/>
      </c>
      <c r="G2738">
        <f>_xlfn.XLOOKUP(tbl_売上[[#This Row],[商品コード]],tbl_商品[商品コード],tbl_商品[カテゴリ],"未登録")</f>
        <v/>
      </c>
      <c r="H2738" s="4" t="n">
        <v>1</v>
      </c>
      <c r="I2738" s="5" t="n">
        <v>2700</v>
      </c>
      <c r="J2738" s="5">
        <f>tbl_売上[[#This Row],[数量]]*tbl_売上[[#This Row],[単価]]</f>
        <v/>
      </c>
    </row>
    <row r="2739">
      <c r="A2739" s="3" t="n">
        <v>45837</v>
      </c>
      <c r="B2739" t="inlineStr">
        <is>
          <t>田中</t>
        </is>
      </c>
      <c r="C2739" t="inlineStr">
        <is>
          <t>関西</t>
        </is>
      </c>
      <c r="D2739" t="inlineStr">
        <is>
          <t>Google広告</t>
        </is>
      </c>
      <c r="E2739" t="inlineStr">
        <is>
          <t>P008</t>
        </is>
      </c>
      <c r="F2739">
        <f>_xlfn.XLOOKUP(tbl_売上[[#This Row],[商品コード]],tbl_商品[商品コード],tbl_商品[商品名],"未登録")</f>
        <v/>
      </c>
      <c r="G2739">
        <f>_xlfn.XLOOKUP(tbl_売上[[#This Row],[商品コード]],tbl_商品[商品コード],tbl_商品[カテゴリ],"未登録")</f>
        <v/>
      </c>
      <c r="H2739" s="4" t="n">
        <v>1</v>
      </c>
      <c r="I2739" s="5" t="n">
        <v>2700</v>
      </c>
      <c r="J2739" s="5">
        <f>tbl_売上[[#This Row],[数量]]*tbl_売上[[#This Row],[単価]]</f>
        <v/>
      </c>
    </row>
    <row r="2740">
      <c r="A2740" s="3" t="n">
        <v>45837</v>
      </c>
      <c r="B2740" t="inlineStr">
        <is>
          <t>渡辺</t>
        </is>
      </c>
      <c r="C2740" t="inlineStr">
        <is>
          <t>九州</t>
        </is>
      </c>
      <c r="D2740" t="inlineStr">
        <is>
          <t>Yahoo!広告</t>
        </is>
      </c>
      <c r="E2740" t="inlineStr">
        <is>
          <t>P008</t>
        </is>
      </c>
      <c r="F2740">
        <f>_xlfn.XLOOKUP(tbl_売上[[#This Row],[商品コード]],tbl_商品[商品コード],tbl_商品[商品名],"未登録")</f>
        <v/>
      </c>
      <c r="G2740">
        <f>_xlfn.XLOOKUP(tbl_売上[[#This Row],[商品コード]],tbl_商品[商品コード],tbl_商品[カテゴリ],"未登録")</f>
        <v/>
      </c>
      <c r="H2740" s="4" t="n">
        <v>1</v>
      </c>
      <c r="I2740" s="5" t="n">
        <v>2700</v>
      </c>
      <c r="J2740" s="5">
        <f>tbl_売上[[#This Row],[数量]]*tbl_売上[[#This Row],[単価]]</f>
        <v/>
      </c>
    </row>
    <row r="2741">
      <c r="A2741" s="3" t="n">
        <v>45837</v>
      </c>
      <c r="B2741" t="inlineStr">
        <is>
          <t>伊藤</t>
        </is>
      </c>
      <c r="C2741" t="inlineStr">
        <is>
          <t>中部</t>
        </is>
      </c>
      <c r="D2741" t="inlineStr">
        <is>
          <t>Google広告</t>
        </is>
      </c>
      <c r="E2741" t="inlineStr">
        <is>
          <t>P007</t>
        </is>
      </c>
      <c r="F2741">
        <f>_xlfn.XLOOKUP(tbl_売上[[#This Row],[商品コード]],tbl_商品[商品コード],tbl_商品[商品名],"未登録")</f>
        <v/>
      </c>
      <c r="G2741">
        <f>_xlfn.XLOOKUP(tbl_売上[[#This Row],[商品コード]],tbl_商品[商品コード],tbl_商品[カテゴリ],"未登録")</f>
        <v/>
      </c>
      <c r="H2741" s="4" t="n">
        <v>1</v>
      </c>
      <c r="I2741" s="5" t="n">
        <v>3240</v>
      </c>
      <c r="J2741" s="5">
        <f>tbl_売上[[#This Row],[数量]]*tbl_売上[[#This Row],[単価]]</f>
        <v/>
      </c>
    </row>
    <row r="2742">
      <c r="A2742" s="3" t="n">
        <v>45837</v>
      </c>
      <c r="B2742" t="inlineStr">
        <is>
          <t>佐藤</t>
        </is>
      </c>
      <c r="C2742" t="inlineStr">
        <is>
          <t>関東</t>
        </is>
      </c>
      <c r="D2742" t="inlineStr">
        <is>
          <t>Google広告</t>
        </is>
      </c>
      <c r="E2742" t="inlineStr">
        <is>
          <t>P007</t>
        </is>
      </c>
      <c r="F2742">
        <f>_xlfn.XLOOKUP(tbl_売上[[#This Row],[商品コード]],tbl_商品[商品コード],tbl_商品[商品名],"未登録")</f>
        <v/>
      </c>
      <c r="G2742">
        <f>_xlfn.XLOOKUP(tbl_売上[[#This Row],[商品コード]],tbl_商品[商品コード],tbl_商品[カテゴリ],"未登録")</f>
        <v/>
      </c>
      <c r="H2742" s="4" t="n">
        <v>1</v>
      </c>
      <c r="I2742" s="5" t="n">
        <v>3240</v>
      </c>
      <c r="J2742" s="5">
        <f>tbl_売上[[#This Row],[数量]]*tbl_売上[[#This Row],[単価]]</f>
        <v/>
      </c>
    </row>
    <row r="2743">
      <c r="A2743" s="3" t="n">
        <v>45838</v>
      </c>
      <c r="B2743" t="inlineStr">
        <is>
          <t>渡辺</t>
        </is>
      </c>
      <c r="C2743" t="inlineStr">
        <is>
          <t>九州</t>
        </is>
      </c>
      <c r="D2743" t="inlineStr">
        <is>
          <t>Google広告</t>
        </is>
      </c>
      <c r="E2743" t="inlineStr">
        <is>
          <t>P005</t>
        </is>
      </c>
      <c r="F2743">
        <f>_xlfn.XLOOKUP(tbl_売上[[#This Row],[商品コード]],tbl_商品[商品コード],tbl_商品[商品名],"未登録")</f>
        <v/>
      </c>
      <c r="G2743">
        <f>_xlfn.XLOOKUP(tbl_売上[[#This Row],[商品コード]],tbl_商品[商品コード],tbl_商品[カテゴリ],"未登録")</f>
        <v/>
      </c>
      <c r="H2743" s="4" t="n">
        <v>1</v>
      </c>
      <c r="I2743" s="5" t="n">
        <v>6980</v>
      </c>
      <c r="J2743" s="5">
        <f>tbl_売上[[#This Row],[数量]]*tbl_売上[[#This Row],[単価]]</f>
        <v/>
      </c>
    </row>
    <row r="2744">
      <c r="A2744" s="3" t="n">
        <v>45838</v>
      </c>
      <c r="B2744" t="inlineStr">
        <is>
          <t>高橋</t>
        </is>
      </c>
      <c r="C2744" t="inlineStr">
        <is>
          <t>関西</t>
        </is>
      </c>
      <c r="D2744" t="inlineStr">
        <is>
          <t>Yahoo!広告</t>
        </is>
      </c>
      <c r="E2744" t="inlineStr">
        <is>
          <t>P004</t>
        </is>
      </c>
      <c r="F2744">
        <f>_xlfn.XLOOKUP(tbl_売上[[#This Row],[商品コード]],tbl_商品[商品コード],tbl_商品[商品名],"未登録")</f>
        <v/>
      </c>
      <c r="G2744">
        <f>_xlfn.XLOOKUP(tbl_売上[[#This Row],[商品コード]],tbl_商品[商品コード],tbl_商品[カテゴリ],"未登録")</f>
        <v/>
      </c>
      <c r="H2744" s="4" t="n">
        <v>1</v>
      </c>
      <c r="I2744" s="5" t="n">
        <v>2480</v>
      </c>
      <c r="J2744" s="5">
        <f>tbl_売上[[#This Row],[数量]]*tbl_売上[[#This Row],[単価]]</f>
        <v/>
      </c>
    </row>
    <row r="2745">
      <c r="A2745" s="3" t="n">
        <v>45838</v>
      </c>
      <c r="B2745" t="inlineStr">
        <is>
          <t>佐藤</t>
        </is>
      </c>
      <c r="C2745" t="inlineStr">
        <is>
          <t>関東</t>
        </is>
      </c>
      <c r="D2745" t="inlineStr">
        <is>
          <t>Meta広告</t>
        </is>
      </c>
      <c r="E2745" t="inlineStr">
        <is>
          <t>P006</t>
        </is>
      </c>
      <c r="F2745">
        <f>_xlfn.XLOOKUP(tbl_売上[[#This Row],[商品コード]],tbl_商品[商品コード],tbl_商品[商品名],"未登録")</f>
        <v/>
      </c>
      <c r="G2745">
        <f>_xlfn.XLOOKUP(tbl_売上[[#This Row],[商品コード]],tbl_商品[商品コード],tbl_商品[カテゴリ],"未登録")</f>
        <v/>
      </c>
      <c r="H2745" s="4" t="n">
        <v>2</v>
      </c>
      <c r="I2745" s="5" t="n">
        <v>3300</v>
      </c>
      <c r="J2745" s="5">
        <f>tbl_売上[[#This Row],[数量]]*tbl_売上[[#This Row],[単価]]</f>
        <v/>
      </c>
    </row>
    <row r="2746">
      <c r="A2746" s="3" t="n">
        <v>45838</v>
      </c>
      <c r="B2746" t="inlineStr">
        <is>
          <t>渡辺</t>
        </is>
      </c>
      <c r="C2746" t="inlineStr">
        <is>
          <t>九州</t>
        </is>
      </c>
      <c r="D2746" t="inlineStr">
        <is>
          <t>Google広告</t>
        </is>
      </c>
      <c r="E2746" t="inlineStr">
        <is>
          <t>P004</t>
        </is>
      </c>
      <c r="F2746">
        <f>_xlfn.XLOOKUP(tbl_売上[[#This Row],[商品コード]],tbl_商品[商品コード],tbl_商品[商品名],"未登録")</f>
        <v/>
      </c>
      <c r="G2746">
        <f>_xlfn.XLOOKUP(tbl_売上[[#This Row],[商品コード]],tbl_商品[商品コード],tbl_商品[カテゴリ],"未登録")</f>
        <v/>
      </c>
      <c r="H2746" s="4" t="n">
        <v>1</v>
      </c>
      <c r="I2746" s="5" t="n">
        <v>2480</v>
      </c>
      <c r="J2746" s="5">
        <f>tbl_売上[[#This Row],[数量]]*tbl_売上[[#This Row],[単価]]</f>
        <v/>
      </c>
    </row>
    <row r="2747">
      <c r="A2747" s="3" t="n">
        <v>45838</v>
      </c>
      <c r="B2747" t="inlineStr">
        <is>
          <t>佐藤</t>
        </is>
      </c>
      <c r="C2747" t="inlineStr">
        <is>
          <t>関東</t>
        </is>
      </c>
      <c r="D2747" t="inlineStr">
        <is>
          <t>Google広告</t>
        </is>
      </c>
      <c r="E2747" t="inlineStr">
        <is>
          <t>P006</t>
        </is>
      </c>
      <c r="F2747">
        <f>_xlfn.XLOOKUP(tbl_売上[[#This Row],[商品コード]],tbl_商品[商品コード],tbl_商品[商品名],"未登録")</f>
        <v/>
      </c>
      <c r="G2747">
        <f>_xlfn.XLOOKUP(tbl_売上[[#This Row],[商品コード]],tbl_商品[商品コード],tbl_商品[カテゴリ],"未登録")</f>
        <v/>
      </c>
      <c r="H2747" s="4" t="n">
        <v>2</v>
      </c>
      <c r="I2747" s="5" t="n">
        <v>3300</v>
      </c>
      <c r="J2747" s="5">
        <f>tbl_売上[[#This Row],[数量]]*tbl_売上[[#This Row],[単価]]</f>
        <v/>
      </c>
    </row>
    <row r="2748">
      <c r="A2748" s="3" t="n">
        <v>45839</v>
      </c>
      <c r="B2748" t="inlineStr">
        <is>
          <t>伊藤</t>
        </is>
      </c>
      <c r="C2748" t="inlineStr">
        <is>
          <t>中部</t>
        </is>
      </c>
      <c r="D2748" t="inlineStr">
        <is>
          <t>Meta広告</t>
        </is>
      </c>
      <c r="E2748" t="inlineStr">
        <is>
          <t>P002</t>
        </is>
      </c>
      <c r="F2748">
        <f>_xlfn.XLOOKUP(tbl_売上[[#This Row],[商品コード]],tbl_商品[商品コード],tbl_商品[商品名],"未登録")</f>
        <v/>
      </c>
      <c r="G2748">
        <f>_xlfn.XLOOKUP(tbl_売上[[#This Row],[商品コード]],tbl_商品[商品コード],tbl_商品[カテゴリ],"未登録")</f>
        <v/>
      </c>
      <c r="H2748" s="4" t="n">
        <v>1</v>
      </c>
      <c r="I2748" s="5" t="n">
        <v>3980</v>
      </c>
      <c r="J2748" s="5">
        <f>tbl_売上[[#This Row],[数量]]*tbl_売上[[#This Row],[単価]]</f>
        <v/>
      </c>
    </row>
    <row r="2749">
      <c r="A2749" s="3" t="n">
        <v>45839</v>
      </c>
      <c r="B2749" t="inlineStr">
        <is>
          <t>田中</t>
        </is>
      </c>
      <c r="C2749" t="inlineStr">
        <is>
          <t>関西</t>
        </is>
      </c>
      <c r="D2749" t="inlineStr">
        <is>
          <t>Google広告</t>
        </is>
      </c>
      <c r="E2749" t="inlineStr">
        <is>
          <t>P009</t>
        </is>
      </c>
      <c r="F2749">
        <f>_xlfn.XLOOKUP(tbl_売上[[#This Row],[商品コード]],tbl_商品[商品コード],tbl_商品[商品名],"未登録")</f>
        <v/>
      </c>
      <c r="G2749">
        <f>_xlfn.XLOOKUP(tbl_売上[[#This Row],[商品コード]],tbl_商品[商品コード],tbl_商品[カテゴリ],"未登録")</f>
        <v/>
      </c>
      <c r="H2749" s="4" t="n">
        <v>1</v>
      </c>
      <c r="I2749" s="5" t="n">
        <v>3600</v>
      </c>
      <c r="J2749" s="5">
        <f>tbl_売上[[#This Row],[数量]]*tbl_売上[[#This Row],[単価]]</f>
        <v/>
      </c>
    </row>
    <row r="2750">
      <c r="A2750" s="3" t="n">
        <v>45839</v>
      </c>
      <c r="B2750" t="inlineStr">
        <is>
          <t>渡辺</t>
        </is>
      </c>
      <c r="C2750" t="inlineStr">
        <is>
          <t>九州</t>
        </is>
      </c>
      <c r="D2750" t="inlineStr">
        <is>
          <t>Yahoo!広告</t>
        </is>
      </c>
      <c r="E2750" t="inlineStr">
        <is>
          <t>P002</t>
        </is>
      </c>
      <c r="F2750">
        <f>_xlfn.XLOOKUP(tbl_売上[[#This Row],[商品コード]],tbl_商品[商品コード],tbl_商品[商品名],"未登録")</f>
        <v/>
      </c>
      <c r="G2750">
        <f>_xlfn.XLOOKUP(tbl_売上[[#This Row],[商品コード]],tbl_商品[商品コード],tbl_商品[カテゴリ],"未登録")</f>
        <v/>
      </c>
      <c r="H2750" s="4" t="n">
        <v>2</v>
      </c>
      <c r="I2750" s="5" t="n">
        <v>3980</v>
      </c>
      <c r="J2750" s="5">
        <f>tbl_売上[[#This Row],[数量]]*tbl_売上[[#This Row],[単価]]</f>
        <v/>
      </c>
    </row>
    <row r="2751">
      <c r="A2751" s="3" t="n">
        <v>45839</v>
      </c>
      <c r="B2751" t="inlineStr">
        <is>
          <t>田中</t>
        </is>
      </c>
      <c r="C2751" t="inlineStr">
        <is>
          <t>関西</t>
        </is>
      </c>
      <c r="D2751" t="inlineStr">
        <is>
          <t>Meta広告</t>
        </is>
      </c>
      <c r="E2751" t="inlineStr">
        <is>
          <t>P008</t>
        </is>
      </c>
      <c r="F2751">
        <f>_xlfn.XLOOKUP(tbl_売上[[#This Row],[商品コード]],tbl_商品[商品コード],tbl_商品[商品名],"未登録")</f>
        <v/>
      </c>
      <c r="G2751">
        <f>_xlfn.XLOOKUP(tbl_売上[[#This Row],[商品コード]],tbl_商品[商品コード],tbl_商品[カテゴリ],"未登録")</f>
        <v/>
      </c>
      <c r="H2751" s="4" t="n">
        <v>1</v>
      </c>
      <c r="I2751" s="5" t="n">
        <v>2700</v>
      </c>
      <c r="J2751" s="5">
        <f>tbl_売上[[#This Row],[数量]]*tbl_売上[[#This Row],[単価]]</f>
        <v/>
      </c>
    </row>
    <row r="2752">
      <c r="A2752" s="3" t="n">
        <v>45840</v>
      </c>
      <c r="B2752" t="inlineStr">
        <is>
          <t>伊藤</t>
        </is>
      </c>
      <c r="C2752" t="inlineStr">
        <is>
          <t>中部</t>
        </is>
      </c>
      <c r="D2752" t="inlineStr">
        <is>
          <t>Google広告</t>
        </is>
      </c>
      <c r="E2752" t="inlineStr">
        <is>
          <t>P009</t>
        </is>
      </c>
      <c r="F2752">
        <f>_xlfn.XLOOKUP(tbl_売上[[#This Row],[商品コード]],tbl_商品[商品コード],tbl_商品[商品名],"未登録")</f>
        <v/>
      </c>
      <c r="G2752">
        <f>_xlfn.XLOOKUP(tbl_売上[[#This Row],[商品コード]],tbl_商品[商品コード],tbl_商品[カテゴリ],"未登録")</f>
        <v/>
      </c>
      <c r="H2752" s="4" t="n">
        <v>2</v>
      </c>
      <c r="I2752" s="5" t="n">
        <v>3600</v>
      </c>
      <c r="J2752" s="5">
        <f>tbl_売上[[#This Row],[数量]]*tbl_売上[[#This Row],[単価]]</f>
        <v/>
      </c>
    </row>
    <row r="2753">
      <c r="A2753" s="3" t="n">
        <v>45840</v>
      </c>
      <c r="B2753" t="inlineStr">
        <is>
          <t>佐藤</t>
        </is>
      </c>
      <c r="C2753" t="inlineStr">
        <is>
          <t>関東</t>
        </is>
      </c>
      <c r="D2753" t="inlineStr">
        <is>
          <t>Google広告</t>
        </is>
      </c>
      <c r="E2753" t="inlineStr">
        <is>
          <t>P008</t>
        </is>
      </c>
      <c r="F2753">
        <f>_xlfn.XLOOKUP(tbl_売上[[#This Row],[商品コード]],tbl_商品[商品コード],tbl_商品[商品名],"未登録")</f>
        <v/>
      </c>
      <c r="G2753">
        <f>_xlfn.XLOOKUP(tbl_売上[[#This Row],[商品コード]],tbl_商品[商品コード],tbl_商品[カテゴリ],"未登録")</f>
        <v/>
      </c>
      <c r="H2753" s="4" t="n">
        <v>1</v>
      </c>
      <c r="I2753" s="5" t="n">
        <v>2700</v>
      </c>
      <c r="J2753" s="5">
        <f>tbl_売上[[#This Row],[数量]]*tbl_売上[[#This Row],[単価]]</f>
        <v/>
      </c>
    </row>
    <row r="2754">
      <c r="A2754" s="3" t="n">
        <v>45840</v>
      </c>
      <c r="B2754" t="inlineStr">
        <is>
          <t>鈴木</t>
        </is>
      </c>
      <c r="C2754" t="inlineStr">
        <is>
          <t>関東</t>
        </is>
      </c>
      <c r="D2754" t="inlineStr">
        <is>
          <t>Meta広告</t>
        </is>
      </c>
      <c r="E2754" t="inlineStr">
        <is>
          <t>P009</t>
        </is>
      </c>
      <c r="F2754">
        <f>_xlfn.XLOOKUP(tbl_売上[[#This Row],[商品コード]],tbl_商品[商品コード],tbl_商品[商品名],"未登録")</f>
        <v/>
      </c>
      <c r="G2754">
        <f>_xlfn.XLOOKUP(tbl_売上[[#This Row],[商品コード]],tbl_商品[商品コード],tbl_商品[カテゴリ],"未登録")</f>
        <v/>
      </c>
      <c r="H2754" s="4" t="n">
        <v>2</v>
      </c>
      <c r="I2754" s="5" t="n">
        <v>3600</v>
      </c>
      <c r="J2754" s="5">
        <f>tbl_売上[[#This Row],[数量]]*tbl_売上[[#This Row],[単価]]</f>
        <v/>
      </c>
    </row>
    <row r="2755">
      <c r="A2755" s="3" t="n">
        <v>45840</v>
      </c>
      <c r="B2755" t="inlineStr">
        <is>
          <t>佐藤</t>
        </is>
      </c>
      <c r="C2755" t="inlineStr">
        <is>
          <t>関東</t>
        </is>
      </c>
      <c r="D2755" t="inlineStr">
        <is>
          <t>Google広告</t>
        </is>
      </c>
      <c r="E2755" t="inlineStr">
        <is>
          <t>P009</t>
        </is>
      </c>
      <c r="F2755">
        <f>_xlfn.XLOOKUP(tbl_売上[[#This Row],[商品コード]],tbl_商品[商品コード],tbl_商品[商品名],"未登録")</f>
        <v/>
      </c>
      <c r="G2755">
        <f>_xlfn.XLOOKUP(tbl_売上[[#This Row],[商品コード]],tbl_商品[商品コード],tbl_商品[カテゴリ],"未登録")</f>
        <v/>
      </c>
      <c r="H2755" s="4" t="n">
        <v>1</v>
      </c>
      <c r="I2755" s="5" t="n">
        <v>3600</v>
      </c>
      <c r="J2755" s="5">
        <f>tbl_売上[[#This Row],[数量]]*tbl_売上[[#This Row],[単価]]</f>
        <v/>
      </c>
    </row>
    <row r="2756">
      <c r="A2756" s="3" t="n">
        <v>45840</v>
      </c>
      <c r="B2756" t="inlineStr">
        <is>
          <t>渡辺</t>
        </is>
      </c>
      <c r="C2756" t="inlineStr">
        <is>
          <t>九州</t>
        </is>
      </c>
      <c r="D2756" t="inlineStr">
        <is>
          <t>Google広告</t>
        </is>
      </c>
      <c r="E2756" t="inlineStr">
        <is>
          <t>P002</t>
        </is>
      </c>
      <c r="F2756">
        <f>_xlfn.XLOOKUP(tbl_売上[[#This Row],[商品コード]],tbl_商品[商品コード],tbl_商品[商品名],"未登録")</f>
        <v/>
      </c>
      <c r="G2756">
        <f>_xlfn.XLOOKUP(tbl_売上[[#This Row],[商品コード]],tbl_商品[商品コード],tbl_商品[カテゴリ],"未登録")</f>
        <v/>
      </c>
      <c r="H2756" s="4" t="n">
        <v>1</v>
      </c>
      <c r="I2756" s="5" t="n">
        <v>3980</v>
      </c>
      <c r="J2756" s="5">
        <f>tbl_売上[[#This Row],[数量]]*tbl_売上[[#This Row],[単価]]</f>
        <v/>
      </c>
    </row>
    <row r="2757">
      <c r="A2757" s="3" t="n">
        <v>45840</v>
      </c>
      <c r="B2757" t="inlineStr">
        <is>
          <t>鈴木</t>
        </is>
      </c>
      <c r="C2757" t="inlineStr">
        <is>
          <t>関東</t>
        </is>
      </c>
      <c r="D2757" t="inlineStr">
        <is>
          <t>Google広告</t>
        </is>
      </c>
      <c r="E2757" t="inlineStr">
        <is>
          <t>P009</t>
        </is>
      </c>
      <c r="F2757">
        <f>_xlfn.XLOOKUP(tbl_売上[[#This Row],[商品コード]],tbl_商品[商品コード],tbl_商品[商品名],"未登録")</f>
        <v/>
      </c>
      <c r="G2757">
        <f>_xlfn.XLOOKUP(tbl_売上[[#This Row],[商品コード]],tbl_商品[商品コード],tbl_商品[カテゴリ],"未登録")</f>
        <v/>
      </c>
      <c r="H2757" s="4" t="n">
        <v>1</v>
      </c>
      <c r="I2757" s="5" t="n">
        <v>3600</v>
      </c>
      <c r="J2757" s="5">
        <f>tbl_売上[[#This Row],[数量]]*tbl_売上[[#This Row],[単価]]</f>
        <v/>
      </c>
    </row>
    <row r="2758">
      <c r="A2758" s="3" t="n">
        <v>45840</v>
      </c>
      <c r="B2758" t="inlineStr">
        <is>
          <t>伊藤</t>
        </is>
      </c>
      <c r="C2758" t="inlineStr">
        <is>
          <t>中部</t>
        </is>
      </c>
      <c r="D2758" t="inlineStr">
        <is>
          <t>Meta広告</t>
        </is>
      </c>
      <c r="E2758" t="inlineStr">
        <is>
          <t>P008</t>
        </is>
      </c>
      <c r="F2758">
        <f>_xlfn.XLOOKUP(tbl_売上[[#This Row],[商品コード]],tbl_商品[商品コード],tbl_商品[商品名],"未登録")</f>
        <v/>
      </c>
      <c r="G2758">
        <f>_xlfn.XLOOKUP(tbl_売上[[#This Row],[商品コード]],tbl_商品[商品コード],tbl_商品[カテゴリ],"未登録")</f>
        <v/>
      </c>
      <c r="H2758" s="4" t="n">
        <v>5</v>
      </c>
      <c r="I2758" s="5" t="n">
        <v>2700</v>
      </c>
      <c r="J2758" s="5">
        <f>tbl_売上[[#This Row],[数量]]*tbl_売上[[#This Row],[単価]]</f>
        <v/>
      </c>
    </row>
    <row r="2759">
      <c r="A2759" s="3" t="n">
        <v>45840</v>
      </c>
      <c r="B2759" t="inlineStr">
        <is>
          <t>高橋</t>
        </is>
      </c>
      <c r="C2759" t="inlineStr">
        <is>
          <t>関西</t>
        </is>
      </c>
      <c r="D2759" t="inlineStr">
        <is>
          <t>Yahoo!広告</t>
        </is>
      </c>
      <c r="E2759" t="inlineStr">
        <is>
          <t>P006</t>
        </is>
      </c>
      <c r="F2759">
        <f>_xlfn.XLOOKUP(tbl_売上[[#This Row],[商品コード]],tbl_商品[商品コード],tbl_商品[商品名],"未登録")</f>
        <v/>
      </c>
      <c r="G2759">
        <f>_xlfn.XLOOKUP(tbl_売上[[#This Row],[商品コード]],tbl_商品[商品コード],tbl_商品[カテゴリ],"未登録")</f>
        <v/>
      </c>
      <c r="H2759" s="4" t="n">
        <v>3</v>
      </c>
      <c r="I2759" s="5" t="n">
        <v>3300</v>
      </c>
      <c r="J2759" s="5">
        <f>tbl_売上[[#This Row],[数量]]*tbl_売上[[#This Row],[単価]]</f>
        <v/>
      </c>
    </row>
    <row r="2760">
      <c r="A2760" s="3" t="n">
        <v>45840</v>
      </c>
      <c r="B2760" t="inlineStr">
        <is>
          <t>鈴木</t>
        </is>
      </c>
      <c r="C2760" t="inlineStr">
        <is>
          <t>関東</t>
        </is>
      </c>
      <c r="D2760" t="inlineStr">
        <is>
          <t>Google広告</t>
        </is>
      </c>
      <c r="E2760" t="inlineStr">
        <is>
          <t>P002</t>
        </is>
      </c>
      <c r="F2760">
        <f>_xlfn.XLOOKUP(tbl_売上[[#This Row],[商品コード]],tbl_商品[商品コード],tbl_商品[商品名],"未登録")</f>
        <v/>
      </c>
      <c r="G2760">
        <f>_xlfn.XLOOKUP(tbl_売上[[#This Row],[商品コード]],tbl_商品[商品コード],tbl_商品[カテゴリ],"未登録")</f>
        <v/>
      </c>
      <c r="H2760" s="4" t="n">
        <v>2</v>
      </c>
      <c r="I2760" s="5" t="n">
        <v>3980</v>
      </c>
      <c r="J2760" s="5">
        <f>tbl_売上[[#This Row],[数量]]*tbl_売上[[#This Row],[単価]]</f>
        <v/>
      </c>
    </row>
    <row r="2761">
      <c r="A2761" s="3" t="n">
        <v>45841</v>
      </c>
      <c r="B2761" t="inlineStr">
        <is>
          <t>佐藤</t>
        </is>
      </c>
      <c r="C2761" t="inlineStr">
        <is>
          <t>関東</t>
        </is>
      </c>
      <c r="D2761" t="inlineStr">
        <is>
          <t>Google広告</t>
        </is>
      </c>
      <c r="E2761" t="inlineStr">
        <is>
          <t>P001</t>
        </is>
      </c>
      <c r="F2761">
        <f>_xlfn.XLOOKUP(tbl_売上[[#This Row],[商品コード]],tbl_商品[商品コード],tbl_商品[商品名],"未登録")</f>
        <v/>
      </c>
      <c r="G2761">
        <f>_xlfn.XLOOKUP(tbl_売上[[#This Row],[商品コード]],tbl_商品[商品コード],tbl_商品[カテゴリ],"未登録")</f>
        <v/>
      </c>
      <c r="H2761" s="4" t="n">
        <v>1</v>
      </c>
      <c r="I2761" s="5" t="n">
        <v>8800</v>
      </c>
      <c r="J2761" s="5">
        <f>tbl_売上[[#This Row],[数量]]*tbl_売上[[#This Row],[単価]]</f>
        <v/>
      </c>
    </row>
    <row r="2762">
      <c r="A2762" s="3" t="n">
        <v>45841</v>
      </c>
      <c r="B2762" t="inlineStr">
        <is>
          <t>佐藤</t>
        </is>
      </c>
      <c r="C2762" t="inlineStr">
        <is>
          <t>関東</t>
        </is>
      </c>
      <c r="D2762" t="inlineStr">
        <is>
          <t>Meta広告</t>
        </is>
      </c>
      <c r="E2762" t="inlineStr">
        <is>
          <t>P002</t>
        </is>
      </c>
      <c r="F2762">
        <f>_xlfn.XLOOKUP(tbl_売上[[#This Row],[商品コード]],tbl_商品[商品コード],tbl_商品[商品名],"未登録")</f>
        <v/>
      </c>
      <c r="G2762">
        <f>_xlfn.XLOOKUP(tbl_売上[[#This Row],[商品コード]],tbl_商品[商品コード],tbl_商品[カテゴリ],"未登録")</f>
        <v/>
      </c>
      <c r="H2762" s="4" t="n">
        <v>1</v>
      </c>
      <c r="I2762" s="5" t="n">
        <v>3980</v>
      </c>
      <c r="J2762" s="5">
        <f>tbl_売上[[#This Row],[数量]]*tbl_売上[[#This Row],[単価]]</f>
        <v/>
      </c>
    </row>
    <row r="2763">
      <c r="A2763" s="3" t="n">
        <v>45841</v>
      </c>
      <c r="B2763" t="inlineStr">
        <is>
          <t>高橋</t>
        </is>
      </c>
      <c r="C2763" t="inlineStr">
        <is>
          <t>関西</t>
        </is>
      </c>
      <c r="D2763" t="inlineStr">
        <is>
          <t>Meta広告</t>
        </is>
      </c>
      <c r="E2763" t="inlineStr">
        <is>
          <t>P003</t>
        </is>
      </c>
      <c r="F2763">
        <f>_xlfn.XLOOKUP(tbl_売上[[#This Row],[商品コード]],tbl_商品[商品コード],tbl_商品[商品名],"未登録")</f>
        <v/>
      </c>
      <c r="G2763">
        <f>_xlfn.XLOOKUP(tbl_売上[[#This Row],[商品コード]],tbl_商品[商品コード],tbl_商品[カテゴリ],"未登録")</f>
        <v/>
      </c>
      <c r="H2763" s="4" t="n">
        <v>1</v>
      </c>
      <c r="I2763" s="5" t="n">
        <v>19800</v>
      </c>
      <c r="J2763" s="5">
        <f>tbl_売上[[#This Row],[数量]]*tbl_売上[[#This Row],[単価]]</f>
        <v/>
      </c>
    </row>
    <row r="2764">
      <c r="A2764" s="3" t="n">
        <v>45841</v>
      </c>
      <c r="B2764" t="inlineStr">
        <is>
          <t>伊藤</t>
        </is>
      </c>
      <c r="C2764" t="inlineStr">
        <is>
          <t>中部</t>
        </is>
      </c>
      <c r="D2764" t="inlineStr">
        <is>
          <t>Meta広告</t>
        </is>
      </c>
      <c r="E2764" t="inlineStr">
        <is>
          <t>P001</t>
        </is>
      </c>
      <c r="F2764">
        <f>_xlfn.XLOOKUP(tbl_売上[[#This Row],[商品コード]],tbl_商品[商品コード],tbl_商品[商品名],"未登録")</f>
        <v/>
      </c>
      <c r="G2764">
        <f>_xlfn.XLOOKUP(tbl_売上[[#This Row],[商品コード]],tbl_商品[商品コード],tbl_商品[カテゴリ],"未登録")</f>
        <v/>
      </c>
      <c r="H2764" s="4" t="n">
        <v>5</v>
      </c>
      <c r="I2764" s="5" t="n">
        <v>8800</v>
      </c>
      <c r="J2764" s="5">
        <f>tbl_売上[[#This Row],[数量]]*tbl_売上[[#This Row],[単価]]</f>
        <v/>
      </c>
    </row>
    <row r="2765">
      <c r="A2765" s="3" t="n">
        <v>45841</v>
      </c>
      <c r="B2765" t="inlineStr">
        <is>
          <t>鈴木</t>
        </is>
      </c>
      <c r="C2765" t="inlineStr">
        <is>
          <t>関東</t>
        </is>
      </c>
      <c r="D2765" t="inlineStr">
        <is>
          <t>Meta広告</t>
        </is>
      </c>
      <c r="E2765" t="inlineStr">
        <is>
          <t>P003</t>
        </is>
      </c>
      <c r="F2765">
        <f>_xlfn.XLOOKUP(tbl_売上[[#This Row],[商品コード]],tbl_商品[商品コード],tbl_商品[商品名],"未登録")</f>
        <v/>
      </c>
      <c r="G2765">
        <f>_xlfn.XLOOKUP(tbl_売上[[#This Row],[商品コード]],tbl_商品[商品コード],tbl_商品[カテゴリ],"未登録")</f>
        <v/>
      </c>
      <c r="H2765" s="4" t="n">
        <v>2</v>
      </c>
      <c r="I2765" s="5" t="n">
        <v>19800</v>
      </c>
      <c r="J2765" s="5">
        <f>tbl_売上[[#This Row],[数量]]*tbl_売上[[#This Row],[単価]]</f>
        <v/>
      </c>
    </row>
    <row r="2766">
      <c r="A2766" s="3" t="n">
        <v>45841</v>
      </c>
      <c r="B2766" t="inlineStr">
        <is>
          <t>渡辺</t>
        </is>
      </c>
      <c r="C2766" t="inlineStr">
        <is>
          <t>九州</t>
        </is>
      </c>
      <c r="D2766" t="inlineStr">
        <is>
          <t>Meta広告</t>
        </is>
      </c>
      <c r="E2766" t="inlineStr">
        <is>
          <t>P004</t>
        </is>
      </c>
      <c r="F2766">
        <f>_xlfn.XLOOKUP(tbl_売上[[#This Row],[商品コード]],tbl_商品[商品コード],tbl_商品[商品名],"未登録")</f>
        <v/>
      </c>
      <c r="G2766">
        <f>_xlfn.XLOOKUP(tbl_売上[[#This Row],[商品コード]],tbl_商品[商品コード],tbl_商品[カテゴリ],"未登録")</f>
        <v/>
      </c>
      <c r="H2766" s="4" t="n">
        <v>2</v>
      </c>
      <c r="I2766" s="5" t="n">
        <v>2480</v>
      </c>
      <c r="J2766" s="5">
        <f>tbl_売上[[#This Row],[数量]]*tbl_売上[[#This Row],[単価]]</f>
        <v/>
      </c>
    </row>
    <row r="2767">
      <c r="A2767" s="3" t="n">
        <v>45841</v>
      </c>
      <c r="B2767" t="inlineStr">
        <is>
          <t>鈴木</t>
        </is>
      </c>
      <c r="C2767" t="inlineStr">
        <is>
          <t>関東</t>
        </is>
      </c>
      <c r="D2767" t="inlineStr">
        <is>
          <t>Google広告</t>
        </is>
      </c>
      <c r="E2767" t="inlineStr">
        <is>
          <t>P004</t>
        </is>
      </c>
      <c r="F2767">
        <f>_xlfn.XLOOKUP(tbl_売上[[#This Row],[商品コード]],tbl_商品[商品コード],tbl_商品[商品名],"未登録")</f>
        <v/>
      </c>
      <c r="G2767">
        <f>_xlfn.XLOOKUP(tbl_売上[[#This Row],[商品コード]],tbl_商品[商品コード],tbl_商品[カテゴリ],"未登録")</f>
        <v/>
      </c>
      <c r="H2767" s="4" t="n">
        <v>2</v>
      </c>
      <c r="I2767" s="5" t="n">
        <v>2480</v>
      </c>
      <c r="J2767" s="5">
        <f>tbl_売上[[#This Row],[数量]]*tbl_売上[[#This Row],[単価]]</f>
        <v/>
      </c>
    </row>
    <row r="2768">
      <c r="A2768" s="3" t="n">
        <v>45842</v>
      </c>
      <c r="B2768" t="inlineStr">
        <is>
          <t>伊藤</t>
        </is>
      </c>
      <c r="C2768" t="inlineStr">
        <is>
          <t>中部</t>
        </is>
      </c>
      <c r="D2768" t="inlineStr">
        <is>
          <t>Meta広告</t>
        </is>
      </c>
      <c r="E2768" t="inlineStr">
        <is>
          <t>P009</t>
        </is>
      </c>
      <c r="F2768">
        <f>_xlfn.XLOOKUP(tbl_売上[[#This Row],[商品コード]],tbl_商品[商品コード],tbl_商品[商品名],"未登録")</f>
        <v/>
      </c>
      <c r="G2768">
        <f>_xlfn.XLOOKUP(tbl_売上[[#This Row],[商品コード]],tbl_商品[商品コード],tbl_商品[カテゴリ],"未登録")</f>
        <v/>
      </c>
      <c r="H2768" s="4" t="n">
        <v>2</v>
      </c>
      <c r="I2768" s="5" t="n">
        <v>3600</v>
      </c>
      <c r="J2768" s="5">
        <f>tbl_売上[[#This Row],[数量]]*tbl_売上[[#This Row],[単価]]</f>
        <v/>
      </c>
    </row>
    <row r="2769">
      <c r="A2769" s="3" t="n">
        <v>45842</v>
      </c>
      <c r="B2769" t="inlineStr">
        <is>
          <t>高橋</t>
        </is>
      </c>
      <c r="C2769" t="inlineStr">
        <is>
          <t>関西</t>
        </is>
      </c>
      <c r="D2769" t="inlineStr">
        <is>
          <t>Meta広告</t>
        </is>
      </c>
      <c r="E2769" t="inlineStr">
        <is>
          <t>P002</t>
        </is>
      </c>
      <c r="F2769">
        <f>_xlfn.XLOOKUP(tbl_売上[[#This Row],[商品コード]],tbl_商品[商品コード],tbl_商品[商品名],"未登録")</f>
        <v/>
      </c>
      <c r="G2769">
        <f>_xlfn.XLOOKUP(tbl_売上[[#This Row],[商品コード]],tbl_商品[商品コード],tbl_商品[カテゴリ],"未登録")</f>
        <v/>
      </c>
      <c r="H2769" s="4" t="n">
        <v>1</v>
      </c>
      <c r="I2769" s="5" t="n">
        <v>3980</v>
      </c>
      <c r="J2769" s="5">
        <f>tbl_売上[[#This Row],[数量]]*tbl_売上[[#This Row],[単価]]</f>
        <v/>
      </c>
    </row>
    <row r="2770">
      <c r="A2770" s="3" t="n">
        <v>45842</v>
      </c>
      <c r="B2770" t="inlineStr">
        <is>
          <t>田中</t>
        </is>
      </c>
      <c r="C2770" t="inlineStr">
        <is>
          <t>関西</t>
        </is>
      </c>
      <c r="D2770" t="inlineStr">
        <is>
          <t>Meta広告</t>
        </is>
      </c>
      <c r="E2770" t="inlineStr">
        <is>
          <t>P009</t>
        </is>
      </c>
      <c r="F2770">
        <f>_xlfn.XLOOKUP(tbl_売上[[#This Row],[商品コード]],tbl_商品[商品コード],tbl_商品[商品名],"未登録")</f>
        <v/>
      </c>
      <c r="G2770">
        <f>_xlfn.XLOOKUP(tbl_売上[[#This Row],[商品コード]],tbl_商品[商品コード],tbl_商品[カテゴリ],"未登録")</f>
        <v/>
      </c>
      <c r="H2770" s="4" t="n">
        <v>1</v>
      </c>
      <c r="I2770" s="5" t="n">
        <v>3600</v>
      </c>
      <c r="J2770" s="5">
        <f>tbl_売上[[#This Row],[数量]]*tbl_売上[[#This Row],[単価]]</f>
        <v/>
      </c>
    </row>
    <row r="2771">
      <c r="A2771" s="3" t="n">
        <v>45842</v>
      </c>
      <c r="B2771" t="inlineStr">
        <is>
          <t>佐藤</t>
        </is>
      </c>
      <c r="C2771" t="inlineStr">
        <is>
          <t>関東</t>
        </is>
      </c>
      <c r="D2771" t="inlineStr">
        <is>
          <t>Meta広告</t>
        </is>
      </c>
      <c r="E2771" t="inlineStr">
        <is>
          <t>P008</t>
        </is>
      </c>
      <c r="F2771">
        <f>_xlfn.XLOOKUP(tbl_売上[[#This Row],[商品コード]],tbl_商品[商品コード],tbl_商品[商品名],"未登録")</f>
        <v/>
      </c>
      <c r="G2771">
        <f>_xlfn.XLOOKUP(tbl_売上[[#This Row],[商品コード]],tbl_商品[商品コード],tbl_商品[カテゴリ],"未登録")</f>
        <v/>
      </c>
      <c r="H2771" s="4" t="n">
        <v>2</v>
      </c>
      <c r="I2771" s="5" t="n">
        <v>2700</v>
      </c>
      <c r="J2771" s="5">
        <f>tbl_売上[[#This Row],[数量]]*tbl_売上[[#This Row],[単価]]</f>
        <v/>
      </c>
    </row>
    <row r="2772">
      <c r="A2772" s="3" t="n">
        <v>45842</v>
      </c>
      <c r="B2772" t="inlineStr">
        <is>
          <t>渡辺</t>
        </is>
      </c>
      <c r="C2772" t="inlineStr">
        <is>
          <t>九州</t>
        </is>
      </c>
      <c r="D2772" t="inlineStr">
        <is>
          <t>Meta広告</t>
        </is>
      </c>
      <c r="E2772" t="inlineStr">
        <is>
          <t>P008</t>
        </is>
      </c>
      <c r="F2772">
        <f>_xlfn.XLOOKUP(tbl_売上[[#This Row],[商品コード]],tbl_商品[商品コード],tbl_商品[商品名],"未登録")</f>
        <v/>
      </c>
      <c r="G2772">
        <f>_xlfn.XLOOKUP(tbl_売上[[#This Row],[商品コード]],tbl_商品[商品コード],tbl_商品[カテゴリ],"未登録")</f>
        <v/>
      </c>
      <c r="H2772" s="4" t="n">
        <v>2</v>
      </c>
      <c r="I2772" s="5" t="n">
        <v>2700</v>
      </c>
      <c r="J2772" s="5">
        <f>tbl_売上[[#This Row],[数量]]*tbl_売上[[#This Row],[単価]]</f>
        <v/>
      </c>
    </row>
    <row r="2773">
      <c r="A2773" s="3" t="n">
        <v>45842</v>
      </c>
      <c r="B2773" t="inlineStr">
        <is>
          <t>鈴木</t>
        </is>
      </c>
      <c r="C2773" t="inlineStr">
        <is>
          <t>関東</t>
        </is>
      </c>
      <c r="D2773" t="inlineStr">
        <is>
          <t>Google広告</t>
        </is>
      </c>
      <c r="E2773" t="inlineStr">
        <is>
          <t>P005</t>
        </is>
      </c>
      <c r="F2773">
        <f>_xlfn.XLOOKUP(tbl_売上[[#This Row],[商品コード]],tbl_商品[商品コード],tbl_商品[商品名],"未登録")</f>
        <v/>
      </c>
      <c r="G2773">
        <f>_xlfn.XLOOKUP(tbl_売上[[#This Row],[商品コード]],tbl_商品[商品コード],tbl_商品[カテゴリ],"未登録")</f>
        <v/>
      </c>
      <c r="H2773" s="4" t="n">
        <v>1</v>
      </c>
      <c r="I2773" s="5" t="n">
        <v>6980</v>
      </c>
      <c r="J2773" s="5">
        <f>tbl_売上[[#This Row],[数量]]*tbl_売上[[#This Row],[単価]]</f>
        <v/>
      </c>
    </row>
    <row r="2774">
      <c r="A2774" s="3" t="n">
        <v>45843</v>
      </c>
      <c r="B2774" t="inlineStr">
        <is>
          <t>渡辺</t>
        </is>
      </c>
      <c r="C2774" t="inlineStr">
        <is>
          <t>九州</t>
        </is>
      </c>
      <c r="D2774" t="inlineStr">
        <is>
          <t>Yahoo!広告</t>
        </is>
      </c>
      <c r="E2774" t="inlineStr">
        <is>
          <t>P001</t>
        </is>
      </c>
      <c r="F2774">
        <f>_xlfn.XLOOKUP(tbl_売上[[#This Row],[商品コード]],tbl_商品[商品コード],tbl_商品[商品名],"未登録")</f>
        <v/>
      </c>
      <c r="G2774">
        <f>_xlfn.XLOOKUP(tbl_売上[[#This Row],[商品コード]],tbl_商品[商品コード],tbl_商品[カテゴリ],"未登録")</f>
        <v/>
      </c>
      <c r="H2774" s="4" t="n">
        <v>1</v>
      </c>
      <c r="I2774" s="5" t="n">
        <v>8800</v>
      </c>
      <c r="J2774" s="5">
        <f>tbl_売上[[#This Row],[数量]]*tbl_売上[[#This Row],[単価]]</f>
        <v/>
      </c>
    </row>
    <row r="2775">
      <c r="A2775" s="3" t="n">
        <v>45843</v>
      </c>
      <c r="B2775" t="inlineStr">
        <is>
          <t>鈴木</t>
        </is>
      </c>
      <c r="C2775" t="inlineStr">
        <is>
          <t>関東</t>
        </is>
      </c>
      <c r="D2775" t="inlineStr">
        <is>
          <t>Meta広告</t>
        </is>
      </c>
      <c r="E2775" t="inlineStr">
        <is>
          <t>P009</t>
        </is>
      </c>
      <c r="F2775">
        <f>_xlfn.XLOOKUP(tbl_売上[[#This Row],[商品コード]],tbl_商品[商品コード],tbl_商品[商品名],"未登録")</f>
        <v/>
      </c>
      <c r="G2775">
        <f>_xlfn.XLOOKUP(tbl_売上[[#This Row],[商品コード]],tbl_商品[商品コード],tbl_商品[カテゴリ],"未登録")</f>
        <v/>
      </c>
      <c r="H2775" s="4" t="n">
        <v>1</v>
      </c>
      <c r="I2775" s="5" t="n">
        <v>3600</v>
      </c>
      <c r="J2775" s="5">
        <f>tbl_売上[[#This Row],[数量]]*tbl_売上[[#This Row],[単価]]</f>
        <v/>
      </c>
    </row>
    <row r="2776">
      <c r="A2776" s="3" t="n">
        <v>45843</v>
      </c>
      <c r="B2776" t="inlineStr">
        <is>
          <t>佐藤</t>
        </is>
      </c>
      <c r="C2776" t="inlineStr">
        <is>
          <t>関東</t>
        </is>
      </c>
      <c r="D2776" t="inlineStr">
        <is>
          <t>Google広告</t>
        </is>
      </c>
      <c r="E2776" t="inlineStr">
        <is>
          <t>P003</t>
        </is>
      </c>
      <c r="F2776">
        <f>_xlfn.XLOOKUP(tbl_売上[[#This Row],[商品コード]],tbl_商品[商品コード],tbl_商品[商品名],"未登録")</f>
        <v/>
      </c>
      <c r="G2776">
        <f>_xlfn.XLOOKUP(tbl_売上[[#This Row],[商品コード]],tbl_商品[商品コード],tbl_商品[カテゴリ],"未登録")</f>
        <v/>
      </c>
      <c r="H2776" s="4" t="n">
        <v>1</v>
      </c>
      <c r="I2776" s="5" t="n">
        <v>19800</v>
      </c>
      <c r="J2776" s="5">
        <f>tbl_売上[[#This Row],[数量]]*tbl_売上[[#This Row],[単価]]</f>
        <v/>
      </c>
    </row>
    <row r="2777">
      <c r="A2777" s="3" t="n">
        <v>45843</v>
      </c>
      <c r="B2777" t="inlineStr">
        <is>
          <t>佐藤</t>
        </is>
      </c>
      <c r="C2777" t="inlineStr">
        <is>
          <t>関東</t>
        </is>
      </c>
      <c r="D2777" t="inlineStr">
        <is>
          <t>Meta広告</t>
        </is>
      </c>
      <c r="E2777" t="inlineStr">
        <is>
          <t>P008</t>
        </is>
      </c>
      <c r="F2777">
        <f>_xlfn.XLOOKUP(tbl_売上[[#This Row],[商品コード]],tbl_商品[商品コード],tbl_商品[商品名],"未登録")</f>
        <v/>
      </c>
      <c r="G2777">
        <f>_xlfn.XLOOKUP(tbl_売上[[#This Row],[商品コード]],tbl_商品[商品コード],tbl_商品[カテゴリ],"未登録")</f>
        <v/>
      </c>
      <c r="H2777" s="4" t="n">
        <v>2</v>
      </c>
      <c r="I2777" s="5" t="n">
        <v>2700</v>
      </c>
      <c r="J2777" s="5">
        <f>tbl_売上[[#This Row],[数量]]*tbl_売上[[#This Row],[単価]]</f>
        <v/>
      </c>
    </row>
    <row r="2778">
      <c r="A2778" s="3" t="n">
        <v>45843</v>
      </c>
      <c r="B2778" t="inlineStr">
        <is>
          <t>渡辺</t>
        </is>
      </c>
      <c r="C2778" t="inlineStr">
        <is>
          <t>九州</t>
        </is>
      </c>
      <c r="D2778" t="inlineStr">
        <is>
          <t>Google広告</t>
        </is>
      </c>
      <c r="E2778" t="inlineStr">
        <is>
          <t>P007</t>
        </is>
      </c>
      <c r="F2778">
        <f>_xlfn.XLOOKUP(tbl_売上[[#This Row],[商品コード]],tbl_商品[商品コード],tbl_商品[商品名],"未登録")</f>
        <v/>
      </c>
      <c r="G2778">
        <f>_xlfn.XLOOKUP(tbl_売上[[#This Row],[商品コード]],tbl_商品[商品コード],tbl_商品[カテゴリ],"未登録")</f>
        <v/>
      </c>
      <c r="H2778" s="4" t="n">
        <v>1</v>
      </c>
      <c r="I2778" s="5" t="n">
        <v>3240</v>
      </c>
      <c r="J2778" s="5">
        <f>tbl_売上[[#This Row],[数量]]*tbl_売上[[#This Row],[単価]]</f>
        <v/>
      </c>
    </row>
    <row r="2779">
      <c r="A2779" s="3" t="n">
        <v>45844</v>
      </c>
      <c r="B2779" t="inlineStr">
        <is>
          <t>佐藤</t>
        </is>
      </c>
      <c r="C2779" t="inlineStr">
        <is>
          <t>関東</t>
        </is>
      </c>
      <c r="D2779" t="inlineStr">
        <is>
          <t>Meta広告</t>
        </is>
      </c>
      <c r="E2779" t="inlineStr">
        <is>
          <t>P008</t>
        </is>
      </c>
      <c r="F2779">
        <f>_xlfn.XLOOKUP(tbl_売上[[#This Row],[商品コード]],tbl_商品[商品コード],tbl_商品[商品名],"未登録")</f>
        <v/>
      </c>
      <c r="G2779">
        <f>_xlfn.XLOOKUP(tbl_売上[[#This Row],[商品コード]],tbl_商品[商品コード],tbl_商品[カテゴリ],"未登録")</f>
        <v/>
      </c>
      <c r="H2779" s="4" t="n">
        <v>2</v>
      </c>
      <c r="I2779" s="5" t="n">
        <v>2700</v>
      </c>
      <c r="J2779" s="5">
        <f>tbl_売上[[#This Row],[数量]]*tbl_売上[[#This Row],[単価]]</f>
        <v/>
      </c>
    </row>
    <row r="2780">
      <c r="A2780" s="3" t="n">
        <v>45844</v>
      </c>
      <c r="B2780" t="inlineStr">
        <is>
          <t>伊藤</t>
        </is>
      </c>
      <c r="C2780" t="inlineStr">
        <is>
          <t>中部</t>
        </is>
      </c>
      <c r="D2780" t="inlineStr">
        <is>
          <t>Meta広告</t>
        </is>
      </c>
      <c r="E2780" t="inlineStr">
        <is>
          <t>P004</t>
        </is>
      </c>
      <c r="F2780">
        <f>_xlfn.XLOOKUP(tbl_売上[[#This Row],[商品コード]],tbl_商品[商品コード],tbl_商品[商品名],"未登録")</f>
        <v/>
      </c>
      <c r="G2780">
        <f>_xlfn.XLOOKUP(tbl_売上[[#This Row],[商品コード]],tbl_商品[商品コード],tbl_商品[カテゴリ],"未登録")</f>
        <v/>
      </c>
      <c r="H2780" s="4" t="n">
        <v>3</v>
      </c>
      <c r="I2780" s="5" t="n">
        <v>2480</v>
      </c>
      <c r="J2780" s="5">
        <f>tbl_売上[[#This Row],[数量]]*tbl_売上[[#This Row],[単価]]</f>
        <v/>
      </c>
    </row>
    <row r="2781">
      <c r="A2781" s="3" t="n">
        <v>45844</v>
      </c>
      <c r="B2781" t="inlineStr">
        <is>
          <t>高橋</t>
        </is>
      </c>
      <c r="C2781" t="inlineStr">
        <is>
          <t>関西</t>
        </is>
      </c>
      <c r="D2781" t="inlineStr">
        <is>
          <t>Google広告</t>
        </is>
      </c>
      <c r="E2781" t="inlineStr">
        <is>
          <t>P007</t>
        </is>
      </c>
      <c r="F2781">
        <f>_xlfn.XLOOKUP(tbl_売上[[#This Row],[商品コード]],tbl_商品[商品コード],tbl_商品[商品名],"未登録")</f>
        <v/>
      </c>
      <c r="G2781">
        <f>_xlfn.XLOOKUP(tbl_売上[[#This Row],[商品コード]],tbl_商品[商品コード],tbl_商品[カテゴリ],"未登録")</f>
        <v/>
      </c>
      <c r="H2781" s="4" t="n">
        <v>3</v>
      </c>
      <c r="I2781" s="5" t="n">
        <v>3240</v>
      </c>
      <c r="J2781" s="5">
        <f>tbl_売上[[#This Row],[数量]]*tbl_売上[[#This Row],[単価]]</f>
        <v/>
      </c>
    </row>
    <row r="2782">
      <c r="A2782" s="3" t="n">
        <v>45844</v>
      </c>
      <c r="B2782" t="inlineStr">
        <is>
          <t>高橋</t>
        </is>
      </c>
      <c r="C2782" t="inlineStr">
        <is>
          <t>関西</t>
        </is>
      </c>
      <c r="D2782" t="inlineStr">
        <is>
          <t>Yahoo!広告</t>
        </is>
      </c>
      <c r="E2782" t="inlineStr">
        <is>
          <t>P001</t>
        </is>
      </c>
      <c r="F2782">
        <f>_xlfn.XLOOKUP(tbl_売上[[#This Row],[商品コード]],tbl_商品[商品コード],tbl_商品[商品名],"未登録")</f>
        <v/>
      </c>
      <c r="G2782">
        <f>_xlfn.XLOOKUP(tbl_売上[[#This Row],[商品コード]],tbl_商品[商品コード],tbl_商品[カテゴリ],"未登録")</f>
        <v/>
      </c>
      <c r="H2782" s="4" t="n">
        <v>1</v>
      </c>
      <c r="I2782" s="5" t="n">
        <v>8800</v>
      </c>
      <c r="J2782" s="5">
        <f>tbl_売上[[#This Row],[数量]]*tbl_売上[[#This Row],[単価]]</f>
        <v/>
      </c>
    </row>
    <row r="2783">
      <c r="A2783" s="3" t="n">
        <v>45844</v>
      </c>
      <c r="B2783" t="inlineStr">
        <is>
          <t>鈴木</t>
        </is>
      </c>
      <c r="C2783" t="inlineStr">
        <is>
          <t>関東</t>
        </is>
      </c>
      <c r="D2783" t="inlineStr">
        <is>
          <t>Google広告</t>
        </is>
      </c>
      <c r="E2783" t="inlineStr">
        <is>
          <t>P005</t>
        </is>
      </c>
      <c r="F2783">
        <f>_xlfn.XLOOKUP(tbl_売上[[#This Row],[商品コード]],tbl_商品[商品コード],tbl_商品[商品名],"未登録")</f>
        <v/>
      </c>
      <c r="G2783">
        <f>_xlfn.XLOOKUP(tbl_売上[[#This Row],[商品コード]],tbl_商品[商品コード],tbl_商品[カテゴリ],"未登録")</f>
        <v/>
      </c>
      <c r="H2783" s="4" t="n">
        <v>2</v>
      </c>
      <c r="I2783" s="5" t="n">
        <v>6980</v>
      </c>
      <c r="J2783" s="5">
        <f>tbl_売上[[#This Row],[数量]]*tbl_売上[[#This Row],[単価]]</f>
        <v/>
      </c>
    </row>
    <row r="2784">
      <c r="A2784" s="3" t="n">
        <v>45845</v>
      </c>
      <c r="B2784" t="inlineStr">
        <is>
          <t>伊藤</t>
        </is>
      </c>
      <c r="C2784" t="inlineStr">
        <is>
          <t>中部</t>
        </is>
      </c>
      <c r="D2784" t="inlineStr">
        <is>
          <t>Google広告</t>
        </is>
      </c>
      <c r="E2784" t="inlineStr">
        <is>
          <t>P005</t>
        </is>
      </c>
      <c r="F2784">
        <f>_xlfn.XLOOKUP(tbl_売上[[#This Row],[商品コード]],tbl_商品[商品コード],tbl_商品[商品名],"未登録")</f>
        <v/>
      </c>
      <c r="G2784">
        <f>_xlfn.XLOOKUP(tbl_売上[[#This Row],[商品コード]],tbl_商品[商品コード],tbl_商品[カテゴリ],"未登録")</f>
        <v/>
      </c>
      <c r="H2784" s="4" t="n">
        <v>1</v>
      </c>
      <c r="I2784" s="5" t="n">
        <v>6980</v>
      </c>
      <c r="J2784" s="5">
        <f>tbl_売上[[#This Row],[数量]]*tbl_売上[[#This Row],[単価]]</f>
        <v/>
      </c>
    </row>
    <row r="2785">
      <c r="A2785" s="3" t="n">
        <v>45845</v>
      </c>
      <c r="B2785" t="inlineStr">
        <is>
          <t>佐藤</t>
        </is>
      </c>
      <c r="C2785" t="inlineStr">
        <is>
          <t>関東</t>
        </is>
      </c>
      <c r="D2785" t="inlineStr">
        <is>
          <t>Meta広告</t>
        </is>
      </c>
      <c r="E2785" t="inlineStr">
        <is>
          <t>P002</t>
        </is>
      </c>
      <c r="F2785">
        <f>_xlfn.XLOOKUP(tbl_売上[[#This Row],[商品コード]],tbl_商品[商品コード],tbl_商品[商品名],"未登録")</f>
        <v/>
      </c>
      <c r="G2785">
        <f>_xlfn.XLOOKUP(tbl_売上[[#This Row],[商品コード]],tbl_商品[商品コード],tbl_商品[カテゴリ],"未登録")</f>
        <v/>
      </c>
      <c r="H2785" s="4" t="n">
        <v>2</v>
      </c>
      <c r="I2785" s="5" t="n">
        <v>3980</v>
      </c>
      <c r="J2785" s="5">
        <f>tbl_売上[[#This Row],[数量]]*tbl_売上[[#This Row],[単価]]</f>
        <v/>
      </c>
    </row>
    <row r="2786">
      <c r="A2786" s="3" t="n">
        <v>45845</v>
      </c>
      <c r="B2786" t="inlineStr">
        <is>
          <t>鈴木</t>
        </is>
      </c>
      <c r="C2786" t="inlineStr">
        <is>
          <t>関東</t>
        </is>
      </c>
      <c r="D2786" t="inlineStr">
        <is>
          <t>Google広告</t>
        </is>
      </c>
      <c r="E2786" t="inlineStr">
        <is>
          <t>P004</t>
        </is>
      </c>
      <c r="F2786">
        <f>_xlfn.XLOOKUP(tbl_売上[[#This Row],[商品コード]],tbl_商品[商品コード],tbl_商品[商品名],"未登録")</f>
        <v/>
      </c>
      <c r="G2786">
        <f>_xlfn.XLOOKUP(tbl_売上[[#This Row],[商品コード]],tbl_商品[商品コード],tbl_商品[カテゴリ],"未登録")</f>
        <v/>
      </c>
      <c r="H2786" s="4" t="n">
        <v>1</v>
      </c>
      <c r="I2786" s="5" t="n">
        <v>2480</v>
      </c>
      <c r="J2786" s="5">
        <f>tbl_売上[[#This Row],[数量]]*tbl_売上[[#This Row],[単価]]</f>
        <v/>
      </c>
    </row>
    <row r="2787">
      <c r="A2787" s="3" t="n">
        <v>45845</v>
      </c>
      <c r="B2787" t="inlineStr">
        <is>
          <t>伊藤</t>
        </is>
      </c>
      <c r="C2787" t="inlineStr">
        <is>
          <t>中部</t>
        </is>
      </c>
      <c r="D2787" t="inlineStr">
        <is>
          <t>Yahoo!広告</t>
        </is>
      </c>
      <c r="E2787" t="inlineStr">
        <is>
          <t>P001</t>
        </is>
      </c>
      <c r="F2787">
        <f>_xlfn.XLOOKUP(tbl_売上[[#This Row],[商品コード]],tbl_商品[商品コード],tbl_商品[商品名],"未登録")</f>
        <v/>
      </c>
      <c r="G2787">
        <f>_xlfn.XLOOKUP(tbl_売上[[#This Row],[商品コード]],tbl_商品[商品コード],tbl_商品[カテゴリ],"未登録")</f>
        <v/>
      </c>
      <c r="H2787" s="4" t="n">
        <v>2</v>
      </c>
      <c r="I2787" s="5" t="n">
        <v>8800</v>
      </c>
      <c r="J2787" s="5">
        <f>tbl_売上[[#This Row],[数量]]*tbl_売上[[#This Row],[単価]]</f>
        <v/>
      </c>
    </row>
    <row r="2788">
      <c r="A2788" s="3" t="n">
        <v>45845</v>
      </c>
      <c r="B2788" t="inlineStr">
        <is>
          <t>高橋</t>
        </is>
      </c>
      <c r="C2788" t="inlineStr">
        <is>
          <t>関西</t>
        </is>
      </c>
      <c r="D2788" t="inlineStr">
        <is>
          <t>Yahoo!広告</t>
        </is>
      </c>
      <c r="E2788" t="inlineStr">
        <is>
          <t>P006</t>
        </is>
      </c>
      <c r="F2788">
        <f>_xlfn.XLOOKUP(tbl_売上[[#This Row],[商品コード]],tbl_商品[商品コード],tbl_商品[商品名],"未登録")</f>
        <v/>
      </c>
      <c r="G2788">
        <f>_xlfn.XLOOKUP(tbl_売上[[#This Row],[商品コード]],tbl_商品[商品コード],tbl_商品[カテゴリ],"未登録")</f>
        <v/>
      </c>
      <c r="H2788" s="4" t="n">
        <v>2</v>
      </c>
      <c r="I2788" s="5" t="n">
        <v>3300</v>
      </c>
      <c r="J2788" s="5">
        <f>tbl_売上[[#This Row],[数量]]*tbl_売上[[#This Row],[単価]]</f>
        <v/>
      </c>
    </row>
    <row r="2789">
      <c r="A2789" s="3" t="n">
        <v>45846</v>
      </c>
      <c r="B2789" t="inlineStr">
        <is>
          <t>伊藤</t>
        </is>
      </c>
      <c r="C2789" t="inlineStr">
        <is>
          <t>中部</t>
        </is>
      </c>
      <c r="D2789" t="inlineStr">
        <is>
          <t>Google広告</t>
        </is>
      </c>
      <c r="E2789" t="inlineStr">
        <is>
          <t>P006</t>
        </is>
      </c>
      <c r="F2789">
        <f>_xlfn.XLOOKUP(tbl_売上[[#This Row],[商品コード]],tbl_商品[商品コード],tbl_商品[商品名],"未登録")</f>
        <v/>
      </c>
      <c r="G2789">
        <f>_xlfn.XLOOKUP(tbl_売上[[#This Row],[商品コード]],tbl_商品[商品コード],tbl_商品[カテゴリ],"未登録")</f>
        <v/>
      </c>
      <c r="H2789" s="4" t="n">
        <v>1</v>
      </c>
      <c r="I2789" s="5" t="n">
        <v>3300</v>
      </c>
      <c r="J2789" s="5">
        <f>tbl_売上[[#This Row],[数量]]*tbl_売上[[#This Row],[単価]]</f>
        <v/>
      </c>
    </row>
    <row r="2790">
      <c r="A2790" s="3" t="n">
        <v>45846</v>
      </c>
      <c r="B2790" t="inlineStr">
        <is>
          <t>渡辺</t>
        </is>
      </c>
      <c r="C2790" t="inlineStr">
        <is>
          <t>九州</t>
        </is>
      </c>
      <c r="D2790" t="inlineStr">
        <is>
          <t>Yahoo!広告</t>
        </is>
      </c>
      <c r="E2790" t="inlineStr">
        <is>
          <t>P001</t>
        </is>
      </c>
      <c r="F2790">
        <f>_xlfn.XLOOKUP(tbl_売上[[#This Row],[商品コード]],tbl_商品[商品コード],tbl_商品[商品名],"未登録")</f>
        <v/>
      </c>
      <c r="G2790">
        <f>_xlfn.XLOOKUP(tbl_売上[[#This Row],[商品コード]],tbl_商品[商品コード],tbl_商品[カテゴリ],"未登録")</f>
        <v/>
      </c>
      <c r="H2790" s="4" t="n">
        <v>1</v>
      </c>
      <c r="I2790" s="5" t="n">
        <v>8800</v>
      </c>
      <c r="J2790" s="5">
        <f>tbl_売上[[#This Row],[数量]]*tbl_売上[[#This Row],[単価]]</f>
        <v/>
      </c>
    </row>
    <row r="2791">
      <c r="A2791" s="3" t="n">
        <v>45846</v>
      </c>
      <c r="B2791" t="inlineStr">
        <is>
          <t>田中</t>
        </is>
      </c>
      <c r="C2791" t="inlineStr">
        <is>
          <t>関西</t>
        </is>
      </c>
      <c r="D2791" t="inlineStr">
        <is>
          <t>Google広告</t>
        </is>
      </c>
      <c r="E2791" t="inlineStr">
        <is>
          <t>P007</t>
        </is>
      </c>
      <c r="F2791">
        <f>_xlfn.XLOOKUP(tbl_売上[[#This Row],[商品コード]],tbl_商品[商品コード],tbl_商品[商品名],"未登録")</f>
        <v/>
      </c>
      <c r="G2791">
        <f>_xlfn.XLOOKUP(tbl_売上[[#This Row],[商品コード]],tbl_商品[商品コード],tbl_商品[カテゴリ],"未登録")</f>
        <v/>
      </c>
      <c r="H2791" s="4" t="n">
        <v>2</v>
      </c>
      <c r="I2791" s="5" t="n">
        <v>3240</v>
      </c>
      <c r="J2791" s="5">
        <f>tbl_売上[[#This Row],[数量]]*tbl_売上[[#This Row],[単価]]</f>
        <v/>
      </c>
    </row>
    <row r="2792">
      <c r="A2792" s="3" t="n">
        <v>45846</v>
      </c>
      <c r="B2792" t="inlineStr">
        <is>
          <t>伊藤</t>
        </is>
      </c>
      <c r="C2792" t="inlineStr">
        <is>
          <t>中部</t>
        </is>
      </c>
      <c r="D2792" t="inlineStr">
        <is>
          <t>Google広告</t>
        </is>
      </c>
      <c r="E2792" t="inlineStr">
        <is>
          <t>P005</t>
        </is>
      </c>
      <c r="F2792">
        <f>_xlfn.XLOOKUP(tbl_売上[[#This Row],[商品コード]],tbl_商品[商品コード],tbl_商品[商品名],"未登録")</f>
        <v/>
      </c>
      <c r="G2792">
        <f>_xlfn.XLOOKUP(tbl_売上[[#This Row],[商品コード]],tbl_商品[商品コード],tbl_商品[カテゴリ],"未登録")</f>
        <v/>
      </c>
      <c r="H2792" s="4" t="n">
        <v>1</v>
      </c>
      <c r="I2792" s="5" t="n">
        <v>6980</v>
      </c>
      <c r="J2792" s="5">
        <f>tbl_売上[[#This Row],[数量]]*tbl_売上[[#This Row],[単価]]</f>
        <v/>
      </c>
    </row>
    <row r="2793">
      <c r="A2793" s="3" t="n">
        <v>45846</v>
      </c>
      <c r="B2793" t="inlineStr">
        <is>
          <t>田中</t>
        </is>
      </c>
      <c r="C2793" t="inlineStr">
        <is>
          <t>関西</t>
        </is>
      </c>
      <c r="D2793" t="inlineStr">
        <is>
          <t>Meta広告</t>
        </is>
      </c>
      <c r="E2793" t="inlineStr">
        <is>
          <t>P001</t>
        </is>
      </c>
      <c r="F2793">
        <f>_xlfn.XLOOKUP(tbl_売上[[#This Row],[商品コード]],tbl_商品[商品コード],tbl_商品[商品名],"未登録")</f>
        <v/>
      </c>
      <c r="G2793">
        <f>_xlfn.XLOOKUP(tbl_売上[[#This Row],[商品コード]],tbl_商品[商品コード],tbl_商品[カテゴリ],"未登録")</f>
        <v/>
      </c>
      <c r="H2793" s="4" t="n">
        <v>3</v>
      </c>
      <c r="I2793" s="5" t="n">
        <v>8800</v>
      </c>
      <c r="J2793" s="5">
        <f>tbl_売上[[#This Row],[数量]]*tbl_売上[[#This Row],[単価]]</f>
        <v/>
      </c>
    </row>
    <row r="2794">
      <c r="A2794" s="3" t="n">
        <v>45847</v>
      </c>
      <c r="B2794" t="inlineStr">
        <is>
          <t>佐藤</t>
        </is>
      </c>
      <c r="C2794" t="inlineStr">
        <is>
          <t>関東</t>
        </is>
      </c>
      <c r="D2794" t="inlineStr">
        <is>
          <t>Yahoo!広告</t>
        </is>
      </c>
      <c r="E2794" t="inlineStr">
        <is>
          <t>P009</t>
        </is>
      </c>
      <c r="F2794">
        <f>_xlfn.XLOOKUP(tbl_売上[[#This Row],[商品コード]],tbl_商品[商品コード],tbl_商品[商品名],"未登録")</f>
        <v/>
      </c>
      <c r="G2794">
        <f>_xlfn.XLOOKUP(tbl_売上[[#This Row],[商品コード]],tbl_商品[商品コード],tbl_商品[カテゴリ],"未登録")</f>
        <v/>
      </c>
      <c r="H2794" s="4" t="n">
        <v>1</v>
      </c>
      <c r="I2794" s="5" t="n">
        <v>3600</v>
      </c>
      <c r="J2794" s="5">
        <f>tbl_売上[[#This Row],[数量]]*tbl_売上[[#This Row],[単価]]</f>
        <v/>
      </c>
    </row>
    <row r="2795">
      <c r="A2795" s="3" t="n">
        <v>45847</v>
      </c>
      <c r="B2795" t="inlineStr">
        <is>
          <t>高橋</t>
        </is>
      </c>
      <c r="C2795" t="inlineStr">
        <is>
          <t>関西</t>
        </is>
      </c>
      <c r="D2795" t="inlineStr">
        <is>
          <t>Google広告</t>
        </is>
      </c>
      <c r="E2795" t="inlineStr">
        <is>
          <t>P004</t>
        </is>
      </c>
      <c r="F2795">
        <f>_xlfn.XLOOKUP(tbl_売上[[#This Row],[商品コード]],tbl_商品[商品コード],tbl_商品[商品名],"未登録")</f>
        <v/>
      </c>
      <c r="G2795">
        <f>_xlfn.XLOOKUP(tbl_売上[[#This Row],[商品コード]],tbl_商品[商品コード],tbl_商品[カテゴリ],"未登録")</f>
        <v/>
      </c>
      <c r="H2795" s="4" t="n">
        <v>2</v>
      </c>
      <c r="I2795" s="5" t="n">
        <v>2480</v>
      </c>
      <c r="J2795" s="5">
        <f>tbl_売上[[#This Row],[数量]]*tbl_売上[[#This Row],[単価]]</f>
        <v/>
      </c>
    </row>
    <row r="2796">
      <c r="A2796" s="3" t="n">
        <v>45847</v>
      </c>
      <c r="B2796" t="inlineStr">
        <is>
          <t>伊藤</t>
        </is>
      </c>
      <c r="C2796" t="inlineStr">
        <is>
          <t>中部</t>
        </is>
      </c>
      <c r="D2796" t="inlineStr">
        <is>
          <t>Meta広告</t>
        </is>
      </c>
      <c r="E2796" t="inlineStr">
        <is>
          <t>P002</t>
        </is>
      </c>
      <c r="F2796">
        <f>_xlfn.XLOOKUP(tbl_売上[[#This Row],[商品コード]],tbl_商品[商品コード],tbl_商品[商品名],"未登録")</f>
        <v/>
      </c>
      <c r="G2796">
        <f>_xlfn.XLOOKUP(tbl_売上[[#This Row],[商品コード]],tbl_商品[商品コード],tbl_商品[カテゴリ],"未登録")</f>
        <v/>
      </c>
      <c r="H2796" s="4" t="n">
        <v>1</v>
      </c>
      <c r="I2796" s="5" t="n">
        <v>3980</v>
      </c>
      <c r="J2796" s="5">
        <f>tbl_売上[[#This Row],[数量]]*tbl_売上[[#This Row],[単価]]</f>
        <v/>
      </c>
    </row>
    <row r="2797">
      <c r="A2797" s="3" t="n">
        <v>45847</v>
      </c>
      <c r="B2797" t="inlineStr">
        <is>
          <t>佐藤</t>
        </is>
      </c>
      <c r="C2797" t="inlineStr">
        <is>
          <t>関東</t>
        </is>
      </c>
      <c r="D2797" t="inlineStr">
        <is>
          <t>Google広告</t>
        </is>
      </c>
      <c r="E2797" t="inlineStr">
        <is>
          <t>P008</t>
        </is>
      </c>
      <c r="F2797">
        <f>_xlfn.XLOOKUP(tbl_売上[[#This Row],[商品コード]],tbl_商品[商品コード],tbl_商品[商品名],"未登録")</f>
        <v/>
      </c>
      <c r="G2797">
        <f>_xlfn.XLOOKUP(tbl_売上[[#This Row],[商品コード]],tbl_商品[商品コード],tbl_商品[カテゴリ],"未登録")</f>
        <v/>
      </c>
      <c r="H2797" s="4" t="n">
        <v>1</v>
      </c>
      <c r="I2797" s="5" t="n">
        <v>2700</v>
      </c>
      <c r="J2797" s="5">
        <f>tbl_売上[[#This Row],[数量]]*tbl_売上[[#This Row],[単価]]</f>
        <v/>
      </c>
    </row>
    <row r="2798">
      <c r="A2798" s="3" t="n">
        <v>45847</v>
      </c>
      <c r="B2798" t="inlineStr">
        <is>
          <t>伊藤</t>
        </is>
      </c>
      <c r="C2798" t="inlineStr">
        <is>
          <t>中部</t>
        </is>
      </c>
      <c r="D2798" t="inlineStr">
        <is>
          <t>Google広告</t>
        </is>
      </c>
      <c r="E2798" t="inlineStr">
        <is>
          <t>P006</t>
        </is>
      </c>
      <c r="F2798">
        <f>_xlfn.XLOOKUP(tbl_売上[[#This Row],[商品コード]],tbl_商品[商品コード],tbl_商品[商品名],"未登録")</f>
        <v/>
      </c>
      <c r="G2798">
        <f>_xlfn.XLOOKUP(tbl_売上[[#This Row],[商品コード]],tbl_商品[商品コード],tbl_商品[カテゴリ],"未登録")</f>
        <v/>
      </c>
      <c r="H2798" s="4" t="n">
        <v>1</v>
      </c>
      <c r="I2798" s="5" t="n">
        <v>3300</v>
      </c>
      <c r="J2798" s="5">
        <f>tbl_売上[[#This Row],[数量]]*tbl_売上[[#This Row],[単価]]</f>
        <v/>
      </c>
    </row>
    <row r="2799">
      <c r="A2799" s="3" t="n">
        <v>45847</v>
      </c>
      <c r="B2799" t="inlineStr">
        <is>
          <t>伊藤</t>
        </is>
      </c>
      <c r="C2799" t="inlineStr">
        <is>
          <t>中部</t>
        </is>
      </c>
      <c r="D2799" t="inlineStr">
        <is>
          <t>Yahoo!広告</t>
        </is>
      </c>
      <c r="E2799" t="inlineStr">
        <is>
          <t>P004</t>
        </is>
      </c>
      <c r="F2799">
        <f>_xlfn.XLOOKUP(tbl_売上[[#This Row],[商品コード]],tbl_商品[商品コード],tbl_商品[商品名],"未登録")</f>
        <v/>
      </c>
      <c r="G2799">
        <f>_xlfn.XLOOKUP(tbl_売上[[#This Row],[商品コード]],tbl_商品[商品コード],tbl_商品[カテゴリ],"未登録")</f>
        <v/>
      </c>
      <c r="H2799" s="4" t="n">
        <v>1</v>
      </c>
      <c r="I2799" s="5" t="n">
        <v>2480</v>
      </c>
      <c r="J2799" s="5">
        <f>tbl_売上[[#This Row],[数量]]*tbl_売上[[#This Row],[単価]]</f>
        <v/>
      </c>
    </row>
    <row r="2800">
      <c r="A2800" s="3" t="n">
        <v>45848</v>
      </c>
      <c r="B2800" t="inlineStr">
        <is>
          <t>田中</t>
        </is>
      </c>
      <c r="C2800" t="inlineStr">
        <is>
          <t>関西</t>
        </is>
      </c>
      <c r="D2800" t="inlineStr">
        <is>
          <t>Google広告</t>
        </is>
      </c>
      <c r="E2800" t="inlineStr">
        <is>
          <t>P001</t>
        </is>
      </c>
      <c r="F2800">
        <f>_xlfn.XLOOKUP(tbl_売上[[#This Row],[商品コード]],tbl_商品[商品コード],tbl_商品[商品名],"未登録")</f>
        <v/>
      </c>
      <c r="G2800">
        <f>_xlfn.XLOOKUP(tbl_売上[[#This Row],[商品コード]],tbl_商品[商品コード],tbl_商品[カテゴリ],"未登録")</f>
        <v/>
      </c>
      <c r="H2800" s="4" t="n">
        <v>5</v>
      </c>
      <c r="I2800" s="5" t="n">
        <v>8800</v>
      </c>
      <c r="J2800" s="5">
        <f>tbl_売上[[#This Row],[数量]]*tbl_売上[[#This Row],[単価]]</f>
        <v/>
      </c>
    </row>
    <row r="2801">
      <c r="A2801" s="3" t="n">
        <v>45848</v>
      </c>
      <c r="B2801" t="inlineStr">
        <is>
          <t>渡辺</t>
        </is>
      </c>
      <c r="C2801" t="inlineStr">
        <is>
          <t>九州</t>
        </is>
      </c>
      <c r="D2801" t="inlineStr">
        <is>
          <t>Google広告</t>
        </is>
      </c>
      <c r="E2801" t="inlineStr">
        <is>
          <t>P004</t>
        </is>
      </c>
      <c r="F2801">
        <f>_xlfn.XLOOKUP(tbl_売上[[#This Row],[商品コード]],tbl_商品[商品コード],tbl_商品[商品名],"未登録")</f>
        <v/>
      </c>
      <c r="G2801">
        <f>_xlfn.XLOOKUP(tbl_売上[[#This Row],[商品コード]],tbl_商品[商品コード],tbl_商品[カテゴリ],"未登録")</f>
        <v/>
      </c>
      <c r="H2801" s="4" t="n">
        <v>1</v>
      </c>
      <c r="I2801" s="5" t="n">
        <v>2480</v>
      </c>
      <c r="J2801" s="5">
        <f>tbl_売上[[#This Row],[数量]]*tbl_売上[[#This Row],[単価]]</f>
        <v/>
      </c>
    </row>
    <row r="2802">
      <c r="A2802" s="3" t="n">
        <v>45848</v>
      </c>
      <c r="B2802" t="inlineStr">
        <is>
          <t>田中</t>
        </is>
      </c>
      <c r="C2802" t="inlineStr">
        <is>
          <t>関西</t>
        </is>
      </c>
      <c r="D2802" t="inlineStr">
        <is>
          <t>Google広告</t>
        </is>
      </c>
      <c r="E2802" t="inlineStr">
        <is>
          <t>P002</t>
        </is>
      </c>
      <c r="F2802">
        <f>_xlfn.XLOOKUP(tbl_売上[[#This Row],[商品コード]],tbl_商品[商品コード],tbl_商品[商品名],"未登録")</f>
        <v/>
      </c>
      <c r="G2802">
        <f>_xlfn.XLOOKUP(tbl_売上[[#This Row],[商品コード]],tbl_商品[商品コード],tbl_商品[カテゴリ],"未登録")</f>
        <v/>
      </c>
      <c r="H2802" s="4" t="n">
        <v>2</v>
      </c>
      <c r="I2802" s="5" t="n">
        <v>3980</v>
      </c>
      <c r="J2802" s="5">
        <f>tbl_売上[[#This Row],[数量]]*tbl_売上[[#This Row],[単価]]</f>
        <v/>
      </c>
    </row>
    <row r="2803">
      <c r="A2803" s="3" t="n">
        <v>45848</v>
      </c>
      <c r="B2803" t="inlineStr">
        <is>
          <t>高橋</t>
        </is>
      </c>
      <c r="C2803" t="inlineStr">
        <is>
          <t>関西</t>
        </is>
      </c>
      <c r="D2803" t="inlineStr">
        <is>
          <t>Google広告</t>
        </is>
      </c>
      <c r="E2803" t="inlineStr">
        <is>
          <t>P008</t>
        </is>
      </c>
      <c r="F2803">
        <f>_xlfn.XLOOKUP(tbl_売上[[#This Row],[商品コード]],tbl_商品[商品コード],tbl_商品[商品名],"未登録")</f>
        <v/>
      </c>
      <c r="G2803">
        <f>_xlfn.XLOOKUP(tbl_売上[[#This Row],[商品コード]],tbl_商品[商品コード],tbl_商品[カテゴリ],"未登録")</f>
        <v/>
      </c>
      <c r="H2803" s="4" t="n">
        <v>1</v>
      </c>
      <c r="I2803" s="5" t="n">
        <v>2700</v>
      </c>
      <c r="J2803" s="5">
        <f>tbl_売上[[#This Row],[数量]]*tbl_売上[[#This Row],[単価]]</f>
        <v/>
      </c>
    </row>
    <row r="2804">
      <c r="A2804" s="3" t="n">
        <v>45848</v>
      </c>
      <c r="B2804" t="inlineStr">
        <is>
          <t>伊藤</t>
        </is>
      </c>
      <c r="C2804" t="inlineStr">
        <is>
          <t>中部</t>
        </is>
      </c>
      <c r="D2804" t="inlineStr">
        <is>
          <t>Google広告</t>
        </is>
      </c>
      <c r="E2804" t="inlineStr">
        <is>
          <t>P008</t>
        </is>
      </c>
      <c r="F2804">
        <f>_xlfn.XLOOKUP(tbl_売上[[#This Row],[商品コード]],tbl_商品[商品コード],tbl_商品[商品名],"未登録")</f>
        <v/>
      </c>
      <c r="G2804">
        <f>_xlfn.XLOOKUP(tbl_売上[[#This Row],[商品コード]],tbl_商品[商品コード],tbl_商品[カテゴリ],"未登録")</f>
        <v/>
      </c>
      <c r="H2804" s="4" t="n">
        <v>1</v>
      </c>
      <c r="I2804" s="5" t="n">
        <v>2700</v>
      </c>
      <c r="J2804" s="5">
        <f>tbl_売上[[#This Row],[数量]]*tbl_売上[[#This Row],[単価]]</f>
        <v/>
      </c>
    </row>
    <row r="2805">
      <c r="A2805" s="3" t="n">
        <v>45849</v>
      </c>
      <c r="B2805" t="inlineStr">
        <is>
          <t>佐藤</t>
        </is>
      </c>
      <c r="C2805" t="inlineStr">
        <is>
          <t>関東</t>
        </is>
      </c>
      <c r="D2805" t="inlineStr">
        <is>
          <t>Google広告</t>
        </is>
      </c>
      <c r="E2805" t="inlineStr">
        <is>
          <t>P007</t>
        </is>
      </c>
      <c r="F2805">
        <f>_xlfn.XLOOKUP(tbl_売上[[#This Row],[商品コード]],tbl_商品[商品コード],tbl_商品[商品名],"未登録")</f>
        <v/>
      </c>
      <c r="G2805">
        <f>_xlfn.XLOOKUP(tbl_売上[[#This Row],[商品コード]],tbl_商品[商品コード],tbl_商品[カテゴリ],"未登録")</f>
        <v/>
      </c>
      <c r="H2805" s="4" t="n">
        <v>1</v>
      </c>
      <c r="I2805" s="5" t="n">
        <v>3240</v>
      </c>
      <c r="J2805" s="5">
        <f>tbl_売上[[#This Row],[数量]]*tbl_売上[[#This Row],[単価]]</f>
        <v/>
      </c>
    </row>
    <row r="2806">
      <c r="A2806" s="3" t="n">
        <v>45849</v>
      </c>
      <c r="B2806" t="inlineStr">
        <is>
          <t>渡辺</t>
        </is>
      </c>
      <c r="C2806" t="inlineStr">
        <is>
          <t>九州</t>
        </is>
      </c>
      <c r="D2806" t="inlineStr">
        <is>
          <t>Google広告</t>
        </is>
      </c>
      <c r="E2806" t="inlineStr">
        <is>
          <t>P008</t>
        </is>
      </c>
      <c r="F2806">
        <f>_xlfn.XLOOKUP(tbl_売上[[#This Row],[商品コード]],tbl_商品[商品コード],tbl_商品[商品名],"未登録")</f>
        <v/>
      </c>
      <c r="G2806">
        <f>_xlfn.XLOOKUP(tbl_売上[[#This Row],[商品コード]],tbl_商品[商品コード],tbl_商品[カテゴリ],"未登録")</f>
        <v/>
      </c>
      <c r="H2806" s="4" t="n">
        <v>2</v>
      </c>
      <c r="I2806" s="5" t="n">
        <v>2700</v>
      </c>
      <c r="J2806" s="5">
        <f>tbl_売上[[#This Row],[数量]]*tbl_売上[[#This Row],[単価]]</f>
        <v/>
      </c>
    </row>
    <row r="2807">
      <c r="A2807" s="3" t="n">
        <v>45849</v>
      </c>
      <c r="B2807" t="inlineStr">
        <is>
          <t>高橋</t>
        </is>
      </c>
      <c r="C2807" t="inlineStr">
        <is>
          <t>関西</t>
        </is>
      </c>
      <c r="D2807" t="inlineStr">
        <is>
          <t>Google広告</t>
        </is>
      </c>
      <c r="E2807" t="inlineStr">
        <is>
          <t>P008</t>
        </is>
      </c>
      <c r="F2807">
        <f>_xlfn.XLOOKUP(tbl_売上[[#This Row],[商品コード]],tbl_商品[商品コード],tbl_商品[商品名],"未登録")</f>
        <v/>
      </c>
      <c r="G2807">
        <f>_xlfn.XLOOKUP(tbl_売上[[#This Row],[商品コード]],tbl_商品[商品コード],tbl_商品[カテゴリ],"未登録")</f>
        <v/>
      </c>
      <c r="H2807" s="4" t="n">
        <v>1</v>
      </c>
      <c r="I2807" s="5" t="n">
        <v>2700</v>
      </c>
      <c r="J2807" s="5">
        <f>tbl_売上[[#This Row],[数量]]*tbl_売上[[#This Row],[単価]]</f>
        <v/>
      </c>
    </row>
    <row r="2808">
      <c r="A2808" s="3" t="n">
        <v>45849</v>
      </c>
      <c r="B2808" t="inlineStr">
        <is>
          <t>佐藤</t>
        </is>
      </c>
      <c r="C2808" t="inlineStr">
        <is>
          <t>関東</t>
        </is>
      </c>
      <c r="D2808" t="inlineStr">
        <is>
          <t>Google広告</t>
        </is>
      </c>
      <c r="E2808" t="inlineStr">
        <is>
          <t>P004</t>
        </is>
      </c>
      <c r="F2808">
        <f>_xlfn.XLOOKUP(tbl_売上[[#This Row],[商品コード]],tbl_商品[商品コード],tbl_商品[商品名],"未登録")</f>
        <v/>
      </c>
      <c r="G2808">
        <f>_xlfn.XLOOKUP(tbl_売上[[#This Row],[商品コード]],tbl_商品[商品コード],tbl_商品[カテゴリ],"未登録")</f>
        <v/>
      </c>
      <c r="H2808" s="4" t="n">
        <v>1</v>
      </c>
      <c r="I2808" s="5" t="n">
        <v>2480</v>
      </c>
      <c r="J2808" s="5">
        <f>tbl_売上[[#This Row],[数量]]*tbl_売上[[#This Row],[単価]]</f>
        <v/>
      </c>
    </row>
    <row r="2809">
      <c r="A2809" s="3" t="n">
        <v>45849</v>
      </c>
      <c r="B2809" t="inlineStr">
        <is>
          <t>佐藤</t>
        </is>
      </c>
      <c r="C2809" t="inlineStr">
        <is>
          <t>関東</t>
        </is>
      </c>
      <c r="D2809" t="inlineStr">
        <is>
          <t>Google広告</t>
        </is>
      </c>
      <c r="E2809" t="inlineStr">
        <is>
          <t>P006</t>
        </is>
      </c>
      <c r="F2809">
        <f>_xlfn.XLOOKUP(tbl_売上[[#This Row],[商品コード]],tbl_商品[商品コード],tbl_商品[商品名],"未登録")</f>
        <v/>
      </c>
      <c r="G2809">
        <f>_xlfn.XLOOKUP(tbl_売上[[#This Row],[商品コード]],tbl_商品[商品コード],tbl_商品[カテゴリ],"未登録")</f>
        <v/>
      </c>
      <c r="H2809" s="4" t="n">
        <v>1</v>
      </c>
      <c r="I2809" s="5" t="n">
        <v>3300</v>
      </c>
      <c r="J2809" s="5">
        <f>tbl_売上[[#This Row],[数量]]*tbl_売上[[#This Row],[単価]]</f>
        <v/>
      </c>
    </row>
    <row r="2810">
      <c r="A2810" s="3" t="n">
        <v>45849</v>
      </c>
      <c r="B2810" t="inlineStr">
        <is>
          <t>佐藤</t>
        </is>
      </c>
      <c r="C2810" t="inlineStr">
        <is>
          <t>関東</t>
        </is>
      </c>
      <c r="D2810" t="inlineStr">
        <is>
          <t>Google広告</t>
        </is>
      </c>
      <c r="E2810" t="inlineStr">
        <is>
          <t>P002</t>
        </is>
      </c>
      <c r="F2810">
        <f>_xlfn.XLOOKUP(tbl_売上[[#This Row],[商品コード]],tbl_商品[商品コード],tbl_商品[商品名],"未登録")</f>
        <v/>
      </c>
      <c r="G2810">
        <f>_xlfn.XLOOKUP(tbl_売上[[#This Row],[商品コード]],tbl_商品[商品コード],tbl_商品[カテゴリ],"未登録")</f>
        <v/>
      </c>
      <c r="H2810" s="4" t="n">
        <v>1</v>
      </c>
      <c r="I2810" s="5" t="n">
        <v>3980</v>
      </c>
      <c r="J2810" s="5">
        <f>tbl_売上[[#This Row],[数量]]*tbl_売上[[#This Row],[単価]]</f>
        <v/>
      </c>
    </row>
    <row r="2811">
      <c r="A2811" s="3" t="n">
        <v>45849</v>
      </c>
      <c r="B2811" t="inlineStr">
        <is>
          <t>伊藤</t>
        </is>
      </c>
      <c r="C2811" t="inlineStr">
        <is>
          <t>中部</t>
        </is>
      </c>
      <c r="D2811" t="inlineStr">
        <is>
          <t>Meta広告</t>
        </is>
      </c>
      <c r="E2811" t="inlineStr">
        <is>
          <t>P003</t>
        </is>
      </c>
      <c r="F2811">
        <f>_xlfn.XLOOKUP(tbl_売上[[#This Row],[商品コード]],tbl_商品[商品コード],tbl_商品[商品名],"未登録")</f>
        <v/>
      </c>
      <c r="G2811">
        <f>_xlfn.XLOOKUP(tbl_売上[[#This Row],[商品コード]],tbl_商品[商品コード],tbl_商品[カテゴリ],"未登録")</f>
        <v/>
      </c>
      <c r="H2811" s="4" t="n">
        <v>2</v>
      </c>
      <c r="I2811" s="5" t="n">
        <v>19800</v>
      </c>
      <c r="J2811" s="5">
        <f>tbl_売上[[#This Row],[数量]]*tbl_売上[[#This Row],[単価]]</f>
        <v/>
      </c>
    </row>
    <row r="2812">
      <c r="A2812" s="3" t="n">
        <v>45849</v>
      </c>
      <c r="B2812" t="inlineStr">
        <is>
          <t>佐藤</t>
        </is>
      </c>
      <c r="C2812" t="inlineStr">
        <is>
          <t>関東</t>
        </is>
      </c>
      <c r="D2812" t="inlineStr">
        <is>
          <t>Yahoo!広告</t>
        </is>
      </c>
      <c r="E2812" t="inlineStr">
        <is>
          <t>P004</t>
        </is>
      </c>
      <c r="F2812">
        <f>_xlfn.XLOOKUP(tbl_売上[[#This Row],[商品コード]],tbl_商品[商品コード],tbl_商品[商品名],"未登録")</f>
        <v/>
      </c>
      <c r="G2812">
        <f>_xlfn.XLOOKUP(tbl_売上[[#This Row],[商品コード]],tbl_商品[商品コード],tbl_商品[カテゴリ],"未登録")</f>
        <v/>
      </c>
      <c r="H2812" s="4" t="n">
        <v>1</v>
      </c>
      <c r="I2812" s="5" t="n">
        <v>2480</v>
      </c>
      <c r="J2812" s="5">
        <f>tbl_売上[[#This Row],[数量]]*tbl_売上[[#This Row],[単価]]</f>
        <v/>
      </c>
    </row>
    <row r="2813">
      <c r="A2813" s="3" t="n">
        <v>45850</v>
      </c>
      <c r="B2813" t="inlineStr">
        <is>
          <t>田中</t>
        </is>
      </c>
      <c r="C2813" t="inlineStr">
        <is>
          <t>関西</t>
        </is>
      </c>
      <c r="D2813" t="inlineStr">
        <is>
          <t>Meta広告</t>
        </is>
      </c>
      <c r="E2813" t="inlineStr">
        <is>
          <t>P002</t>
        </is>
      </c>
      <c r="F2813">
        <f>_xlfn.XLOOKUP(tbl_売上[[#This Row],[商品コード]],tbl_商品[商品コード],tbl_商品[商品名],"未登録")</f>
        <v/>
      </c>
      <c r="G2813">
        <f>_xlfn.XLOOKUP(tbl_売上[[#This Row],[商品コード]],tbl_商品[商品コード],tbl_商品[カテゴリ],"未登録")</f>
        <v/>
      </c>
      <c r="H2813" s="4" t="n">
        <v>2</v>
      </c>
      <c r="I2813" s="5" t="n">
        <v>3980</v>
      </c>
      <c r="J2813" s="5">
        <f>tbl_売上[[#This Row],[数量]]*tbl_売上[[#This Row],[単価]]</f>
        <v/>
      </c>
    </row>
    <row r="2814">
      <c r="A2814" s="3" t="n">
        <v>45850</v>
      </c>
      <c r="B2814" t="inlineStr">
        <is>
          <t>田中</t>
        </is>
      </c>
      <c r="C2814" t="inlineStr">
        <is>
          <t>関西</t>
        </is>
      </c>
      <c r="D2814" t="inlineStr">
        <is>
          <t>Google広告</t>
        </is>
      </c>
      <c r="E2814" t="inlineStr">
        <is>
          <t>P004</t>
        </is>
      </c>
      <c r="F2814">
        <f>_xlfn.XLOOKUP(tbl_売上[[#This Row],[商品コード]],tbl_商品[商品コード],tbl_商品[商品名],"未登録")</f>
        <v/>
      </c>
      <c r="G2814">
        <f>_xlfn.XLOOKUP(tbl_売上[[#This Row],[商品コード]],tbl_商品[商品コード],tbl_商品[カテゴリ],"未登録")</f>
        <v/>
      </c>
      <c r="H2814" s="4" t="n">
        <v>2</v>
      </c>
      <c r="I2814" s="5" t="n">
        <v>2480</v>
      </c>
      <c r="J2814" s="5">
        <f>tbl_売上[[#This Row],[数量]]*tbl_売上[[#This Row],[単価]]</f>
        <v/>
      </c>
    </row>
    <row r="2815">
      <c r="A2815" s="3" t="n">
        <v>45850</v>
      </c>
      <c r="B2815" t="inlineStr">
        <is>
          <t>佐藤</t>
        </is>
      </c>
      <c r="C2815" t="inlineStr">
        <is>
          <t>関東</t>
        </is>
      </c>
      <c r="D2815" t="inlineStr">
        <is>
          <t>Google広告</t>
        </is>
      </c>
      <c r="E2815" t="inlineStr">
        <is>
          <t>P001</t>
        </is>
      </c>
      <c r="F2815">
        <f>_xlfn.XLOOKUP(tbl_売上[[#This Row],[商品コード]],tbl_商品[商品コード],tbl_商品[商品名],"未登録")</f>
        <v/>
      </c>
      <c r="G2815">
        <f>_xlfn.XLOOKUP(tbl_売上[[#This Row],[商品コード]],tbl_商品[商品コード],tbl_商品[カテゴリ],"未登録")</f>
        <v/>
      </c>
      <c r="H2815" s="4" t="n">
        <v>1</v>
      </c>
      <c r="I2815" s="5" t="n">
        <v>8800</v>
      </c>
      <c r="J2815" s="5">
        <f>tbl_売上[[#This Row],[数量]]*tbl_売上[[#This Row],[単価]]</f>
        <v/>
      </c>
    </row>
    <row r="2816">
      <c r="A2816" s="3" t="n">
        <v>45850</v>
      </c>
      <c r="B2816" t="inlineStr">
        <is>
          <t>佐藤</t>
        </is>
      </c>
      <c r="C2816" t="inlineStr">
        <is>
          <t>関東</t>
        </is>
      </c>
      <c r="D2816" t="inlineStr">
        <is>
          <t>Meta広告</t>
        </is>
      </c>
      <c r="E2816" t="inlineStr">
        <is>
          <t>P002</t>
        </is>
      </c>
      <c r="F2816">
        <f>_xlfn.XLOOKUP(tbl_売上[[#This Row],[商品コード]],tbl_商品[商品コード],tbl_商品[商品名],"未登録")</f>
        <v/>
      </c>
      <c r="G2816">
        <f>_xlfn.XLOOKUP(tbl_売上[[#This Row],[商品コード]],tbl_商品[商品コード],tbl_商品[カテゴリ],"未登録")</f>
        <v/>
      </c>
      <c r="H2816" s="4" t="n">
        <v>1</v>
      </c>
      <c r="I2816" s="5" t="n">
        <v>3980</v>
      </c>
      <c r="J2816" s="5">
        <f>tbl_売上[[#This Row],[数量]]*tbl_売上[[#This Row],[単価]]</f>
        <v/>
      </c>
    </row>
    <row r="2817">
      <c r="A2817" s="3" t="n">
        <v>45850</v>
      </c>
      <c r="B2817" t="inlineStr">
        <is>
          <t>伊藤</t>
        </is>
      </c>
      <c r="C2817" t="inlineStr">
        <is>
          <t>中部</t>
        </is>
      </c>
      <c r="D2817" t="inlineStr">
        <is>
          <t>Meta広告</t>
        </is>
      </c>
      <c r="E2817" t="inlineStr">
        <is>
          <t>P007</t>
        </is>
      </c>
      <c r="F2817">
        <f>_xlfn.XLOOKUP(tbl_売上[[#This Row],[商品コード]],tbl_商品[商品コード],tbl_商品[商品名],"未登録")</f>
        <v/>
      </c>
      <c r="G2817">
        <f>_xlfn.XLOOKUP(tbl_売上[[#This Row],[商品コード]],tbl_商品[商品コード],tbl_商品[カテゴリ],"未登録")</f>
        <v/>
      </c>
      <c r="H2817" s="4" t="n">
        <v>1</v>
      </c>
      <c r="I2817" s="5" t="n">
        <v>3240</v>
      </c>
      <c r="J2817" s="5">
        <f>tbl_売上[[#This Row],[数量]]*tbl_売上[[#This Row],[単価]]</f>
        <v/>
      </c>
    </row>
    <row r="2818">
      <c r="A2818" s="3" t="n">
        <v>45850</v>
      </c>
      <c r="B2818" t="inlineStr">
        <is>
          <t>伊藤</t>
        </is>
      </c>
      <c r="C2818" t="inlineStr">
        <is>
          <t>中部</t>
        </is>
      </c>
      <c r="D2818" t="inlineStr">
        <is>
          <t>Meta広告</t>
        </is>
      </c>
      <c r="E2818" t="inlineStr">
        <is>
          <t>P001</t>
        </is>
      </c>
      <c r="F2818">
        <f>_xlfn.XLOOKUP(tbl_売上[[#This Row],[商品コード]],tbl_商品[商品コード],tbl_商品[商品名],"未登録")</f>
        <v/>
      </c>
      <c r="G2818">
        <f>_xlfn.XLOOKUP(tbl_売上[[#This Row],[商品コード]],tbl_商品[商品コード],tbl_商品[カテゴリ],"未登録")</f>
        <v/>
      </c>
      <c r="H2818" s="4" t="n">
        <v>3</v>
      </c>
      <c r="I2818" s="5" t="n">
        <v>8800</v>
      </c>
      <c r="J2818" s="5">
        <f>tbl_売上[[#This Row],[数量]]*tbl_売上[[#This Row],[単価]]</f>
        <v/>
      </c>
    </row>
    <row r="2819">
      <c r="A2819" s="3" t="n">
        <v>45850</v>
      </c>
      <c r="B2819" t="inlineStr">
        <is>
          <t>田中</t>
        </is>
      </c>
      <c r="C2819" t="inlineStr">
        <is>
          <t>関西</t>
        </is>
      </c>
      <c r="D2819" t="inlineStr">
        <is>
          <t>Google広告</t>
        </is>
      </c>
      <c r="E2819" t="inlineStr">
        <is>
          <t>P002</t>
        </is>
      </c>
      <c r="F2819">
        <f>_xlfn.XLOOKUP(tbl_売上[[#This Row],[商品コード]],tbl_商品[商品コード],tbl_商品[商品名],"未登録")</f>
        <v/>
      </c>
      <c r="G2819">
        <f>_xlfn.XLOOKUP(tbl_売上[[#This Row],[商品コード]],tbl_商品[商品コード],tbl_商品[カテゴリ],"未登録")</f>
        <v/>
      </c>
      <c r="H2819" s="4" t="n">
        <v>1</v>
      </c>
      <c r="I2819" s="5" t="n">
        <v>3980</v>
      </c>
      <c r="J2819" s="5">
        <f>tbl_売上[[#This Row],[数量]]*tbl_売上[[#This Row],[単価]]</f>
        <v/>
      </c>
    </row>
    <row r="2820">
      <c r="A2820" s="3" t="n">
        <v>45851</v>
      </c>
      <c r="B2820" t="inlineStr">
        <is>
          <t>伊藤</t>
        </is>
      </c>
      <c r="C2820" t="inlineStr">
        <is>
          <t>中部</t>
        </is>
      </c>
      <c r="D2820" t="inlineStr">
        <is>
          <t>Yahoo!広告</t>
        </is>
      </c>
      <c r="E2820" t="inlineStr">
        <is>
          <t>P002</t>
        </is>
      </c>
      <c r="F2820">
        <f>_xlfn.XLOOKUP(tbl_売上[[#This Row],[商品コード]],tbl_商品[商品コード],tbl_商品[商品名],"未登録")</f>
        <v/>
      </c>
      <c r="G2820">
        <f>_xlfn.XLOOKUP(tbl_売上[[#This Row],[商品コード]],tbl_商品[商品コード],tbl_商品[カテゴリ],"未登録")</f>
        <v/>
      </c>
      <c r="H2820" s="4" t="n">
        <v>1</v>
      </c>
      <c r="I2820" s="5" t="n">
        <v>3980</v>
      </c>
      <c r="J2820" s="5">
        <f>tbl_売上[[#This Row],[数量]]*tbl_売上[[#This Row],[単価]]</f>
        <v/>
      </c>
    </row>
    <row r="2821">
      <c r="A2821" s="3" t="n">
        <v>45851</v>
      </c>
      <c r="B2821" t="inlineStr">
        <is>
          <t>田中</t>
        </is>
      </c>
      <c r="C2821" t="inlineStr">
        <is>
          <t>関西</t>
        </is>
      </c>
      <c r="D2821" t="inlineStr">
        <is>
          <t>Yahoo!広告</t>
        </is>
      </c>
      <c r="E2821" t="inlineStr">
        <is>
          <t>P006</t>
        </is>
      </c>
      <c r="F2821">
        <f>_xlfn.XLOOKUP(tbl_売上[[#This Row],[商品コード]],tbl_商品[商品コード],tbl_商品[商品名],"未登録")</f>
        <v/>
      </c>
      <c r="G2821">
        <f>_xlfn.XLOOKUP(tbl_売上[[#This Row],[商品コード]],tbl_商品[商品コード],tbl_商品[カテゴリ],"未登録")</f>
        <v/>
      </c>
      <c r="H2821" s="4" t="n">
        <v>3</v>
      </c>
      <c r="I2821" s="5" t="n">
        <v>3300</v>
      </c>
      <c r="J2821" s="5">
        <f>tbl_売上[[#This Row],[数量]]*tbl_売上[[#This Row],[単価]]</f>
        <v/>
      </c>
    </row>
    <row r="2822">
      <c r="A2822" s="3" t="n">
        <v>45851</v>
      </c>
      <c r="B2822" t="inlineStr">
        <is>
          <t>佐藤</t>
        </is>
      </c>
      <c r="C2822" t="inlineStr">
        <is>
          <t>関東</t>
        </is>
      </c>
      <c r="D2822" t="inlineStr">
        <is>
          <t>Google広告</t>
        </is>
      </c>
      <c r="E2822" t="inlineStr">
        <is>
          <t>P003</t>
        </is>
      </c>
      <c r="F2822">
        <f>_xlfn.XLOOKUP(tbl_売上[[#This Row],[商品コード]],tbl_商品[商品コード],tbl_商品[商品名],"未登録")</f>
        <v/>
      </c>
      <c r="G2822">
        <f>_xlfn.XLOOKUP(tbl_売上[[#This Row],[商品コード]],tbl_商品[商品コード],tbl_商品[カテゴリ],"未登録")</f>
        <v/>
      </c>
      <c r="H2822" s="4" t="n">
        <v>1</v>
      </c>
      <c r="I2822" s="5" t="n">
        <v>19800</v>
      </c>
      <c r="J2822" s="5">
        <f>tbl_売上[[#This Row],[数量]]*tbl_売上[[#This Row],[単価]]</f>
        <v/>
      </c>
    </row>
    <row r="2823">
      <c r="A2823" s="3" t="n">
        <v>45851</v>
      </c>
      <c r="B2823" t="inlineStr">
        <is>
          <t>鈴木</t>
        </is>
      </c>
      <c r="C2823" t="inlineStr">
        <is>
          <t>関東</t>
        </is>
      </c>
      <c r="D2823" t="inlineStr">
        <is>
          <t>Google広告</t>
        </is>
      </c>
      <c r="E2823" t="inlineStr">
        <is>
          <t>P008</t>
        </is>
      </c>
      <c r="F2823">
        <f>_xlfn.XLOOKUP(tbl_売上[[#This Row],[商品コード]],tbl_商品[商品コード],tbl_商品[商品名],"未登録")</f>
        <v/>
      </c>
      <c r="G2823">
        <f>_xlfn.XLOOKUP(tbl_売上[[#This Row],[商品コード]],tbl_商品[商品コード],tbl_商品[カテゴリ],"未登録")</f>
        <v/>
      </c>
      <c r="H2823" s="4" t="n">
        <v>2</v>
      </c>
      <c r="I2823" s="5" t="n">
        <v>2700</v>
      </c>
      <c r="J2823" s="5">
        <f>tbl_売上[[#This Row],[数量]]*tbl_売上[[#This Row],[単価]]</f>
        <v/>
      </c>
    </row>
    <row r="2824">
      <c r="A2824" s="3" t="n">
        <v>45851</v>
      </c>
      <c r="B2824" t="inlineStr">
        <is>
          <t>佐藤</t>
        </is>
      </c>
      <c r="C2824" t="inlineStr">
        <is>
          <t>関東</t>
        </is>
      </c>
      <c r="D2824" t="inlineStr">
        <is>
          <t>Yahoo!広告</t>
        </is>
      </c>
      <c r="E2824" t="inlineStr">
        <is>
          <t>P008</t>
        </is>
      </c>
      <c r="F2824">
        <f>_xlfn.XLOOKUP(tbl_売上[[#This Row],[商品コード]],tbl_商品[商品コード],tbl_商品[商品名],"未登録")</f>
        <v/>
      </c>
      <c r="G2824">
        <f>_xlfn.XLOOKUP(tbl_売上[[#This Row],[商品コード]],tbl_商品[商品コード],tbl_商品[カテゴリ],"未登録")</f>
        <v/>
      </c>
      <c r="H2824" s="4" t="n">
        <v>2</v>
      </c>
      <c r="I2824" s="5" t="n">
        <v>2700</v>
      </c>
      <c r="J2824" s="5">
        <f>tbl_売上[[#This Row],[数量]]*tbl_売上[[#This Row],[単価]]</f>
        <v/>
      </c>
    </row>
    <row r="2825">
      <c r="A2825" s="3" t="n">
        <v>45851</v>
      </c>
      <c r="B2825" t="inlineStr">
        <is>
          <t>渡辺</t>
        </is>
      </c>
      <c r="C2825" t="inlineStr">
        <is>
          <t>九州</t>
        </is>
      </c>
      <c r="D2825" t="inlineStr">
        <is>
          <t>Meta広告</t>
        </is>
      </c>
      <c r="E2825" t="inlineStr">
        <is>
          <t>P002</t>
        </is>
      </c>
      <c r="F2825">
        <f>_xlfn.XLOOKUP(tbl_売上[[#This Row],[商品コード]],tbl_商品[商品コード],tbl_商品[商品名],"未登録")</f>
        <v/>
      </c>
      <c r="G2825">
        <f>_xlfn.XLOOKUP(tbl_売上[[#This Row],[商品コード]],tbl_商品[商品コード],tbl_商品[カテゴリ],"未登録")</f>
        <v/>
      </c>
      <c r="H2825" s="4" t="n">
        <v>1</v>
      </c>
      <c r="I2825" s="5" t="n">
        <v>3980</v>
      </c>
      <c r="J2825" s="5">
        <f>tbl_売上[[#This Row],[数量]]*tbl_売上[[#This Row],[単価]]</f>
        <v/>
      </c>
    </row>
    <row r="2826">
      <c r="A2826" s="3" t="n">
        <v>45851</v>
      </c>
      <c r="B2826" t="inlineStr">
        <is>
          <t>高橋</t>
        </is>
      </c>
      <c r="C2826" t="inlineStr">
        <is>
          <t>関西</t>
        </is>
      </c>
      <c r="D2826" t="inlineStr">
        <is>
          <t>Yahoo!広告</t>
        </is>
      </c>
      <c r="E2826" t="inlineStr">
        <is>
          <t>P002</t>
        </is>
      </c>
      <c r="F2826">
        <f>_xlfn.XLOOKUP(tbl_売上[[#This Row],[商品コード]],tbl_商品[商品コード],tbl_商品[商品名],"未登録")</f>
        <v/>
      </c>
      <c r="G2826">
        <f>_xlfn.XLOOKUP(tbl_売上[[#This Row],[商品コード]],tbl_商品[商品コード],tbl_商品[カテゴリ],"未登録")</f>
        <v/>
      </c>
      <c r="H2826" s="4" t="n">
        <v>2</v>
      </c>
      <c r="I2826" s="5" t="n">
        <v>3980</v>
      </c>
      <c r="J2826" s="5">
        <f>tbl_売上[[#This Row],[数量]]*tbl_売上[[#This Row],[単価]]</f>
        <v/>
      </c>
    </row>
    <row r="2827">
      <c r="A2827" s="3" t="n">
        <v>45851</v>
      </c>
      <c r="B2827" t="inlineStr">
        <is>
          <t>佐藤</t>
        </is>
      </c>
      <c r="C2827" t="inlineStr">
        <is>
          <t>関東</t>
        </is>
      </c>
      <c r="D2827" t="inlineStr">
        <is>
          <t>Yahoo!広告</t>
        </is>
      </c>
      <c r="E2827" t="inlineStr">
        <is>
          <t>P008</t>
        </is>
      </c>
      <c r="F2827">
        <f>_xlfn.XLOOKUP(tbl_売上[[#This Row],[商品コード]],tbl_商品[商品コード],tbl_商品[商品名],"未登録")</f>
        <v/>
      </c>
      <c r="G2827">
        <f>_xlfn.XLOOKUP(tbl_売上[[#This Row],[商品コード]],tbl_商品[商品コード],tbl_商品[カテゴリ],"未登録")</f>
        <v/>
      </c>
      <c r="H2827" s="4" t="n">
        <v>2</v>
      </c>
      <c r="I2827" s="5" t="n">
        <v>2700</v>
      </c>
      <c r="J2827" s="5">
        <f>tbl_売上[[#This Row],[数量]]*tbl_売上[[#This Row],[単価]]</f>
        <v/>
      </c>
    </row>
    <row r="2828">
      <c r="A2828" s="3" t="n">
        <v>45852</v>
      </c>
      <c r="B2828" t="inlineStr">
        <is>
          <t>渡辺</t>
        </is>
      </c>
      <c r="C2828" t="inlineStr">
        <is>
          <t>九州</t>
        </is>
      </c>
      <c r="D2828" t="inlineStr">
        <is>
          <t>Google広告</t>
        </is>
      </c>
      <c r="E2828" t="inlineStr">
        <is>
          <t>P006</t>
        </is>
      </c>
      <c r="F2828">
        <f>_xlfn.XLOOKUP(tbl_売上[[#This Row],[商品コード]],tbl_商品[商品コード],tbl_商品[商品名],"未登録")</f>
        <v/>
      </c>
      <c r="G2828">
        <f>_xlfn.XLOOKUP(tbl_売上[[#This Row],[商品コード]],tbl_商品[商品コード],tbl_商品[カテゴリ],"未登録")</f>
        <v/>
      </c>
      <c r="H2828" s="4" t="n">
        <v>3</v>
      </c>
      <c r="I2828" s="5" t="n">
        <v>3300</v>
      </c>
      <c r="J2828" s="5">
        <f>tbl_売上[[#This Row],[数量]]*tbl_売上[[#This Row],[単価]]</f>
        <v/>
      </c>
    </row>
    <row r="2829">
      <c r="A2829" s="3" t="n">
        <v>45852</v>
      </c>
      <c r="B2829" t="inlineStr">
        <is>
          <t>高橋</t>
        </is>
      </c>
      <c r="C2829" t="inlineStr">
        <is>
          <t>関西</t>
        </is>
      </c>
      <c r="D2829" t="inlineStr">
        <is>
          <t>Google広告</t>
        </is>
      </c>
      <c r="E2829" t="inlineStr">
        <is>
          <t>P002</t>
        </is>
      </c>
      <c r="F2829">
        <f>_xlfn.XLOOKUP(tbl_売上[[#This Row],[商品コード]],tbl_商品[商品コード],tbl_商品[商品名],"未登録")</f>
        <v/>
      </c>
      <c r="G2829">
        <f>_xlfn.XLOOKUP(tbl_売上[[#This Row],[商品コード]],tbl_商品[商品コード],tbl_商品[カテゴリ],"未登録")</f>
        <v/>
      </c>
      <c r="H2829" s="4" t="n">
        <v>1</v>
      </c>
      <c r="I2829" s="5" t="n">
        <v>3980</v>
      </c>
      <c r="J2829" s="5">
        <f>tbl_売上[[#This Row],[数量]]*tbl_売上[[#This Row],[単価]]</f>
        <v/>
      </c>
    </row>
    <row r="2830">
      <c r="A2830" s="3" t="n">
        <v>45852</v>
      </c>
      <c r="B2830" t="inlineStr">
        <is>
          <t>田中</t>
        </is>
      </c>
      <c r="C2830" t="inlineStr">
        <is>
          <t>関西</t>
        </is>
      </c>
      <c r="D2830" t="inlineStr">
        <is>
          <t>Meta広告</t>
        </is>
      </c>
      <c r="E2830" t="inlineStr">
        <is>
          <t>P002</t>
        </is>
      </c>
      <c r="F2830">
        <f>_xlfn.XLOOKUP(tbl_売上[[#This Row],[商品コード]],tbl_商品[商品コード],tbl_商品[商品名],"未登録")</f>
        <v/>
      </c>
      <c r="G2830">
        <f>_xlfn.XLOOKUP(tbl_売上[[#This Row],[商品コード]],tbl_商品[商品コード],tbl_商品[カテゴリ],"未登録")</f>
        <v/>
      </c>
      <c r="H2830" s="4" t="n">
        <v>5</v>
      </c>
      <c r="I2830" s="5" t="n">
        <v>3980</v>
      </c>
      <c r="J2830" s="5">
        <f>tbl_売上[[#This Row],[数量]]*tbl_売上[[#This Row],[単価]]</f>
        <v/>
      </c>
    </row>
    <row r="2831">
      <c r="A2831" s="3" t="n">
        <v>45852</v>
      </c>
      <c r="B2831" t="inlineStr">
        <is>
          <t>渡辺</t>
        </is>
      </c>
      <c r="C2831" t="inlineStr">
        <is>
          <t>九州</t>
        </is>
      </c>
      <c r="D2831" t="inlineStr">
        <is>
          <t>Google広告</t>
        </is>
      </c>
      <c r="E2831" t="inlineStr">
        <is>
          <t>P003</t>
        </is>
      </c>
      <c r="F2831">
        <f>_xlfn.XLOOKUP(tbl_売上[[#This Row],[商品コード]],tbl_商品[商品コード],tbl_商品[商品名],"未登録")</f>
        <v/>
      </c>
      <c r="G2831">
        <f>_xlfn.XLOOKUP(tbl_売上[[#This Row],[商品コード]],tbl_商品[商品コード],tbl_商品[カテゴリ],"未登録")</f>
        <v/>
      </c>
      <c r="H2831" s="4" t="n">
        <v>1</v>
      </c>
      <c r="I2831" s="5" t="n">
        <v>19800</v>
      </c>
      <c r="J2831" s="5">
        <f>tbl_売上[[#This Row],[数量]]*tbl_売上[[#This Row],[単価]]</f>
        <v/>
      </c>
    </row>
    <row r="2832">
      <c r="A2832" s="3" t="n">
        <v>45852</v>
      </c>
      <c r="B2832" t="inlineStr">
        <is>
          <t>田中</t>
        </is>
      </c>
      <c r="C2832" t="inlineStr">
        <is>
          <t>関西</t>
        </is>
      </c>
      <c r="D2832" t="inlineStr">
        <is>
          <t>Yahoo!広告</t>
        </is>
      </c>
      <c r="E2832" t="inlineStr">
        <is>
          <t>P009</t>
        </is>
      </c>
      <c r="F2832">
        <f>_xlfn.XLOOKUP(tbl_売上[[#This Row],[商品コード]],tbl_商品[商品コード],tbl_商品[商品名],"未登録")</f>
        <v/>
      </c>
      <c r="G2832">
        <f>_xlfn.XLOOKUP(tbl_売上[[#This Row],[商品コード]],tbl_商品[商品コード],tbl_商品[カテゴリ],"未登録")</f>
        <v/>
      </c>
      <c r="H2832" s="4" t="n">
        <v>1</v>
      </c>
      <c r="I2832" s="5" t="n">
        <v>3600</v>
      </c>
      <c r="J2832" s="5">
        <f>tbl_売上[[#This Row],[数量]]*tbl_売上[[#This Row],[単価]]</f>
        <v/>
      </c>
    </row>
    <row r="2833">
      <c r="A2833" s="3" t="n">
        <v>45852</v>
      </c>
      <c r="B2833" t="inlineStr">
        <is>
          <t>伊藤</t>
        </is>
      </c>
      <c r="C2833" t="inlineStr">
        <is>
          <t>中部</t>
        </is>
      </c>
      <c r="D2833" t="inlineStr">
        <is>
          <t>Yahoo!広告</t>
        </is>
      </c>
      <c r="E2833" t="inlineStr">
        <is>
          <t>P003</t>
        </is>
      </c>
      <c r="F2833">
        <f>_xlfn.XLOOKUP(tbl_売上[[#This Row],[商品コード]],tbl_商品[商品コード],tbl_商品[商品名],"未登録")</f>
        <v/>
      </c>
      <c r="G2833">
        <f>_xlfn.XLOOKUP(tbl_売上[[#This Row],[商品コード]],tbl_商品[商品コード],tbl_商品[カテゴリ],"未登録")</f>
        <v/>
      </c>
      <c r="H2833" s="4" t="n">
        <v>1</v>
      </c>
      <c r="I2833" s="5" t="n">
        <v>19800</v>
      </c>
      <c r="J2833" s="5">
        <f>tbl_売上[[#This Row],[数量]]*tbl_売上[[#This Row],[単価]]</f>
        <v/>
      </c>
    </row>
    <row r="2834">
      <c r="A2834" s="3" t="n">
        <v>45852</v>
      </c>
      <c r="B2834" t="inlineStr">
        <is>
          <t>鈴木</t>
        </is>
      </c>
      <c r="C2834" t="inlineStr">
        <is>
          <t>関東</t>
        </is>
      </c>
      <c r="D2834" t="inlineStr">
        <is>
          <t>Yahoo!広告</t>
        </is>
      </c>
      <c r="E2834" t="inlineStr">
        <is>
          <t>P007</t>
        </is>
      </c>
      <c r="F2834">
        <f>_xlfn.XLOOKUP(tbl_売上[[#This Row],[商品コード]],tbl_商品[商品コード],tbl_商品[商品名],"未登録")</f>
        <v/>
      </c>
      <c r="G2834">
        <f>_xlfn.XLOOKUP(tbl_売上[[#This Row],[商品コード]],tbl_商品[商品コード],tbl_商品[カテゴリ],"未登録")</f>
        <v/>
      </c>
      <c r="H2834" s="4" t="n">
        <v>1</v>
      </c>
      <c r="I2834" s="5" t="n">
        <v>3240</v>
      </c>
      <c r="J2834" s="5">
        <f>tbl_売上[[#This Row],[数量]]*tbl_売上[[#This Row],[単価]]</f>
        <v/>
      </c>
    </row>
    <row r="2835">
      <c r="A2835" s="3" t="n">
        <v>45853</v>
      </c>
      <c r="B2835" t="inlineStr">
        <is>
          <t>田中</t>
        </is>
      </c>
      <c r="C2835" t="inlineStr">
        <is>
          <t>関西</t>
        </is>
      </c>
      <c r="D2835" t="inlineStr">
        <is>
          <t>Yahoo!広告</t>
        </is>
      </c>
      <c r="E2835" t="inlineStr">
        <is>
          <t>P009</t>
        </is>
      </c>
      <c r="F2835">
        <f>_xlfn.XLOOKUP(tbl_売上[[#This Row],[商品コード]],tbl_商品[商品コード],tbl_商品[商品名],"未登録")</f>
        <v/>
      </c>
      <c r="G2835">
        <f>_xlfn.XLOOKUP(tbl_売上[[#This Row],[商品コード]],tbl_商品[商品コード],tbl_商品[カテゴリ],"未登録")</f>
        <v/>
      </c>
      <c r="H2835" s="4" t="n">
        <v>1</v>
      </c>
      <c r="I2835" s="5" t="n">
        <v>3600</v>
      </c>
      <c r="J2835" s="5">
        <f>tbl_売上[[#This Row],[数量]]*tbl_売上[[#This Row],[単価]]</f>
        <v/>
      </c>
    </row>
    <row r="2836">
      <c r="A2836" s="3" t="n">
        <v>45853</v>
      </c>
      <c r="B2836" t="inlineStr">
        <is>
          <t>鈴木</t>
        </is>
      </c>
      <c r="C2836" t="inlineStr">
        <is>
          <t>関東</t>
        </is>
      </c>
      <c r="D2836" t="inlineStr">
        <is>
          <t>Yahoo!広告</t>
        </is>
      </c>
      <c r="E2836" t="inlineStr">
        <is>
          <t>P004</t>
        </is>
      </c>
      <c r="F2836">
        <f>_xlfn.XLOOKUP(tbl_売上[[#This Row],[商品コード]],tbl_商品[商品コード],tbl_商品[商品名],"未登録")</f>
        <v/>
      </c>
      <c r="G2836">
        <f>_xlfn.XLOOKUP(tbl_売上[[#This Row],[商品コード]],tbl_商品[商品コード],tbl_商品[カテゴリ],"未登録")</f>
        <v/>
      </c>
      <c r="H2836" s="4" t="n">
        <v>2</v>
      </c>
      <c r="I2836" s="5" t="n">
        <v>2480</v>
      </c>
      <c r="J2836" s="5">
        <f>tbl_売上[[#This Row],[数量]]*tbl_売上[[#This Row],[単価]]</f>
        <v/>
      </c>
    </row>
    <row r="2837">
      <c r="A2837" s="3" t="n">
        <v>45853</v>
      </c>
      <c r="B2837" t="inlineStr">
        <is>
          <t>渡辺</t>
        </is>
      </c>
      <c r="C2837" t="inlineStr">
        <is>
          <t>九州</t>
        </is>
      </c>
      <c r="D2837" t="inlineStr">
        <is>
          <t>Google広告</t>
        </is>
      </c>
      <c r="E2837" t="inlineStr">
        <is>
          <t>P002</t>
        </is>
      </c>
      <c r="F2837">
        <f>_xlfn.XLOOKUP(tbl_売上[[#This Row],[商品コード]],tbl_商品[商品コード],tbl_商品[商品名],"未登録")</f>
        <v/>
      </c>
      <c r="G2837">
        <f>_xlfn.XLOOKUP(tbl_売上[[#This Row],[商品コード]],tbl_商品[商品コード],tbl_商品[カテゴリ],"未登録")</f>
        <v/>
      </c>
      <c r="H2837" s="4" t="n">
        <v>1</v>
      </c>
      <c r="I2837" s="5" t="n">
        <v>3980</v>
      </c>
      <c r="J2837" s="5">
        <f>tbl_売上[[#This Row],[数量]]*tbl_売上[[#This Row],[単価]]</f>
        <v/>
      </c>
    </row>
    <row r="2838">
      <c r="A2838" s="3" t="n">
        <v>45853</v>
      </c>
      <c r="B2838" t="inlineStr">
        <is>
          <t>佐藤</t>
        </is>
      </c>
      <c r="C2838" t="inlineStr">
        <is>
          <t>関東</t>
        </is>
      </c>
      <c r="D2838" t="inlineStr">
        <is>
          <t>Google広告</t>
        </is>
      </c>
      <c r="E2838" t="inlineStr">
        <is>
          <t>P007</t>
        </is>
      </c>
      <c r="F2838">
        <f>_xlfn.XLOOKUP(tbl_売上[[#This Row],[商品コード]],tbl_商品[商品コード],tbl_商品[商品名],"未登録")</f>
        <v/>
      </c>
      <c r="G2838">
        <f>_xlfn.XLOOKUP(tbl_売上[[#This Row],[商品コード]],tbl_商品[商品コード],tbl_商品[カテゴリ],"未登録")</f>
        <v/>
      </c>
      <c r="H2838" s="4" t="n">
        <v>2</v>
      </c>
      <c r="I2838" s="5" t="n">
        <v>3240</v>
      </c>
      <c r="J2838" s="5">
        <f>tbl_売上[[#This Row],[数量]]*tbl_売上[[#This Row],[単価]]</f>
        <v/>
      </c>
    </row>
    <row r="2839">
      <c r="A2839" s="3" t="n">
        <v>45853</v>
      </c>
      <c r="B2839" t="inlineStr">
        <is>
          <t>高橋</t>
        </is>
      </c>
      <c r="C2839" t="inlineStr">
        <is>
          <t>関西</t>
        </is>
      </c>
      <c r="D2839" t="inlineStr">
        <is>
          <t>Meta広告</t>
        </is>
      </c>
      <c r="E2839" t="inlineStr">
        <is>
          <t>P006</t>
        </is>
      </c>
      <c r="F2839">
        <f>_xlfn.XLOOKUP(tbl_売上[[#This Row],[商品コード]],tbl_商品[商品コード],tbl_商品[商品名],"未登録")</f>
        <v/>
      </c>
      <c r="G2839">
        <f>_xlfn.XLOOKUP(tbl_売上[[#This Row],[商品コード]],tbl_商品[商品コード],tbl_商品[カテゴリ],"未登録")</f>
        <v/>
      </c>
      <c r="H2839" s="4" t="n">
        <v>1</v>
      </c>
      <c r="I2839" s="5" t="n">
        <v>3300</v>
      </c>
      <c r="J2839" s="5">
        <f>tbl_売上[[#This Row],[数量]]*tbl_売上[[#This Row],[単価]]</f>
        <v/>
      </c>
    </row>
    <row r="2840">
      <c r="A2840" s="3" t="n">
        <v>45853</v>
      </c>
      <c r="B2840" t="inlineStr">
        <is>
          <t>渡辺</t>
        </is>
      </c>
      <c r="C2840" t="inlineStr">
        <is>
          <t>九州</t>
        </is>
      </c>
      <c r="D2840" t="inlineStr">
        <is>
          <t>Google広告</t>
        </is>
      </c>
      <c r="E2840" t="inlineStr">
        <is>
          <t>P002</t>
        </is>
      </c>
      <c r="F2840">
        <f>_xlfn.XLOOKUP(tbl_売上[[#This Row],[商品コード]],tbl_商品[商品コード],tbl_商品[商品名],"未登録")</f>
        <v/>
      </c>
      <c r="G2840">
        <f>_xlfn.XLOOKUP(tbl_売上[[#This Row],[商品コード]],tbl_商品[商品コード],tbl_商品[カテゴリ],"未登録")</f>
        <v/>
      </c>
      <c r="H2840" s="4" t="n">
        <v>1</v>
      </c>
      <c r="I2840" s="5" t="n">
        <v>3980</v>
      </c>
      <c r="J2840" s="5">
        <f>tbl_売上[[#This Row],[数量]]*tbl_売上[[#This Row],[単価]]</f>
        <v/>
      </c>
    </row>
    <row r="2841">
      <c r="A2841" s="3" t="n">
        <v>45853</v>
      </c>
      <c r="B2841" t="inlineStr">
        <is>
          <t>高橋</t>
        </is>
      </c>
      <c r="C2841" t="inlineStr">
        <is>
          <t>関西</t>
        </is>
      </c>
      <c r="D2841" t="inlineStr">
        <is>
          <t>Google広告</t>
        </is>
      </c>
      <c r="E2841" t="inlineStr">
        <is>
          <t>P009</t>
        </is>
      </c>
      <c r="F2841">
        <f>_xlfn.XLOOKUP(tbl_売上[[#This Row],[商品コード]],tbl_商品[商品コード],tbl_商品[商品名],"未登録")</f>
        <v/>
      </c>
      <c r="G2841">
        <f>_xlfn.XLOOKUP(tbl_売上[[#This Row],[商品コード]],tbl_商品[商品コード],tbl_商品[カテゴリ],"未登録")</f>
        <v/>
      </c>
      <c r="H2841" s="4" t="n">
        <v>1</v>
      </c>
      <c r="I2841" s="5" t="n">
        <v>3600</v>
      </c>
      <c r="J2841" s="5">
        <f>tbl_売上[[#This Row],[数量]]*tbl_売上[[#This Row],[単価]]</f>
        <v/>
      </c>
    </row>
    <row r="2842">
      <c r="A2842" s="3" t="n">
        <v>45853</v>
      </c>
      <c r="B2842" t="inlineStr">
        <is>
          <t>鈴木</t>
        </is>
      </c>
      <c r="C2842" t="inlineStr">
        <is>
          <t>関東</t>
        </is>
      </c>
      <c r="D2842" t="inlineStr">
        <is>
          <t>Yahoo!広告</t>
        </is>
      </c>
      <c r="E2842" t="inlineStr">
        <is>
          <t>P006</t>
        </is>
      </c>
      <c r="F2842">
        <f>_xlfn.XLOOKUP(tbl_売上[[#This Row],[商品コード]],tbl_商品[商品コード],tbl_商品[商品名],"未登録")</f>
        <v/>
      </c>
      <c r="G2842">
        <f>_xlfn.XLOOKUP(tbl_売上[[#This Row],[商品コード]],tbl_商品[商品コード],tbl_商品[カテゴリ],"未登録")</f>
        <v/>
      </c>
      <c r="H2842" s="4" t="n">
        <v>2</v>
      </c>
      <c r="I2842" s="5" t="n">
        <v>3300</v>
      </c>
      <c r="J2842" s="5">
        <f>tbl_売上[[#This Row],[数量]]*tbl_売上[[#This Row],[単価]]</f>
        <v/>
      </c>
    </row>
    <row r="2843">
      <c r="A2843" s="3" t="n">
        <v>45854</v>
      </c>
      <c r="B2843" t="inlineStr">
        <is>
          <t>鈴木</t>
        </is>
      </c>
      <c r="C2843" t="inlineStr">
        <is>
          <t>関東</t>
        </is>
      </c>
      <c r="D2843" t="inlineStr">
        <is>
          <t>Google広告</t>
        </is>
      </c>
      <c r="E2843" t="inlineStr">
        <is>
          <t>P004</t>
        </is>
      </c>
      <c r="F2843">
        <f>_xlfn.XLOOKUP(tbl_売上[[#This Row],[商品コード]],tbl_商品[商品コード],tbl_商品[商品名],"未登録")</f>
        <v/>
      </c>
      <c r="G2843">
        <f>_xlfn.XLOOKUP(tbl_売上[[#This Row],[商品コード]],tbl_商品[商品コード],tbl_商品[カテゴリ],"未登録")</f>
        <v/>
      </c>
      <c r="H2843" s="4" t="n">
        <v>1</v>
      </c>
      <c r="I2843" s="5" t="n">
        <v>2480</v>
      </c>
      <c r="J2843" s="5">
        <f>tbl_売上[[#This Row],[数量]]*tbl_売上[[#This Row],[単価]]</f>
        <v/>
      </c>
    </row>
    <row r="2844">
      <c r="A2844" s="3" t="n">
        <v>45854</v>
      </c>
      <c r="B2844" t="inlineStr">
        <is>
          <t>佐藤</t>
        </is>
      </c>
      <c r="C2844" t="inlineStr">
        <is>
          <t>関東</t>
        </is>
      </c>
      <c r="D2844" t="inlineStr">
        <is>
          <t>Meta広告</t>
        </is>
      </c>
      <c r="E2844" t="inlineStr">
        <is>
          <t>P008</t>
        </is>
      </c>
      <c r="F2844">
        <f>_xlfn.XLOOKUP(tbl_売上[[#This Row],[商品コード]],tbl_商品[商品コード],tbl_商品[商品名],"未登録")</f>
        <v/>
      </c>
      <c r="G2844">
        <f>_xlfn.XLOOKUP(tbl_売上[[#This Row],[商品コード]],tbl_商品[商品コード],tbl_商品[カテゴリ],"未登録")</f>
        <v/>
      </c>
      <c r="H2844" s="4" t="n">
        <v>1</v>
      </c>
      <c r="I2844" s="5" t="n">
        <v>2700</v>
      </c>
      <c r="J2844" s="5">
        <f>tbl_売上[[#This Row],[数量]]*tbl_売上[[#This Row],[単価]]</f>
        <v/>
      </c>
    </row>
    <row r="2845">
      <c r="A2845" s="3" t="n">
        <v>45854</v>
      </c>
      <c r="B2845" t="inlineStr">
        <is>
          <t>鈴木</t>
        </is>
      </c>
      <c r="C2845" t="inlineStr">
        <is>
          <t>関東</t>
        </is>
      </c>
      <c r="D2845" t="inlineStr">
        <is>
          <t>Google広告</t>
        </is>
      </c>
      <c r="E2845" t="inlineStr">
        <is>
          <t>P009</t>
        </is>
      </c>
      <c r="F2845">
        <f>_xlfn.XLOOKUP(tbl_売上[[#This Row],[商品コード]],tbl_商品[商品コード],tbl_商品[商品名],"未登録")</f>
        <v/>
      </c>
      <c r="G2845">
        <f>_xlfn.XLOOKUP(tbl_売上[[#This Row],[商品コード]],tbl_商品[商品コード],tbl_商品[カテゴリ],"未登録")</f>
        <v/>
      </c>
      <c r="H2845" s="4" t="n">
        <v>2</v>
      </c>
      <c r="I2845" s="5" t="n">
        <v>3600</v>
      </c>
      <c r="J2845" s="5">
        <f>tbl_売上[[#This Row],[数量]]*tbl_売上[[#This Row],[単価]]</f>
        <v/>
      </c>
    </row>
    <row r="2846">
      <c r="A2846" s="3" t="n">
        <v>45854</v>
      </c>
      <c r="B2846" t="inlineStr">
        <is>
          <t>高橋</t>
        </is>
      </c>
      <c r="C2846" t="inlineStr">
        <is>
          <t>関西</t>
        </is>
      </c>
      <c r="D2846" t="inlineStr">
        <is>
          <t>Yahoo!広告</t>
        </is>
      </c>
      <c r="E2846" t="inlineStr">
        <is>
          <t>P003</t>
        </is>
      </c>
      <c r="F2846">
        <f>_xlfn.XLOOKUP(tbl_売上[[#This Row],[商品コード]],tbl_商品[商品コード],tbl_商品[商品名],"未登録")</f>
        <v/>
      </c>
      <c r="G2846">
        <f>_xlfn.XLOOKUP(tbl_売上[[#This Row],[商品コード]],tbl_商品[商品コード],tbl_商品[カテゴリ],"未登録")</f>
        <v/>
      </c>
      <c r="H2846" s="4" t="n">
        <v>1</v>
      </c>
      <c r="I2846" s="5" t="n">
        <v>19800</v>
      </c>
      <c r="J2846" s="5">
        <f>tbl_売上[[#This Row],[数量]]*tbl_売上[[#This Row],[単価]]</f>
        <v/>
      </c>
    </row>
    <row r="2847">
      <c r="A2847" s="3" t="n">
        <v>45855</v>
      </c>
      <c r="B2847" t="inlineStr">
        <is>
          <t>渡辺</t>
        </is>
      </c>
      <c r="C2847" t="inlineStr">
        <is>
          <t>九州</t>
        </is>
      </c>
      <c r="D2847" t="inlineStr">
        <is>
          <t>Google広告</t>
        </is>
      </c>
      <c r="E2847" t="inlineStr">
        <is>
          <t>P004</t>
        </is>
      </c>
      <c r="F2847">
        <f>_xlfn.XLOOKUP(tbl_売上[[#This Row],[商品コード]],tbl_商品[商品コード],tbl_商品[商品名],"未登録")</f>
        <v/>
      </c>
      <c r="G2847">
        <f>_xlfn.XLOOKUP(tbl_売上[[#This Row],[商品コード]],tbl_商品[商品コード],tbl_商品[カテゴリ],"未登録")</f>
        <v/>
      </c>
      <c r="H2847" s="4" t="n">
        <v>2</v>
      </c>
      <c r="I2847" s="5" t="n">
        <v>2480</v>
      </c>
      <c r="J2847" s="5">
        <f>tbl_売上[[#This Row],[数量]]*tbl_売上[[#This Row],[単価]]</f>
        <v/>
      </c>
    </row>
    <row r="2848">
      <c r="A2848" s="3" t="n">
        <v>45855</v>
      </c>
      <c r="B2848" t="inlineStr">
        <is>
          <t>伊藤</t>
        </is>
      </c>
      <c r="C2848" t="inlineStr">
        <is>
          <t>中部</t>
        </is>
      </c>
      <c r="D2848" t="inlineStr">
        <is>
          <t>Google広告</t>
        </is>
      </c>
      <c r="E2848" t="inlineStr">
        <is>
          <t>P007</t>
        </is>
      </c>
      <c r="F2848">
        <f>_xlfn.XLOOKUP(tbl_売上[[#This Row],[商品コード]],tbl_商品[商品コード],tbl_商品[商品名],"未登録")</f>
        <v/>
      </c>
      <c r="G2848">
        <f>_xlfn.XLOOKUP(tbl_売上[[#This Row],[商品コード]],tbl_商品[商品コード],tbl_商品[カテゴリ],"未登録")</f>
        <v/>
      </c>
      <c r="H2848" s="4" t="n">
        <v>1</v>
      </c>
      <c r="I2848" s="5" t="n">
        <v>3240</v>
      </c>
      <c r="J2848" s="5">
        <f>tbl_売上[[#This Row],[数量]]*tbl_売上[[#This Row],[単価]]</f>
        <v/>
      </c>
    </row>
    <row r="2849">
      <c r="A2849" s="3" t="n">
        <v>45855</v>
      </c>
      <c r="B2849" t="inlineStr">
        <is>
          <t>伊藤</t>
        </is>
      </c>
      <c r="C2849" t="inlineStr">
        <is>
          <t>中部</t>
        </is>
      </c>
      <c r="D2849" t="inlineStr">
        <is>
          <t>Google広告</t>
        </is>
      </c>
      <c r="E2849" t="inlineStr">
        <is>
          <t>P009</t>
        </is>
      </c>
      <c r="F2849">
        <f>_xlfn.XLOOKUP(tbl_売上[[#This Row],[商品コード]],tbl_商品[商品コード],tbl_商品[商品名],"未登録")</f>
        <v/>
      </c>
      <c r="G2849">
        <f>_xlfn.XLOOKUP(tbl_売上[[#This Row],[商品コード]],tbl_商品[商品コード],tbl_商品[カテゴリ],"未登録")</f>
        <v/>
      </c>
      <c r="H2849" s="4" t="n">
        <v>1</v>
      </c>
      <c r="I2849" s="5" t="n">
        <v>3600</v>
      </c>
      <c r="J2849" s="5">
        <f>tbl_売上[[#This Row],[数量]]*tbl_売上[[#This Row],[単価]]</f>
        <v/>
      </c>
    </row>
    <row r="2850">
      <c r="A2850" s="3" t="n">
        <v>45855</v>
      </c>
      <c r="B2850" t="inlineStr">
        <is>
          <t>渡辺</t>
        </is>
      </c>
      <c r="C2850" t="inlineStr">
        <is>
          <t>九州</t>
        </is>
      </c>
      <c r="D2850" t="inlineStr">
        <is>
          <t>Google広告</t>
        </is>
      </c>
      <c r="E2850" t="inlineStr">
        <is>
          <t>P008</t>
        </is>
      </c>
      <c r="F2850">
        <f>_xlfn.XLOOKUP(tbl_売上[[#This Row],[商品コード]],tbl_商品[商品コード],tbl_商品[商品名],"未登録")</f>
        <v/>
      </c>
      <c r="G2850">
        <f>_xlfn.XLOOKUP(tbl_売上[[#This Row],[商品コード]],tbl_商品[商品コード],tbl_商品[カテゴリ],"未登録")</f>
        <v/>
      </c>
      <c r="H2850" s="4" t="n">
        <v>1</v>
      </c>
      <c r="I2850" s="5" t="n">
        <v>2700</v>
      </c>
      <c r="J2850" s="5">
        <f>tbl_売上[[#This Row],[数量]]*tbl_売上[[#This Row],[単価]]</f>
        <v/>
      </c>
    </row>
    <row r="2851">
      <c r="A2851" s="3" t="n">
        <v>45855</v>
      </c>
      <c r="B2851" t="inlineStr">
        <is>
          <t>佐藤</t>
        </is>
      </c>
      <c r="C2851" t="inlineStr">
        <is>
          <t>関東</t>
        </is>
      </c>
      <c r="D2851" t="inlineStr">
        <is>
          <t>Google広告</t>
        </is>
      </c>
      <c r="E2851" t="inlineStr">
        <is>
          <t>P001</t>
        </is>
      </c>
      <c r="F2851">
        <f>_xlfn.XLOOKUP(tbl_売上[[#This Row],[商品コード]],tbl_商品[商品コード],tbl_商品[商品名],"未登録")</f>
        <v/>
      </c>
      <c r="G2851">
        <f>_xlfn.XLOOKUP(tbl_売上[[#This Row],[商品コード]],tbl_商品[商品コード],tbl_商品[カテゴリ],"未登録")</f>
        <v/>
      </c>
      <c r="H2851" s="4" t="n">
        <v>2</v>
      </c>
      <c r="I2851" s="5" t="n">
        <v>8800</v>
      </c>
      <c r="J2851" s="5">
        <f>tbl_売上[[#This Row],[数量]]*tbl_売上[[#This Row],[単価]]</f>
        <v/>
      </c>
    </row>
    <row r="2852">
      <c r="A2852" s="3" t="n">
        <v>45855</v>
      </c>
      <c r="B2852" t="inlineStr">
        <is>
          <t>佐藤</t>
        </is>
      </c>
      <c r="C2852" t="inlineStr">
        <is>
          <t>関東</t>
        </is>
      </c>
      <c r="D2852" t="inlineStr">
        <is>
          <t>Yahoo!広告</t>
        </is>
      </c>
      <c r="E2852" t="inlineStr">
        <is>
          <t>P006</t>
        </is>
      </c>
      <c r="F2852">
        <f>_xlfn.XLOOKUP(tbl_売上[[#This Row],[商品コード]],tbl_商品[商品コード],tbl_商品[商品名],"未登録")</f>
        <v/>
      </c>
      <c r="G2852">
        <f>_xlfn.XLOOKUP(tbl_売上[[#This Row],[商品コード]],tbl_商品[商品コード],tbl_商品[カテゴリ],"未登録")</f>
        <v/>
      </c>
      <c r="H2852" s="4" t="n">
        <v>1</v>
      </c>
      <c r="I2852" s="5" t="n">
        <v>3300</v>
      </c>
      <c r="J2852" s="5">
        <f>tbl_売上[[#This Row],[数量]]*tbl_売上[[#This Row],[単価]]</f>
        <v/>
      </c>
    </row>
    <row r="2853">
      <c r="A2853" s="3" t="n">
        <v>45855</v>
      </c>
      <c r="B2853" t="inlineStr">
        <is>
          <t>高橋</t>
        </is>
      </c>
      <c r="C2853" t="inlineStr">
        <is>
          <t>関西</t>
        </is>
      </c>
      <c r="D2853" t="inlineStr">
        <is>
          <t>Google広告</t>
        </is>
      </c>
      <c r="E2853" t="inlineStr">
        <is>
          <t>P002</t>
        </is>
      </c>
      <c r="F2853">
        <f>_xlfn.XLOOKUP(tbl_売上[[#This Row],[商品コード]],tbl_商品[商品コード],tbl_商品[商品名],"未登録")</f>
        <v/>
      </c>
      <c r="G2853">
        <f>_xlfn.XLOOKUP(tbl_売上[[#This Row],[商品コード]],tbl_商品[商品コード],tbl_商品[カテゴリ],"未登録")</f>
        <v/>
      </c>
      <c r="H2853" s="4" t="n">
        <v>3</v>
      </c>
      <c r="I2853" s="5" t="n">
        <v>3980</v>
      </c>
      <c r="J2853" s="5">
        <f>tbl_売上[[#This Row],[数量]]*tbl_売上[[#This Row],[単価]]</f>
        <v/>
      </c>
    </row>
    <row r="2854">
      <c r="A2854" s="3" t="n">
        <v>45855</v>
      </c>
      <c r="B2854" t="inlineStr">
        <is>
          <t>渡辺</t>
        </is>
      </c>
      <c r="C2854" t="inlineStr">
        <is>
          <t>九州</t>
        </is>
      </c>
      <c r="D2854" t="inlineStr">
        <is>
          <t>Yahoo!広告</t>
        </is>
      </c>
      <c r="E2854" t="inlineStr">
        <is>
          <t>P001</t>
        </is>
      </c>
      <c r="F2854">
        <f>_xlfn.XLOOKUP(tbl_売上[[#This Row],[商品コード]],tbl_商品[商品コード],tbl_商品[商品名],"未登録")</f>
        <v/>
      </c>
      <c r="G2854">
        <f>_xlfn.XLOOKUP(tbl_売上[[#This Row],[商品コード]],tbl_商品[商品コード],tbl_商品[カテゴリ],"未登録")</f>
        <v/>
      </c>
      <c r="H2854" s="4" t="n">
        <v>1</v>
      </c>
      <c r="I2854" s="5" t="n">
        <v>8800</v>
      </c>
      <c r="J2854" s="5">
        <f>tbl_売上[[#This Row],[数量]]*tbl_売上[[#This Row],[単価]]</f>
        <v/>
      </c>
    </row>
    <row r="2855">
      <c r="A2855" s="3" t="n">
        <v>45856</v>
      </c>
      <c r="B2855" t="inlineStr">
        <is>
          <t>高橋</t>
        </is>
      </c>
      <c r="C2855" t="inlineStr">
        <is>
          <t>関西</t>
        </is>
      </c>
      <c r="D2855" t="inlineStr">
        <is>
          <t>Meta広告</t>
        </is>
      </c>
      <c r="E2855" t="inlineStr">
        <is>
          <t>P008</t>
        </is>
      </c>
      <c r="F2855">
        <f>_xlfn.XLOOKUP(tbl_売上[[#This Row],[商品コード]],tbl_商品[商品コード],tbl_商品[商品名],"未登録")</f>
        <v/>
      </c>
      <c r="G2855">
        <f>_xlfn.XLOOKUP(tbl_売上[[#This Row],[商品コード]],tbl_商品[商品コード],tbl_商品[カテゴリ],"未登録")</f>
        <v/>
      </c>
      <c r="H2855" s="4" t="n">
        <v>2</v>
      </c>
      <c r="I2855" s="5" t="n">
        <v>2700</v>
      </c>
      <c r="J2855" s="5">
        <f>tbl_売上[[#This Row],[数量]]*tbl_売上[[#This Row],[単価]]</f>
        <v/>
      </c>
    </row>
    <row r="2856">
      <c r="A2856" s="3" t="n">
        <v>45856</v>
      </c>
      <c r="B2856" t="inlineStr">
        <is>
          <t>佐藤</t>
        </is>
      </c>
      <c r="C2856" t="inlineStr">
        <is>
          <t>関東</t>
        </is>
      </c>
      <c r="D2856" t="inlineStr">
        <is>
          <t>Meta広告</t>
        </is>
      </c>
      <c r="E2856" t="inlineStr">
        <is>
          <t>P002</t>
        </is>
      </c>
      <c r="F2856">
        <f>_xlfn.XLOOKUP(tbl_売上[[#This Row],[商品コード]],tbl_商品[商品コード],tbl_商品[商品名],"未登録")</f>
        <v/>
      </c>
      <c r="G2856">
        <f>_xlfn.XLOOKUP(tbl_売上[[#This Row],[商品コード]],tbl_商品[商品コード],tbl_商品[カテゴリ],"未登録")</f>
        <v/>
      </c>
      <c r="H2856" s="4" t="n">
        <v>1</v>
      </c>
      <c r="I2856" s="5" t="n">
        <v>3980</v>
      </c>
      <c r="J2856" s="5">
        <f>tbl_売上[[#This Row],[数量]]*tbl_売上[[#This Row],[単価]]</f>
        <v/>
      </c>
    </row>
    <row r="2857">
      <c r="A2857" s="3" t="n">
        <v>45856</v>
      </c>
      <c r="B2857" t="inlineStr">
        <is>
          <t>伊藤</t>
        </is>
      </c>
      <c r="C2857" t="inlineStr">
        <is>
          <t>中部</t>
        </is>
      </c>
      <c r="D2857" t="inlineStr">
        <is>
          <t>Google広告</t>
        </is>
      </c>
      <c r="E2857" t="inlineStr">
        <is>
          <t>P007</t>
        </is>
      </c>
      <c r="F2857">
        <f>_xlfn.XLOOKUP(tbl_売上[[#This Row],[商品コード]],tbl_商品[商品コード],tbl_商品[商品名],"未登録")</f>
        <v/>
      </c>
      <c r="G2857">
        <f>_xlfn.XLOOKUP(tbl_売上[[#This Row],[商品コード]],tbl_商品[商品コード],tbl_商品[カテゴリ],"未登録")</f>
        <v/>
      </c>
      <c r="H2857" s="4" t="n">
        <v>1</v>
      </c>
      <c r="I2857" s="5" t="n">
        <v>3240</v>
      </c>
      <c r="J2857" s="5">
        <f>tbl_売上[[#This Row],[数量]]*tbl_売上[[#This Row],[単価]]</f>
        <v/>
      </c>
    </row>
    <row r="2858">
      <c r="A2858" s="3" t="n">
        <v>45856</v>
      </c>
      <c r="B2858" t="inlineStr">
        <is>
          <t>田中</t>
        </is>
      </c>
      <c r="C2858" t="inlineStr">
        <is>
          <t>関西</t>
        </is>
      </c>
      <c r="D2858" t="inlineStr">
        <is>
          <t>Meta広告</t>
        </is>
      </c>
      <c r="E2858" t="inlineStr">
        <is>
          <t>P009</t>
        </is>
      </c>
      <c r="F2858">
        <f>_xlfn.XLOOKUP(tbl_売上[[#This Row],[商品コード]],tbl_商品[商品コード],tbl_商品[商品名],"未登録")</f>
        <v/>
      </c>
      <c r="G2858">
        <f>_xlfn.XLOOKUP(tbl_売上[[#This Row],[商品コード]],tbl_商品[商品コード],tbl_商品[カテゴリ],"未登録")</f>
        <v/>
      </c>
      <c r="H2858" s="4" t="n">
        <v>3</v>
      </c>
      <c r="I2858" s="5" t="n">
        <v>3600</v>
      </c>
      <c r="J2858" s="5">
        <f>tbl_売上[[#This Row],[数量]]*tbl_売上[[#This Row],[単価]]</f>
        <v/>
      </c>
    </row>
    <row r="2859">
      <c r="A2859" s="3" t="n">
        <v>45856</v>
      </c>
      <c r="B2859" t="inlineStr">
        <is>
          <t>田中</t>
        </is>
      </c>
      <c r="C2859" t="inlineStr">
        <is>
          <t>関西</t>
        </is>
      </c>
      <c r="D2859" t="inlineStr">
        <is>
          <t>Yahoo!広告</t>
        </is>
      </c>
      <c r="E2859" t="inlineStr">
        <is>
          <t>P007</t>
        </is>
      </c>
      <c r="F2859">
        <f>_xlfn.XLOOKUP(tbl_売上[[#This Row],[商品コード]],tbl_商品[商品コード],tbl_商品[商品名],"未登録")</f>
        <v/>
      </c>
      <c r="G2859">
        <f>_xlfn.XLOOKUP(tbl_売上[[#This Row],[商品コード]],tbl_商品[商品コード],tbl_商品[カテゴリ],"未登録")</f>
        <v/>
      </c>
      <c r="H2859" s="4" t="n">
        <v>1</v>
      </c>
      <c r="I2859" s="5" t="n">
        <v>3240</v>
      </c>
      <c r="J2859" s="5">
        <f>tbl_売上[[#This Row],[数量]]*tbl_売上[[#This Row],[単価]]</f>
        <v/>
      </c>
    </row>
    <row r="2860">
      <c r="A2860" s="3" t="n">
        <v>45856</v>
      </c>
      <c r="B2860" t="inlineStr">
        <is>
          <t>伊藤</t>
        </is>
      </c>
      <c r="C2860" t="inlineStr">
        <is>
          <t>中部</t>
        </is>
      </c>
      <c r="D2860" t="inlineStr">
        <is>
          <t>Meta広告</t>
        </is>
      </c>
      <c r="E2860" t="inlineStr">
        <is>
          <t>P002</t>
        </is>
      </c>
      <c r="F2860">
        <f>_xlfn.XLOOKUP(tbl_売上[[#This Row],[商品コード]],tbl_商品[商品コード],tbl_商品[商品名],"未登録")</f>
        <v/>
      </c>
      <c r="G2860">
        <f>_xlfn.XLOOKUP(tbl_売上[[#This Row],[商品コード]],tbl_商品[商品コード],tbl_商品[カテゴリ],"未登録")</f>
        <v/>
      </c>
      <c r="H2860" s="4" t="n">
        <v>1</v>
      </c>
      <c r="I2860" s="5" t="n">
        <v>3980</v>
      </c>
      <c r="J2860" s="5">
        <f>tbl_売上[[#This Row],[数量]]*tbl_売上[[#This Row],[単価]]</f>
        <v/>
      </c>
    </row>
    <row r="2861">
      <c r="A2861" s="3" t="n">
        <v>45856</v>
      </c>
      <c r="B2861" t="inlineStr">
        <is>
          <t>田中</t>
        </is>
      </c>
      <c r="C2861" t="inlineStr">
        <is>
          <t>関西</t>
        </is>
      </c>
      <c r="D2861" t="inlineStr">
        <is>
          <t>Yahoo!広告</t>
        </is>
      </c>
      <c r="E2861" t="inlineStr">
        <is>
          <t>P001</t>
        </is>
      </c>
      <c r="F2861">
        <f>_xlfn.XLOOKUP(tbl_売上[[#This Row],[商品コード]],tbl_商品[商品コード],tbl_商品[商品名],"未登録")</f>
        <v/>
      </c>
      <c r="G2861">
        <f>_xlfn.XLOOKUP(tbl_売上[[#This Row],[商品コード]],tbl_商品[商品コード],tbl_商品[カテゴリ],"未登録")</f>
        <v/>
      </c>
      <c r="H2861" s="4" t="n">
        <v>3</v>
      </c>
      <c r="I2861" s="5" t="n">
        <v>8800</v>
      </c>
      <c r="J2861" s="5">
        <f>tbl_売上[[#This Row],[数量]]*tbl_売上[[#This Row],[単価]]</f>
        <v/>
      </c>
    </row>
    <row r="2862">
      <c r="A2862" s="3" t="n">
        <v>45857</v>
      </c>
      <c r="B2862" t="inlineStr">
        <is>
          <t>田中</t>
        </is>
      </c>
      <c r="C2862" t="inlineStr">
        <is>
          <t>関西</t>
        </is>
      </c>
      <c r="D2862" t="inlineStr">
        <is>
          <t>Yahoo!広告</t>
        </is>
      </c>
      <c r="E2862" t="inlineStr">
        <is>
          <t>P003</t>
        </is>
      </c>
      <c r="F2862">
        <f>_xlfn.XLOOKUP(tbl_売上[[#This Row],[商品コード]],tbl_商品[商品コード],tbl_商品[商品名],"未登録")</f>
        <v/>
      </c>
      <c r="G2862">
        <f>_xlfn.XLOOKUP(tbl_売上[[#This Row],[商品コード]],tbl_商品[商品コード],tbl_商品[カテゴリ],"未登録")</f>
        <v/>
      </c>
      <c r="H2862" s="4" t="n">
        <v>1</v>
      </c>
      <c r="I2862" s="5" t="n">
        <v>19800</v>
      </c>
      <c r="J2862" s="5">
        <f>tbl_売上[[#This Row],[数量]]*tbl_売上[[#This Row],[単価]]</f>
        <v/>
      </c>
    </row>
    <row r="2863">
      <c r="A2863" s="3" t="n">
        <v>45857</v>
      </c>
      <c r="B2863" t="inlineStr">
        <is>
          <t>鈴木</t>
        </is>
      </c>
      <c r="C2863" t="inlineStr">
        <is>
          <t>関東</t>
        </is>
      </c>
      <c r="D2863" t="inlineStr">
        <is>
          <t>Google広告</t>
        </is>
      </c>
      <c r="E2863" t="inlineStr">
        <is>
          <t>P007</t>
        </is>
      </c>
      <c r="F2863">
        <f>_xlfn.XLOOKUP(tbl_売上[[#This Row],[商品コード]],tbl_商品[商品コード],tbl_商品[商品名],"未登録")</f>
        <v/>
      </c>
      <c r="G2863">
        <f>_xlfn.XLOOKUP(tbl_売上[[#This Row],[商品コード]],tbl_商品[商品コード],tbl_商品[カテゴリ],"未登録")</f>
        <v/>
      </c>
      <c r="H2863" s="4" t="n">
        <v>1</v>
      </c>
      <c r="I2863" s="5" t="n">
        <v>3240</v>
      </c>
      <c r="J2863" s="5">
        <f>tbl_売上[[#This Row],[数量]]*tbl_売上[[#This Row],[単価]]</f>
        <v/>
      </c>
    </row>
    <row r="2864">
      <c r="A2864" s="3" t="n">
        <v>45857</v>
      </c>
      <c r="B2864" t="inlineStr">
        <is>
          <t>伊藤</t>
        </is>
      </c>
      <c r="C2864" t="inlineStr">
        <is>
          <t>中部</t>
        </is>
      </c>
      <c r="D2864" t="inlineStr">
        <is>
          <t>Meta広告</t>
        </is>
      </c>
      <c r="E2864" t="inlineStr">
        <is>
          <t>P006</t>
        </is>
      </c>
      <c r="F2864">
        <f>_xlfn.XLOOKUP(tbl_売上[[#This Row],[商品コード]],tbl_商品[商品コード],tbl_商品[商品名],"未登録")</f>
        <v/>
      </c>
      <c r="G2864">
        <f>_xlfn.XLOOKUP(tbl_売上[[#This Row],[商品コード]],tbl_商品[商品コード],tbl_商品[カテゴリ],"未登録")</f>
        <v/>
      </c>
      <c r="H2864" s="4" t="n">
        <v>1</v>
      </c>
      <c r="I2864" s="5" t="n">
        <v>3300</v>
      </c>
      <c r="J2864" s="5">
        <f>tbl_売上[[#This Row],[数量]]*tbl_売上[[#This Row],[単価]]</f>
        <v/>
      </c>
    </row>
    <row r="2865">
      <c r="A2865" s="3" t="n">
        <v>45857</v>
      </c>
      <c r="B2865" t="inlineStr">
        <is>
          <t>高橋</t>
        </is>
      </c>
      <c r="C2865" t="inlineStr">
        <is>
          <t>関西</t>
        </is>
      </c>
      <c r="D2865" t="inlineStr">
        <is>
          <t>Meta広告</t>
        </is>
      </c>
      <c r="E2865" t="inlineStr">
        <is>
          <t>P003</t>
        </is>
      </c>
      <c r="F2865">
        <f>_xlfn.XLOOKUP(tbl_売上[[#This Row],[商品コード]],tbl_商品[商品コード],tbl_商品[商品名],"未登録")</f>
        <v/>
      </c>
      <c r="G2865">
        <f>_xlfn.XLOOKUP(tbl_売上[[#This Row],[商品コード]],tbl_商品[商品コード],tbl_商品[カテゴリ],"未登録")</f>
        <v/>
      </c>
      <c r="H2865" s="4" t="n">
        <v>1</v>
      </c>
      <c r="I2865" s="5" t="n">
        <v>19800</v>
      </c>
      <c r="J2865" s="5">
        <f>tbl_売上[[#This Row],[数量]]*tbl_売上[[#This Row],[単価]]</f>
        <v/>
      </c>
    </row>
    <row r="2866">
      <c r="A2866" s="3" t="n">
        <v>45857</v>
      </c>
      <c r="B2866" t="inlineStr">
        <is>
          <t>高橋</t>
        </is>
      </c>
      <c r="C2866" t="inlineStr">
        <is>
          <t>関西</t>
        </is>
      </c>
      <c r="D2866" t="inlineStr">
        <is>
          <t>Meta広告</t>
        </is>
      </c>
      <c r="E2866" t="inlineStr">
        <is>
          <t>P002</t>
        </is>
      </c>
      <c r="F2866">
        <f>_xlfn.XLOOKUP(tbl_売上[[#This Row],[商品コード]],tbl_商品[商品コード],tbl_商品[商品名],"未登録")</f>
        <v/>
      </c>
      <c r="G2866">
        <f>_xlfn.XLOOKUP(tbl_売上[[#This Row],[商品コード]],tbl_商品[商品コード],tbl_商品[カテゴリ],"未登録")</f>
        <v/>
      </c>
      <c r="H2866" s="4" t="n">
        <v>1</v>
      </c>
      <c r="I2866" s="5" t="n">
        <v>3980</v>
      </c>
      <c r="J2866" s="5">
        <f>tbl_売上[[#This Row],[数量]]*tbl_売上[[#This Row],[単価]]</f>
        <v/>
      </c>
    </row>
    <row r="2867">
      <c r="A2867" s="3" t="n">
        <v>45857</v>
      </c>
      <c r="B2867" t="inlineStr">
        <is>
          <t>渡辺</t>
        </is>
      </c>
      <c r="C2867" t="inlineStr">
        <is>
          <t>九州</t>
        </is>
      </c>
      <c r="D2867" t="inlineStr">
        <is>
          <t>Yahoo!広告</t>
        </is>
      </c>
      <c r="E2867" t="inlineStr">
        <is>
          <t>P004</t>
        </is>
      </c>
      <c r="F2867">
        <f>_xlfn.XLOOKUP(tbl_売上[[#This Row],[商品コード]],tbl_商品[商品コード],tbl_商品[商品名],"未登録")</f>
        <v/>
      </c>
      <c r="G2867">
        <f>_xlfn.XLOOKUP(tbl_売上[[#This Row],[商品コード]],tbl_商品[商品コード],tbl_商品[カテゴリ],"未登録")</f>
        <v/>
      </c>
      <c r="H2867" s="4" t="n">
        <v>2</v>
      </c>
      <c r="I2867" s="5" t="n">
        <v>2480</v>
      </c>
      <c r="J2867" s="5">
        <f>tbl_売上[[#This Row],[数量]]*tbl_売上[[#This Row],[単価]]</f>
        <v/>
      </c>
    </row>
    <row r="2868">
      <c r="A2868" s="3" t="n">
        <v>45857</v>
      </c>
      <c r="B2868" t="inlineStr">
        <is>
          <t>伊藤</t>
        </is>
      </c>
      <c r="C2868" t="inlineStr">
        <is>
          <t>中部</t>
        </is>
      </c>
      <c r="D2868" t="inlineStr">
        <is>
          <t>Meta広告</t>
        </is>
      </c>
      <c r="E2868" t="inlineStr">
        <is>
          <t>P007</t>
        </is>
      </c>
      <c r="F2868">
        <f>_xlfn.XLOOKUP(tbl_売上[[#This Row],[商品コード]],tbl_商品[商品コード],tbl_商品[商品名],"未登録")</f>
        <v/>
      </c>
      <c r="G2868">
        <f>_xlfn.XLOOKUP(tbl_売上[[#This Row],[商品コード]],tbl_商品[商品コード],tbl_商品[カテゴリ],"未登録")</f>
        <v/>
      </c>
      <c r="H2868" s="4" t="n">
        <v>1</v>
      </c>
      <c r="I2868" s="5" t="n">
        <v>3240</v>
      </c>
      <c r="J2868" s="5">
        <f>tbl_売上[[#This Row],[数量]]*tbl_売上[[#This Row],[単価]]</f>
        <v/>
      </c>
    </row>
    <row r="2869">
      <c r="A2869" s="3" t="n">
        <v>45857</v>
      </c>
      <c r="B2869" t="inlineStr">
        <is>
          <t>田中</t>
        </is>
      </c>
      <c r="C2869" t="inlineStr">
        <is>
          <t>関西</t>
        </is>
      </c>
      <c r="D2869" t="inlineStr">
        <is>
          <t>Yahoo!広告</t>
        </is>
      </c>
      <c r="E2869" t="inlineStr">
        <is>
          <t>P005</t>
        </is>
      </c>
      <c r="F2869">
        <f>_xlfn.XLOOKUP(tbl_売上[[#This Row],[商品コード]],tbl_商品[商品コード],tbl_商品[商品名],"未登録")</f>
        <v/>
      </c>
      <c r="G2869">
        <f>_xlfn.XLOOKUP(tbl_売上[[#This Row],[商品コード]],tbl_商品[商品コード],tbl_商品[カテゴリ],"未登録")</f>
        <v/>
      </c>
      <c r="H2869" s="4" t="n">
        <v>1</v>
      </c>
      <c r="I2869" s="5" t="n">
        <v>6980</v>
      </c>
      <c r="J2869" s="5">
        <f>tbl_売上[[#This Row],[数量]]*tbl_売上[[#This Row],[単価]]</f>
        <v/>
      </c>
    </row>
    <row r="2870">
      <c r="A2870" s="3" t="n">
        <v>45858</v>
      </c>
      <c r="B2870" t="inlineStr">
        <is>
          <t>高橋</t>
        </is>
      </c>
      <c r="C2870" t="inlineStr">
        <is>
          <t>関西</t>
        </is>
      </c>
      <c r="D2870" t="inlineStr">
        <is>
          <t>Yahoo!広告</t>
        </is>
      </c>
      <c r="E2870" t="inlineStr">
        <is>
          <t>P009</t>
        </is>
      </c>
      <c r="F2870">
        <f>_xlfn.XLOOKUP(tbl_売上[[#This Row],[商品コード]],tbl_商品[商品コード],tbl_商品[商品名],"未登録")</f>
        <v/>
      </c>
      <c r="G2870">
        <f>_xlfn.XLOOKUP(tbl_売上[[#This Row],[商品コード]],tbl_商品[商品コード],tbl_商品[カテゴリ],"未登録")</f>
        <v/>
      </c>
      <c r="H2870" s="4" t="n">
        <v>2</v>
      </c>
      <c r="I2870" s="5" t="n">
        <v>3600</v>
      </c>
      <c r="J2870" s="5">
        <f>tbl_売上[[#This Row],[数量]]*tbl_売上[[#This Row],[単価]]</f>
        <v/>
      </c>
    </row>
    <row r="2871">
      <c r="A2871" s="3" t="n">
        <v>45858</v>
      </c>
      <c r="B2871" t="inlineStr">
        <is>
          <t>伊藤</t>
        </is>
      </c>
      <c r="C2871" t="inlineStr">
        <is>
          <t>中部</t>
        </is>
      </c>
      <c r="D2871" t="inlineStr">
        <is>
          <t>Google広告</t>
        </is>
      </c>
      <c r="E2871" t="inlineStr">
        <is>
          <t>P002</t>
        </is>
      </c>
      <c r="F2871">
        <f>_xlfn.XLOOKUP(tbl_売上[[#This Row],[商品コード]],tbl_商品[商品コード],tbl_商品[商品名],"未登録")</f>
        <v/>
      </c>
      <c r="G2871">
        <f>_xlfn.XLOOKUP(tbl_売上[[#This Row],[商品コード]],tbl_商品[商品コード],tbl_商品[カテゴリ],"未登録")</f>
        <v/>
      </c>
      <c r="H2871" s="4" t="n">
        <v>2</v>
      </c>
      <c r="I2871" s="5" t="n">
        <v>3980</v>
      </c>
      <c r="J2871" s="5">
        <f>tbl_売上[[#This Row],[数量]]*tbl_売上[[#This Row],[単価]]</f>
        <v/>
      </c>
    </row>
    <row r="2872">
      <c r="A2872" s="3" t="n">
        <v>45858</v>
      </c>
      <c r="B2872" t="inlineStr">
        <is>
          <t>田中</t>
        </is>
      </c>
      <c r="C2872" t="inlineStr">
        <is>
          <t>関西</t>
        </is>
      </c>
      <c r="D2872" t="inlineStr">
        <is>
          <t>Google広告</t>
        </is>
      </c>
      <c r="E2872" t="inlineStr">
        <is>
          <t>P006</t>
        </is>
      </c>
      <c r="F2872">
        <f>_xlfn.XLOOKUP(tbl_売上[[#This Row],[商品コード]],tbl_商品[商品コード],tbl_商品[商品名],"未登録")</f>
        <v/>
      </c>
      <c r="G2872">
        <f>_xlfn.XLOOKUP(tbl_売上[[#This Row],[商品コード]],tbl_商品[商品コード],tbl_商品[カテゴリ],"未登録")</f>
        <v/>
      </c>
      <c r="H2872" s="4" t="n">
        <v>2</v>
      </c>
      <c r="I2872" s="5" t="n">
        <v>3300</v>
      </c>
      <c r="J2872" s="5">
        <f>tbl_売上[[#This Row],[数量]]*tbl_売上[[#This Row],[単価]]</f>
        <v/>
      </c>
    </row>
    <row r="2873">
      <c r="A2873" s="3" t="n">
        <v>45858</v>
      </c>
      <c r="B2873" t="inlineStr">
        <is>
          <t>高橋</t>
        </is>
      </c>
      <c r="C2873" t="inlineStr">
        <is>
          <t>関西</t>
        </is>
      </c>
      <c r="D2873" t="inlineStr">
        <is>
          <t>Meta広告</t>
        </is>
      </c>
      <c r="E2873" t="inlineStr">
        <is>
          <t>P007</t>
        </is>
      </c>
      <c r="F2873">
        <f>_xlfn.XLOOKUP(tbl_売上[[#This Row],[商品コード]],tbl_商品[商品コード],tbl_商品[商品名],"未登録")</f>
        <v/>
      </c>
      <c r="G2873">
        <f>_xlfn.XLOOKUP(tbl_売上[[#This Row],[商品コード]],tbl_商品[商品コード],tbl_商品[カテゴリ],"未登録")</f>
        <v/>
      </c>
      <c r="H2873" s="4" t="n">
        <v>2</v>
      </c>
      <c r="I2873" s="5" t="n">
        <v>3240</v>
      </c>
      <c r="J2873" s="5">
        <f>tbl_売上[[#This Row],[数量]]*tbl_売上[[#This Row],[単価]]</f>
        <v/>
      </c>
    </row>
    <row r="2874">
      <c r="A2874" s="3" t="n">
        <v>45859</v>
      </c>
      <c r="B2874" t="inlineStr">
        <is>
          <t>田中</t>
        </is>
      </c>
      <c r="C2874" t="inlineStr">
        <is>
          <t>関西</t>
        </is>
      </c>
      <c r="D2874" t="inlineStr">
        <is>
          <t>Meta広告</t>
        </is>
      </c>
      <c r="E2874" t="inlineStr">
        <is>
          <t>P009</t>
        </is>
      </c>
      <c r="F2874">
        <f>_xlfn.XLOOKUP(tbl_売上[[#This Row],[商品コード]],tbl_商品[商品コード],tbl_商品[商品名],"未登録")</f>
        <v/>
      </c>
      <c r="G2874">
        <f>_xlfn.XLOOKUP(tbl_売上[[#This Row],[商品コード]],tbl_商品[商品コード],tbl_商品[カテゴリ],"未登録")</f>
        <v/>
      </c>
      <c r="H2874" s="4" t="n">
        <v>3</v>
      </c>
      <c r="I2874" s="5" t="n">
        <v>3600</v>
      </c>
      <c r="J2874" s="5">
        <f>tbl_売上[[#This Row],[数量]]*tbl_売上[[#This Row],[単価]]</f>
        <v/>
      </c>
    </row>
    <row r="2875">
      <c r="A2875" s="3" t="n">
        <v>45859</v>
      </c>
      <c r="B2875" t="inlineStr">
        <is>
          <t>田中</t>
        </is>
      </c>
      <c r="C2875" t="inlineStr">
        <is>
          <t>関西</t>
        </is>
      </c>
      <c r="D2875" t="inlineStr">
        <is>
          <t>Google広告</t>
        </is>
      </c>
      <c r="E2875" t="inlineStr">
        <is>
          <t>P004</t>
        </is>
      </c>
      <c r="F2875">
        <f>_xlfn.XLOOKUP(tbl_売上[[#This Row],[商品コード]],tbl_商品[商品コード],tbl_商品[商品名],"未登録")</f>
        <v/>
      </c>
      <c r="G2875">
        <f>_xlfn.XLOOKUP(tbl_売上[[#This Row],[商品コード]],tbl_商品[商品コード],tbl_商品[カテゴリ],"未登録")</f>
        <v/>
      </c>
      <c r="H2875" s="4" t="n">
        <v>1</v>
      </c>
      <c r="I2875" s="5" t="n">
        <v>2480</v>
      </c>
      <c r="J2875" s="5">
        <f>tbl_売上[[#This Row],[数量]]*tbl_売上[[#This Row],[単価]]</f>
        <v/>
      </c>
    </row>
    <row r="2876">
      <c r="A2876" s="3" t="n">
        <v>45859</v>
      </c>
      <c r="B2876" t="inlineStr">
        <is>
          <t>鈴木</t>
        </is>
      </c>
      <c r="C2876" t="inlineStr">
        <is>
          <t>関東</t>
        </is>
      </c>
      <c r="D2876" t="inlineStr">
        <is>
          <t>Meta広告</t>
        </is>
      </c>
      <c r="E2876" t="inlineStr">
        <is>
          <t>P001</t>
        </is>
      </c>
      <c r="F2876">
        <f>_xlfn.XLOOKUP(tbl_売上[[#This Row],[商品コード]],tbl_商品[商品コード],tbl_商品[商品名],"未登録")</f>
        <v/>
      </c>
      <c r="G2876">
        <f>_xlfn.XLOOKUP(tbl_売上[[#This Row],[商品コード]],tbl_商品[商品コード],tbl_商品[カテゴリ],"未登録")</f>
        <v/>
      </c>
      <c r="H2876" s="4" t="n">
        <v>1</v>
      </c>
      <c r="I2876" s="5" t="n">
        <v>8800</v>
      </c>
      <c r="J2876" s="5">
        <f>tbl_売上[[#This Row],[数量]]*tbl_売上[[#This Row],[単価]]</f>
        <v/>
      </c>
    </row>
    <row r="2877">
      <c r="A2877" s="3" t="n">
        <v>45859</v>
      </c>
      <c r="B2877" t="inlineStr">
        <is>
          <t>田中</t>
        </is>
      </c>
      <c r="C2877" t="inlineStr">
        <is>
          <t>関西</t>
        </is>
      </c>
      <c r="D2877" t="inlineStr">
        <is>
          <t>Google広告</t>
        </is>
      </c>
      <c r="E2877" t="inlineStr">
        <is>
          <t>P002</t>
        </is>
      </c>
      <c r="F2877">
        <f>_xlfn.XLOOKUP(tbl_売上[[#This Row],[商品コード]],tbl_商品[商品コード],tbl_商品[商品名],"未登録")</f>
        <v/>
      </c>
      <c r="G2877">
        <f>_xlfn.XLOOKUP(tbl_売上[[#This Row],[商品コード]],tbl_商品[商品コード],tbl_商品[カテゴリ],"未登録")</f>
        <v/>
      </c>
      <c r="H2877" s="4" t="n">
        <v>2</v>
      </c>
      <c r="I2877" s="5" t="n">
        <v>3980</v>
      </c>
      <c r="J2877" s="5">
        <f>tbl_売上[[#This Row],[数量]]*tbl_売上[[#This Row],[単価]]</f>
        <v/>
      </c>
    </row>
    <row r="2878">
      <c r="A2878" s="3" t="n">
        <v>45859</v>
      </c>
      <c r="B2878" t="inlineStr">
        <is>
          <t>渡辺</t>
        </is>
      </c>
      <c r="C2878" t="inlineStr">
        <is>
          <t>九州</t>
        </is>
      </c>
      <c r="D2878" t="inlineStr">
        <is>
          <t>Google広告</t>
        </is>
      </c>
      <c r="E2878" t="inlineStr">
        <is>
          <t>P004</t>
        </is>
      </c>
      <c r="F2878">
        <f>_xlfn.XLOOKUP(tbl_売上[[#This Row],[商品コード]],tbl_商品[商品コード],tbl_商品[商品名],"未登録")</f>
        <v/>
      </c>
      <c r="G2878">
        <f>_xlfn.XLOOKUP(tbl_売上[[#This Row],[商品コード]],tbl_商品[商品コード],tbl_商品[カテゴリ],"未登録")</f>
        <v/>
      </c>
      <c r="H2878" s="4" t="n">
        <v>2</v>
      </c>
      <c r="I2878" s="5" t="n">
        <v>2480</v>
      </c>
      <c r="J2878" s="5">
        <f>tbl_売上[[#This Row],[数量]]*tbl_売上[[#This Row],[単価]]</f>
        <v/>
      </c>
    </row>
    <row r="2879">
      <c r="A2879" s="3" t="n">
        <v>45859</v>
      </c>
      <c r="B2879" t="inlineStr">
        <is>
          <t>鈴木</t>
        </is>
      </c>
      <c r="C2879" t="inlineStr">
        <is>
          <t>関東</t>
        </is>
      </c>
      <c r="D2879" t="inlineStr">
        <is>
          <t>Meta広告</t>
        </is>
      </c>
      <c r="E2879" t="inlineStr">
        <is>
          <t>P002</t>
        </is>
      </c>
      <c r="F2879">
        <f>_xlfn.XLOOKUP(tbl_売上[[#This Row],[商品コード]],tbl_商品[商品コード],tbl_商品[商品名],"未登録")</f>
        <v/>
      </c>
      <c r="G2879">
        <f>_xlfn.XLOOKUP(tbl_売上[[#This Row],[商品コード]],tbl_商品[商品コード],tbl_商品[カテゴリ],"未登録")</f>
        <v/>
      </c>
      <c r="H2879" s="4" t="n">
        <v>3</v>
      </c>
      <c r="I2879" s="5" t="n">
        <v>3980</v>
      </c>
      <c r="J2879" s="5">
        <f>tbl_売上[[#This Row],[数量]]*tbl_売上[[#This Row],[単価]]</f>
        <v/>
      </c>
    </row>
    <row r="2880">
      <c r="A2880" s="3" t="n">
        <v>45860</v>
      </c>
      <c r="B2880" t="inlineStr">
        <is>
          <t>佐藤</t>
        </is>
      </c>
      <c r="C2880" t="inlineStr">
        <is>
          <t>関東</t>
        </is>
      </c>
      <c r="D2880" t="inlineStr">
        <is>
          <t>Meta広告</t>
        </is>
      </c>
      <c r="E2880" t="inlineStr">
        <is>
          <t>P006</t>
        </is>
      </c>
      <c r="F2880">
        <f>_xlfn.XLOOKUP(tbl_売上[[#This Row],[商品コード]],tbl_商品[商品コード],tbl_商品[商品名],"未登録")</f>
        <v/>
      </c>
      <c r="G2880">
        <f>_xlfn.XLOOKUP(tbl_売上[[#This Row],[商品コード]],tbl_商品[商品コード],tbl_商品[カテゴリ],"未登録")</f>
        <v/>
      </c>
      <c r="H2880" s="4" t="n">
        <v>1</v>
      </c>
      <c r="I2880" s="5" t="n">
        <v>3300</v>
      </c>
      <c r="J2880" s="5">
        <f>tbl_売上[[#This Row],[数量]]*tbl_売上[[#This Row],[単価]]</f>
        <v/>
      </c>
    </row>
    <row r="2881">
      <c r="A2881" s="3" t="n">
        <v>45860</v>
      </c>
      <c r="B2881" t="inlineStr">
        <is>
          <t>伊藤</t>
        </is>
      </c>
      <c r="C2881" t="inlineStr">
        <is>
          <t>中部</t>
        </is>
      </c>
      <c r="D2881" t="inlineStr">
        <is>
          <t>Meta広告</t>
        </is>
      </c>
      <c r="E2881" t="inlineStr">
        <is>
          <t>P005</t>
        </is>
      </c>
      <c r="F2881">
        <f>_xlfn.XLOOKUP(tbl_売上[[#This Row],[商品コード]],tbl_商品[商品コード],tbl_商品[商品名],"未登録")</f>
        <v/>
      </c>
      <c r="G2881">
        <f>_xlfn.XLOOKUP(tbl_売上[[#This Row],[商品コード]],tbl_商品[商品コード],tbl_商品[カテゴリ],"未登録")</f>
        <v/>
      </c>
      <c r="H2881" s="4" t="n">
        <v>1</v>
      </c>
      <c r="I2881" s="5" t="n">
        <v>6980</v>
      </c>
      <c r="J2881" s="5">
        <f>tbl_売上[[#This Row],[数量]]*tbl_売上[[#This Row],[単価]]</f>
        <v/>
      </c>
    </row>
    <row r="2882">
      <c r="A2882" s="3" t="n">
        <v>45860</v>
      </c>
      <c r="B2882" t="inlineStr">
        <is>
          <t>鈴木</t>
        </is>
      </c>
      <c r="C2882" t="inlineStr">
        <is>
          <t>関東</t>
        </is>
      </c>
      <c r="D2882" t="inlineStr">
        <is>
          <t>Google広告</t>
        </is>
      </c>
      <c r="E2882" t="inlineStr">
        <is>
          <t>P005</t>
        </is>
      </c>
      <c r="F2882">
        <f>_xlfn.XLOOKUP(tbl_売上[[#This Row],[商品コード]],tbl_商品[商品コード],tbl_商品[商品名],"未登録")</f>
        <v/>
      </c>
      <c r="G2882">
        <f>_xlfn.XLOOKUP(tbl_売上[[#This Row],[商品コード]],tbl_商品[商品コード],tbl_商品[カテゴリ],"未登録")</f>
        <v/>
      </c>
      <c r="H2882" s="4" t="n">
        <v>1</v>
      </c>
      <c r="I2882" s="5" t="n">
        <v>6980</v>
      </c>
      <c r="J2882" s="5">
        <f>tbl_売上[[#This Row],[数量]]*tbl_売上[[#This Row],[単価]]</f>
        <v/>
      </c>
    </row>
    <row r="2883">
      <c r="A2883" s="3" t="n">
        <v>45860</v>
      </c>
      <c r="B2883" t="inlineStr">
        <is>
          <t>高橋</t>
        </is>
      </c>
      <c r="C2883" t="inlineStr">
        <is>
          <t>関西</t>
        </is>
      </c>
      <c r="D2883" t="inlineStr">
        <is>
          <t>Google広告</t>
        </is>
      </c>
      <c r="E2883" t="inlineStr">
        <is>
          <t>P006</t>
        </is>
      </c>
      <c r="F2883">
        <f>_xlfn.XLOOKUP(tbl_売上[[#This Row],[商品コード]],tbl_商品[商品コード],tbl_商品[商品名],"未登録")</f>
        <v/>
      </c>
      <c r="G2883">
        <f>_xlfn.XLOOKUP(tbl_売上[[#This Row],[商品コード]],tbl_商品[商品コード],tbl_商品[カテゴリ],"未登録")</f>
        <v/>
      </c>
      <c r="H2883" s="4" t="n">
        <v>2</v>
      </c>
      <c r="I2883" s="5" t="n">
        <v>3300</v>
      </c>
      <c r="J2883" s="5">
        <f>tbl_売上[[#This Row],[数量]]*tbl_売上[[#This Row],[単価]]</f>
        <v/>
      </c>
    </row>
    <row r="2884">
      <c r="A2884" s="3" t="n">
        <v>45860</v>
      </c>
      <c r="B2884" t="inlineStr">
        <is>
          <t>佐藤</t>
        </is>
      </c>
      <c r="C2884" t="inlineStr">
        <is>
          <t>関東</t>
        </is>
      </c>
      <c r="D2884" t="inlineStr">
        <is>
          <t>Meta広告</t>
        </is>
      </c>
      <c r="E2884" t="inlineStr">
        <is>
          <t>P007</t>
        </is>
      </c>
      <c r="F2884">
        <f>_xlfn.XLOOKUP(tbl_売上[[#This Row],[商品コード]],tbl_商品[商品コード],tbl_商品[商品名],"未登録")</f>
        <v/>
      </c>
      <c r="G2884">
        <f>_xlfn.XLOOKUP(tbl_売上[[#This Row],[商品コード]],tbl_商品[商品コード],tbl_商品[カテゴリ],"未登録")</f>
        <v/>
      </c>
      <c r="H2884" s="4" t="n">
        <v>3</v>
      </c>
      <c r="I2884" s="5" t="n">
        <v>3240</v>
      </c>
      <c r="J2884" s="5">
        <f>tbl_売上[[#This Row],[数量]]*tbl_売上[[#This Row],[単価]]</f>
        <v/>
      </c>
    </row>
    <row r="2885">
      <c r="A2885" s="3" t="n">
        <v>45860</v>
      </c>
      <c r="B2885" t="inlineStr">
        <is>
          <t>渡辺</t>
        </is>
      </c>
      <c r="C2885" t="inlineStr">
        <is>
          <t>九州</t>
        </is>
      </c>
      <c r="D2885" t="inlineStr">
        <is>
          <t>Google広告</t>
        </is>
      </c>
      <c r="E2885" t="inlineStr">
        <is>
          <t>P004</t>
        </is>
      </c>
      <c r="F2885">
        <f>_xlfn.XLOOKUP(tbl_売上[[#This Row],[商品コード]],tbl_商品[商品コード],tbl_商品[商品名],"未登録")</f>
        <v/>
      </c>
      <c r="G2885">
        <f>_xlfn.XLOOKUP(tbl_売上[[#This Row],[商品コード]],tbl_商品[商品コード],tbl_商品[カテゴリ],"未登録")</f>
        <v/>
      </c>
      <c r="H2885" s="4" t="n">
        <v>1</v>
      </c>
      <c r="I2885" s="5" t="n">
        <v>2480</v>
      </c>
      <c r="J2885" s="5">
        <f>tbl_売上[[#This Row],[数量]]*tbl_売上[[#This Row],[単価]]</f>
        <v/>
      </c>
    </row>
    <row r="2886">
      <c r="A2886" s="3" t="n">
        <v>45860</v>
      </c>
      <c r="B2886" t="inlineStr">
        <is>
          <t>渡辺</t>
        </is>
      </c>
      <c r="C2886" t="inlineStr">
        <is>
          <t>九州</t>
        </is>
      </c>
      <c r="D2886" t="inlineStr">
        <is>
          <t>Google広告</t>
        </is>
      </c>
      <c r="E2886" t="inlineStr">
        <is>
          <t>P004</t>
        </is>
      </c>
      <c r="F2886">
        <f>_xlfn.XLOOKUP(tbl_売上[[#This Row],[商品コード]],tbl_商品[商品コード],tbl_商品[商品名],"未登録")</f>
        <v/>
      </c>
      <c r="G2886">
        <f>_xlfn.XLOOKUP(tbl_売上[[#This Row],[商品コード]],tbl_商品[商品コード],tbl_商品[カテゴリ],"未登録")</f>
        <v/>
      </c>
      <c r="H2886" s="4" t="n">
        <v>2</v>
      </c>
      <c r="I2886" s="5" t="n">
        <v>2480</v>
      </c>
      <c r="J2886" s="5">
        <f>tbl_売上[[#This Row],[数量]]*tbl_売上[[#This Row],[単価]]</f>
        <v/>
      </c>
    </row>
    <row r="2887">
      <c r="A2887" s="3" t="n">
        <v>45860</v>
      </c>
      <c r="B2887" t="inlineStr">
        <is>
          <t>高橋</t>
        </is>
      </c>
      <c r="C2887" t="inlineStr">
        <is>
          <t>関西</t>
        </is>
      </c>
      <c r="D2887" t="inlineStr">
        <is>
          <t>Yahoo!広告</t>
        </is>
      </c>
      <c r="E2887" t="inlineStr">
        <is>
          <t>P006</t>
        </is>
      </c>
      <c r="F2887">
        <f>_xlfn.XLOOKUP(tbl_売上[[#This Row],[商品コード]],tbl_商品[商品コード],tbl_商品[商品名],"未登録")</f>
        <v/>
      </c>
      <c r="G2887">
        <f>_xlfn.XLOOKUP(tbl_売上[[#This Row],[商品コード]],tbl_商品[商品コード],tbl_商品[カテゴリ],"未登録")</f>
        <v/>
      </c>
      <c r="H2887" s="4" t="n">
        <v>3</v>
      </c>
      <c r="I2887" s="5" t="n">
        <v>3300</v>
      </c>
      <c r="J2887" s="5">
        <f>tbl_売上[[#This Row],[数量]]*tbl_売上[[#This Row],[単価]]</f>
        <v/>
      </c>
    </row>
    <row r="2888">
      <c r="A2888" s="3" t="n">
        <v>45861</v>
      </c>
      <c r="B2888" t="inlineStr">
        <is>
          <t>鈴木</t>
        </is>
      </c>
      <c r="C2888" t="inlineStr">
        <is>
          <t>関東</t>
        </is>
      </c>
      <c r="D2888" t="inlineStr">
        <is>
          <t>Google広告</t>
        </is>
      </c>
      <c r="E2888" t="inlineStr">
        <is>
          <t>P002</t>
        </is>
      </c>
      <c r="F2888">
        <f>_xlfn.XLOOKUP(tbl_売上[[#This Row],[商品コード]],tbl_商品[商品コード],tbl_商品[商品名],"未登録")</f>
        <v/>
      </c>
      <c r="G2888">
        <f>_xlfn.XLOOKUP(tbl_売上[[#This Row],[商品コード]],tbl_商品[商品コード],tbl_商品[カテゴリ],"未登録")</f>
        <v/>
      </c>
      <c r="H2888" s="4" t="n">
        <v>3</v>
      </c>
      <c r="I2888" s="5" t="n">
        <v>3980</v>
      </c>
      <c r="J2888" s="5">
        <f>tbl_売上[[#This Row],[数量]]*tbl_売上[[#This Row],[単価]]</f>
        <v/>
      </c>
    </row>
    <row r="2889">
      <c r="A2889" s="3" t="n">
        <v>45861</v>
      </c>
      <c r="B2889" t="inlineStr">
        <is>
          <t>田中</t>
        </is>
      </c>
      <c r="C2889" t="inlineStr">
        <is>
          <t>関西</t>
        </is>
      </c>
      <c r="D2889" t="inlineStr">
        <is>
          <t>Google広告</t>
        </is>
      </c>
      <c r="E2889" t="inlineStr">
        <is>
          <t>P009</t>
        </is>
      </c>
      <c r="F2889">
        <f>_xlfn.XLOOKUP(tbl_売上[[#This Row],[商品コード]],tbl_商品[商品コード],tbl_商品[商品名],"未登録")</f>
        <v/>
      </c>
      <c r="G2889">
        <f>_xlfn.XLOOKUP(tbl_売上[[#This Row],[商品コード]],tbl_商品[商品コード],tbl_商品[カテゴリ],"未登録")</f>
        <v/>
      </c>
      <c r="H2889" s="4" t="n">
        <v>1</v>
      </c>
      <c r="I2889" s="5" t="n">
        <v>3600</v>
      </c>
      <c r="J2889" s="5">
        <f>tbl_売上[[#This Row],[数量]]*tbl_売上[[#This Row],[単価]]</f>
        <v/>
      </c>
    </row>
    <row r="2890">
      <c r="A2890" s="3" t="n">
        <v>45861</v>
      </c>
      <c r="B2890" t="inlineStr">
        <is>
          <t>田中</t>
        </is>
      </c>
      <c r="C2890" t="inlineStr">
        <is>
          <t>関西</t>
        </is>
      </c>
      <c r="D2890" t="inlineStr">
        <is>
          <t>Google広告</t>
        </is>
      </c>
      <c r="E2890" t="inlineStr">
        <is>
          <t>P004</t>
        </is>
      </c>
      <c r="F2890">
        <f>_xlfn.XLOOKUP(tbl_売上[[#This Row],[商品コード]],tbl_商品[商品コード],tbl_商品[商品名],"未登録")</f>
        <v/>
      </c>
      <c r="G2890">
        <f>_xlfn.XLOOKUP(tbl_売上[[#This Row],[商品コード]],tbl_商品[商品コード],tbl_商品[カテゴリ],"未登録")</f>
        <v/>
      </c>
      <c r="H2890" s="4" t="n">
        <v>1</v>
      </c>
      <c r="I2890" s="5" t="n">
        <v>2480</v>
      </c>
      <c r="J2890" s="5">
        <f>tbl_売上[[#This Row],[数量]]*tbl_売上[[#This Row],[単価]]</f>
        <v/>
      </c>
    </row>
    <row r="2891">
      <c r="A2891" s="3" t="n">
        <v>45861</v>
      </c>
      <c r="B2891" t="inlineStr">
        <is>
          <t>伊藤</t>
        </is>
      </c>
      <c r="C2891" t="inlineStr">
        <is>
          <t>中部</t>
        </is>
      </c>
      <c r="D2891" t="inlineStr">
        <is>
          <t>Yahoo!広告</t>
        </is>
      </c>
      <c r="E2891" t="inlineStr">
        <is>
          <t>P007</t>
        </is>
      </c>
      <c r="F2891">
        <f>_xlfn.XLOOKUP(tbl_売上[[#This Row],[商品コード]],tbl_商品[商品コード],tbl_商品[商品名],"未登録")</f>
        <v/>
      </c>
      <c r="G2891">
        <f>_xlfn.XLOOKUP(tbl_売上[[#This Row],[商品コード]],tbl_商品[商品コード],tbl_商品[カテゴリ],"未登録")</f>
        <v/>
      </c>
      <c r="H2891" s="4" t="n">
        <v>3</v>
      </c>
      <c r="I2891" s="5" t="n">
        <v>3240</v>
      </c>
      <c r="J2891" s="5">
        <f>tbl_売上[[#This Row],[数量]]*tbl_売上[[#This Row],[単価]]</f>
        <v/>
      </c>
    </row>
    <row r="2892">
      <c r="A2892" s="3" t="n">
        <v>45861</v>
      </c>
      <c r="B2892" t="inlineStr">
        <is>
          <t>伊藤</t>
        </is>
      </c>
      <c r="C2892" t="inlineStr">
        <is>
          <t>中部</t>
        </is>
      </c>
      <c r="D2892" t="inlineStr">
        <is>
          <t>Meta広告</t>
        </is>
      </c>
      <c r="E2892" t="inlineStr">
        <is>
          <t>P001</t>
        </is>
      </c>
      <c r="F2892">
        <f>_xlfn.XLOOKUP(tbl_売上[[#This Row],[商品コード]],tbl_商品[商品コード],tbl_商品[商品名],"未登録")</f>
        <v/>
      </c>
      <c r="G2892">
        <f>_xlfn.XLOOKUP(tbl_売上[[#This Row],[商品コード]],tbl_商品[商品コード],tbl_商品[カテゴリ],"未登録")</f>
        <v/>
      </c>
      <c r="H2892" s="4" t="n">
        <v>1</v>
      </c>
      <c r="I2892" s="5" t="n">
        <v>8800</v>
      </c>
      <c r="J2892" s="5">
        <f>tbl_売上[[#This Row],[数量]]*tbl_売上[[#This Row],[単価]]</f>
        <v/>
      </c>
    </row>
    <row r="2893">
      <c r="A2893" s="3" t="n">
        <v>45861</v>
      </c>
      <c r="B2893" t="inlineStr">
        <is>
          <t>渡辺</t>
        </is>
      </c>
      <c r="C2893" t="inlineStr">
        <is>
          <t>九州</t>
        </is>
      </c>
      <c r="D2893" t="inlineStr">
        <is>
          <t>Yahoo!広告</t>
        </is>
      </c>
      <c r="E2893" t="inlineStr">
        <is>
          <t>P002</t>
        </is>
      </c>
      <c r="F2893">
        <f>_xlfn.XLOOKUP(tbl_売上[[#This Row],[商品コード]],tbl_商品[商品コード],tbl_商品[商品名],"未登録")</f>
        <v/>
      </c>
      <c r="G2893">
        <f>_xlfn.XLOOKUP(tbl_売上[[#This Row],[商品コード]],tbl_商品[商品コード],tbl_商品[カテゴリ],"未登録")</f>
        <v/>
      </c>
      <c r="H2893" s="4" t="n">
        <v>1</v>
      </c>
      <c r="I2893" s="5" t="n">
        <v>3980</v>
      </c>
      <c r="J2893" s="5">
        <f>tbl_売上[[#This Row],[数量]]*tbl_売上[[#This Row],[単価]]</f>
        <v/>
      </c>
    </row>
    <row r="2894">
      <c r="A2894" s="3" t="n">
        <v>45861</v>
      </c>
      <c r="B2894" t="inlineStr">
        <is>
          <t>高橋</t>
        </is>
      </c>
      <c r="C2894" t="inlineStr">
        <is>
          <t>関西</t>
        </is>
      </c>
      <c r="D2894" t="inlineStr">
        <is>
          <t>Meta広告</t>
        </is>
      </c>
      <c r="E2894" t="inlineStr">
        <is>
          <t>P005</t>
        </is>
      </c>
      <c r="F2894">
        <f>_xlfn.XLOOKUP(tbl_売上[[#This Row],[商品コード]],tbl_商品[商品コード],tbl_商品[商品名],"未登録")</f>
        <v/>
      </c>
      <c r="G2894">
        <f>_xlfn.XLOOKUP(tbl_売上[[#This Row],[商品コード]],tbl_商品[商品コード],tbl_商品[カテゴリ],"未登録")</f>
        <v/>
      </c>
      <c r="H2894" s="4" t="n">
        <v>1</v>
      </c>
      <c r="I2894" s="5" t="n">
        <v>6980</v>
      </c>
      <c r="J2894" s="5">
        <f>tbl_売上[[#This Row],[数量]]*tbl_売上[[#This Row],[単価]]</f>
        <v/>
      </c>
    </row>
    <row r="2895">
      <c r="A2895" s="3" t="n">
        <v>45861</v>
      </c>
      <c r="B2895" t="inlineStr">
        <is>
          <t>渡辺</t>
        </is>
      </c>
      <c r="C2895" t="inlineStr">
        <is>
          <t>九州</t>
        </is>
      </c>
      <c r="D2895" t="inlineStr">
        <is>
          <t>Google広告</t>
        </is>
      </c>
      <c r="E2895" t="inlineStr">
        <is>
          <t>P009</t>
        </is>
      </c>
      <c r="F2895">
        <f>_xlfn.XLOOKUP(tbl_売上[[#This Row],[商品コード]],tbl_商品[商品コード],tbl_商品[商品名],"未登録")</f>
        <v/>
      </c>
      <c r="G2895">
        <f>_xlfn.XLOOKUP(tbl_売上[[#This Row],[商品コード]],tbl_商品[商品コード],tbl_商品[カテゴリ],"未登録")</f>
        <v/>
      </c>
      <c r="H2895" s="4" t="n">
        <v>2</v>
      </c>
      <c r="I2895" s="5" t="n">
        <v>3600</v>
      </c>
      <c r="J2895" s="5">
        <f>tbl_売上[[#This Row],[数量]]*tbl_売上[[#This Row],[単価]]</f>
        <v/>
      </c>
    </row>
    <row r="2896">
      <c r="A2896" s="3" t="n">
        <v>45862</v>
      </c>
      <c r="B2896" t="inlineStr">
        <is>
          <t>高橋</t>
        </is>
      </c>
      <c r="C2896" t="inlineStr">
        <is>
          <t>関西</t>
        </is>
      </c>
      <c r="D2896" t="inlineStr">
        <is>
          <t>Google広告</t>
        </is>
      </c>
      <c r="E2896" t="inlineStr">
        <is>
          <t>P008</t>
        </is>
      </c>
      <c r="F2896">
        <f>_xlfn.XLOOKUP(tbl_売上[[#This Row],[商品コード]],tbl_商品[商品コード],tbl_商品[商品名],"未登録")</f>
        <v/>
      </c>
      <c r="G2896">
        <f>_xlfn.XLOOKUP(tbl_売上[[#This Row],[商品コード]],tbl_商品[商品コード],tbl_商品[カテゴリ],"未登録")</f>
        <v/>
      </c>
      <c r="H2896" s="4" t="n">
        <v>2</v>
      </c>
      <c r="I2896" s="5" t="n">
        <v>2700</v>
      </c>
      <c r="J2896" s="5">
        <f>tbl_売上[[#This Row],[数量]]*tbl_売上[[#This Row],[単価]]</f>
        <v/>
      </c>
    </row>
    <row r="2897">
      <c r="A2897" s="3" t="n">
        <v>45862</v>
      </c>
      <c r="B2897" t="inlineStr">
        <is>
          <t>鈴木</t>
        </is>
      </c>
      <c r="C2897" t="inlineStr">
        <is>
          <t>関東</t>
        </is>
      </c>
      <c r="D2897" t="inlineStr">
        <is>
          <t>Yahoo!広告</t>
        </is>
      </c>
      <c r="E2897" t="inlineStr">
        <is>
          <t>P008</t>
        </is>
      </c>
      <c r="F2897">
        <f>_xlfn.XLOOKUP(tbl_売上[[#This Row],[商品コード]],tbl_商品[商品コード],tbl_商品[商品名],"未登録")</f>
        <v/>
      </c>
      <c r="G2897">
        <f>_xlfn.XLOOKUP(tbl_売上[[#This Row],[商品コード]],tbl_商品[商品コード],tbl_商品[カテゴリ],"未登録")</f>
        <v/>
      </c>
      <c r="H2897" s="4" t="n">
        <v>3</v>
      </c>
      <c r="I2897" s="5" t="n">
        <v>2700</v>
      </c>
      <c r="J2897" s="5">
        <f>tbl_売上[[#This Row],[数量]]*tbl_売上[[#This Row],[単価]]</f>
        <v/>
      </c>
    </row>
    <row r="2898">
      <c r="A2898" s="3" t="n">
        <v>45862</v>
      </c>
      <c r="B2898" t="inlineStr">
        <is>
          <t>田中</t>
        </is>
      </c>
      <c r="C2898" t="inlineStr">
        <is>
          <t>関西</t>
        </is>
      </c>
      <c r="D2898" t="inlineStr">
        <is>
          <t>Google広告</t>
        </is>
      </c>
      <c r="E2898" t="inlineStr">
        <is>
          <t>P001</t>
        </is>
      </c>
      <c r="F2898">
        <f>_xlfn.XLOOKUP(tbl_売上[[#This Row],[商品コード]],tbl_商品[商品コード],tbl_商品[商品名],"未登録")</f>
        <v/>
      </c>
      <c r="G2898">
        <f>_xlfn.XLOOKUP(tbl_売上[[#This Row],[商品コード]],tbl_商品[商品コード],tbl_商品[カテゴリ],"未登録")</f>
        <v/>
      </c>
      <c r="H2898" s="4" t="n">
        <v>2</v>
      </c>
      <c r="I2898" s="5" t="n">
        <v>8800</v>
      </c>
      <c r="J2898" s="5">
        <f>tbl_売上[[#This Row],[数量]]*tbl_売上[[#This Row],[単価]]</f>
        <v/>
      </c>
    </row>
    <row r="2899">
      <c r="A2899" s="3" t="n">
        <v>45862</v>
      </c>
      <c r="B2899" t="inlineStr">
        <is>
          <t>田中</t>
        </is>
      </c>
      <c r="C2899" t="inlineStr">
        <is>
          <t>関西</t>
        </is>
      </c>
      <c r="D2899" t="inlineStr">
        <is>
          <t>Google広告</t>
        </is>
      </c>
      <c r="E2899" t="inlineStr">
        <is>
          <t>P009</t>
        </is>
      </c>
      <c r="F2899">
        <f>_xlfn.XLOOKUP(tbl_売上[[#This Row],[商品コード]],tbl_商品[商品コード],tbl_商品[商品名],"未登録")</f>
        <v/>
      </c>
      <c r="G2899">
        <f>_xlfn.XLOOKUP(tbl_売上[[#This Row],[商品コード]],tbl_商品[商品コード],tbl_商品[カテゴリ],"未登録")</f>
        <v/>
      </c>
      <c r="H2899" s="4" t="n">
        <v>5</v>
      </c>
      <c r="I2899" s="5" t="n">
        <v>3600</v>
      </c>
      <c r="J2899" s="5">
        <f>tbl_売上[[#This Row],[数量]]*tbl_売上[[#This Row],[単価]]</f>
        <v/>
      </c>
    </row>
    <row r="2900">
      <c r="A2900" s="3" t="n">
        <v>45862</v>
      </c>
      <c r="B2900" t="inlineStr">
        <is>
          <t>佐藤</t>
        </is>
      </c>
      <c r="C2900" t="inlineStr">
        <is>
          <t>関東</t>
        </is>
      </c>
      <c r="D2900" t="inlineStr">
        <is>
          <t>Meta広告</t>
        </is>
      </c>
      <c r="E2900" t="inlineStr">
        <is>
          <t>P006</t>
        </is>
      </c>
      <c r="F2900">
        <f>_xlfn.XLOOKUP(tbl_売上[[#This Row],[商品コード]],tbl_商品[商品コード],tbl_商品[商品名],"未登録")</f>
        <v/>
      </c>
      <c r="G2900">
        <f>_xlfn.XLOOKUP(tbl_売上[[#This Row],[商品コード]],tbl_商品[商品コード],tbl_商品[カテゴリ],"未登録")</f>
        <v/>
      </c>
      <c r="H2900" s="4" t="n">
        <v>1</v>
      </c>
      <c r="I2900" s="5" t="n">
        <v>3300</v>
      </c>
      <c r="J2900" s="5">
        <f>tbl_売上[[#This Row],[数量]]*tbl_売上[[#This Row],[単価]]</f>
        <v/>
      </c>
    </row>
    <row r="2901">
      <c r="A2901" s="3" t="n">
        <v>45862</v>
      </c>
      <c r="B2901" t="inlineStr">
        <is>
          <t>鈴木</t>
        </is>
      </c>
      <c r="C2901" t="inlineStr">
        <is>
          <t>関東</t>
        </is>
      </c>
      <c r="D2901" t="inlineStr">
        <is>
          <t>Google広告</t>
        </is>
      </c>
      <c r="E2901" t="inlineStr">
        <is>
          <t>P004</t>
        </is>
      </c>
      <c r="F2901">
        <f>_xlfn.XLOOKUP(tbl_売上[[#This Row],[商品コード]],tbl_商品[商品コード],tbl_商品[商品名],"未登録")</f>
        <v/>
      </c>
      <c r="G2901">
        <f>_xlfn.XLOOKUP(tbl_売上[[#This Row],[商品コード]],tbl_商品[商品コード],tbl_商品[カテゴリ],"未登録")</f>
        <v/>
      </c>
      <c r="H2901" s="4" t="n">
        <v>1</v>
      </c>
      <c r="I2901" s="5" t="n">
        <v>2480</v>
      </c>
      <c r="J2901" s="5">
        <f>tbl_売上[[#This Row],[数量]]*tbl_売上[[#This Row],[単価]]</f>
        <v/>
      </c>
    </row>
    <row r="2902">
      <c r="A2902" s="3" t="n">
        <v>45862</v>
      </c>
      <c r="B2902" t="inlineStr">
        <is>
          <t>鈴木</t>
        </is>
      </c>
      <c r="C2902" t="inlineStr">
        <is>
          <t>関東</t>
        </is>
      </c>
      <c r="D2902" t="inlineStr">
        <is>
          <t>Yahoo!広告</t>
        </is>
      </c>
      <c r="E2902" t="inlineStr">
        <is>
          <t>P005</t>
        </is>
      </c>
      <c r="F2902">
        <f>_xlfn.XLOOKUP(tbl_売上[[#This Row],[商品コード]],tbl_商品[商品コード],tbl_商品[商品名],"未登録")</f>
        <v/>
      </c>
      <c r="G2902">
        <f>_xlfn.XLOOKUP(tbl_売上[[#This Row],[商品コード]],tbl_商品[商品コード],tbl_商品[カテゴリ],"未登録")</f>
        <v/>
      </c>
      <c r="H2902" s="4" t="n">
        <v>1</v>
      </c>
      <c r="I2902" s="5" t="n">
        <v>6980</v>
      </c>
      <c r="J2902" s="5">
        <f>tbl_売上[[#This Row],[数量]]*tbl_売上[[#This Row],[単価]]</f>
        <v/>
      </c>
    </row>
    <row r="2903">
      <c r="A2903" s="3" t="n">
        <v>45862</v>
      </c>
      <c r="B2903" t="inlineStr">
        <is>
          <t>伊藤</t>
        </is>
      </c>
      <c r="C2903" t="inlineStr">
        <is>
          <t>中部</t>
        </is>
      </c>
      <c r="D2903" t="inlineStr">
        <is>
          <t>Google広告</t>
        </is>
      </c>
      <c r="E2903" t="inlineStr">
        <is>
          <t>P003</t>
        </is>
      </c>
      <c r="F2903">
        <f>_xlfn.XLOOKUP(tbl_売上[[#This Row],[商品コード]],tbl_商品[商品コード],tbl_商品[商品名],"未登録")</f>
        <v/>
      </c>
      <c r="G2903">
        <f>_xlfn.XLOOKUP(tbl_売上[[#This Row],[商品コード]],tbl_商品[商品コード],tbl_商品[カテゴリ],"未登録")</f>
        <v/>
      </c>
      <c r="H2903" s="4" t="n">
        <v>3</v>
      </c>
      <c r="I2903" s="5" t="n">
        <v>19800</v>
      </c>
      <c r="J2903" s="5">
        <f>tbl_売上[[#This Row],[数量]]*tbl_売上[[#This Row],[単価]]</f>
        <v/>
      </c>
    </row>
    <row r="2904">
      <c r="A2904" s="3" t="n">
        <v>45862</v>
      </c>
      <c r="B2904" t="inlineStr">
        <is>
          <t>佐藤</t>
        </is>
      </c>
      <c r="C2904" t="inlineStr">
        <is>
          <t>関東</t>
        </is>
      </c>
      <c r="D2904" t="inlineStr">
        <is>
          <t>Meta広告</t>
        </is>
      </c>
      <c r="E2904" t="inlineStr">
        <is>
          <t>P007</t>
        </is>
      </c>
      <c r="F2904">
        <f>_xlfn.XLOOKUP(tbl_売上[[#This Row],[商品コード]],tbl_商品[商品コード],tbl_商品[商品名],"未登録")</f>
        <v/>
      </c>
      <c r="G2904">
        <f>_xlfn.XLOOKUP(tbl_売上[[#This Row],[商品コード]],tbl_商品[商品コード],tbl_商品[カテゴリ],"未登録")</f>
        <v/>
      </c>
      <c r="H2904" s="4" t="n">
        <v>1</v>
      </c>
      <c r="I2904" s="5" t="n">
        <v>3240</v>
      </c>
      <c r="J2904" s="5">
        <f>tbl_売上[[#This Row],[数量]]*tbl_売上[[#This Row],[単価]]</f>
        <v/>
      </c>
    </row>
    <row r="2905">
      <c r="A2905" s="3" t="n">
        <v>45863</v>
      </c>
      <c r="B2905" t="inlineStr">
        <is>
          <t>鈴木</t>
        </is>
      </c>
      <c r="C2905" t="inlineStr">
        <is>
          <t>関東</t>
        </is>
      </c>
      <c r="D2905" t="inlineStr">
        <is>
          <t>Meta広告</t>
        </is>
      </c>
      <c r="E2905" t="inlineStr">
        <is>
          <t>P002</t>
        </is>
      </c>
      <c r="F2905">
        <f>_xlfn.XLOOKUP(tbl_売上[[#This Row],[商品コード]],tbl_商品[商品コード],tbl_商品[商品名],"未登録")</f>
        <v/>
      </c>
      <c r="G2905">
        <f>_xlfn.XLOOKUP(tbl_売上[[#This Row],[商品コード]],tbl_商品[商品コード],tbl_商品[カテゴリ],"未登録")</f>
        <v/>
      </c>
      <c r="H2905" s="4" t="n">
        <v>1</v>
      </c>
      <c r="I2905" s="5" t="n">
        <v>3980</v>
      </c>
      <c r="J2905" s="5">
        <f>tbl_売上[[#This Row],[数量]]*tbl_売上[[#This Row],[単価]]</f>
        <v/>
      </c>
    </row>
    <row r="2906">
      <c r="A2906" s="3" t="n">
        <v>45863</v>
      </c>
      <c r="B2906" t="inlineStr">
        <is>
          <t>田中</t>
        </is>
      </c>
      <c r="C2906" t="inlineStr">
        <is>
          <t>関西</t>
        </is>
      </c>
      <c r="D2906" t="inlineStr">
        <is>
          <t>Meta広告</t>
        </is>
      </c>
      <c r="E2906" t="inlineStr">
        <is>
          <t>P007</t>
        </is>
      </c>
      <c r="F2906">
        <f>_xlfn.XLOOKUP(tbl_売上[[#This Row],[商品コード]],tbl_商品[商品コード],tbl_商品[商品名],"未登録")</f>
        <v/>
      </c>
      <c r="G2906">
        <f>_xlfn.XLOOKUP(tbl_売上[[#This Row],[商品コード]],tbl_商品[商品コード],tbl_商品[カテゴリ],"未登録")</f>
        <v/>
      </c>
      <c r="H2906" s="4" t="n">
        <v>3</v>
      </c>
      <c r="I2906" s="5" t="n">
        <v>3240</v>
      </c>
      <c r="J2906" s="5">
        <f>tbl_売上[[#This Row],[数量]]*tbl_売上[[#This Row],[単価]]</f>
        <v/>
      </c>
    </row>
    <row r="2907">
      <c r="A2907" s="3" t="n">
        <v>45863</v>
      </c>
      <c r="B2907" t="inlineStr">
        <is>
          <t>佐藤</t>
        </is>
      </c>
      <c r="C2907" t="inlineStr">
        <is>
          <t>関東</t>
        </is>
      </c>
      <c r="D2907" t="inlineStr">
        <is>
          <t>Google広告</t>
        </is>
      </c>
      <c r="E2907" t="inlineStr">
        <is>
          <t>P004</t>
        </is>
      </c>
      <c r="F2907">
        <f>_xlfn.XLOOKUP(tbl_売上[[#This Row],[商品コード]],tbl_商品[商品コード],tbl_商品[商品名],"未登録")</f>
        <v/>
      </c>
      <c r="G2907">
        <f>_xlfn.XLOOKUP(tbl_売上[[#This Row],[商品コード]],tbl_商品[商品コード],tbl_商品[カテゴリ],"未登録")</f>
        <v/>
      </c>
      <c r="H2907" s="4" t="n">
        <v>2</v>
      </c>
      <c r="I2907" s="5" t="n">
        <v>2480</v>
      </c>
      <c r="J2907" s="5">
        <f>tbl_売上[[#This Row],[数量]]*tbl_売上[[#This Row],[単価]]</f>
        <v/>
      </c>
    </row>
    <row r="2908">
      <c r="A2908" s="3" t="n">
        <v>45863</v>
      </c>
      <c r="B2908" t="inlineStr">
        <is>
          <t>佐藤</t>
        </is>
      </c>
      <c r="C2908" t="inlineStr">
        <is>
          <t>関東</t>
        </is>
      </c>
      <c r="D2908" t="inlineStr">
        <is>
          <t>Meta広告</t>
        </is>
      </c>
      <c r="E2908" t="inlineStr">
        <is>
          <t>P004</t>
        </is>
      </c>
      <c r="F2908">
        <f>_xlfn.XLOOKUP(tbl_売上[[#This Row],[商品コード]],tbl_商品[商品コード],tbl_商品[商品名],"未登録")</f>
        <v/>
      </c>
      <c r="G2908">
        <f>_xlfn.XLOOKUP(tbl_売上[[#This Row],[商品コード]],tbl_商品[商品コード],tbl_商品[カテゴリ],"未登録")</f>
        <v/>
      </c>
      <c r="H2908" s="4" t="n">
        <v>2</v>
      </c>
      <c r="I2908" s="5" t="n">
        <v>2480</v>
      </c>
      <c r="J2908" s="5">
        <f>tbl_売上[[#This Row],[数量]]*tbl_売上[[#This Row],[単価]]</f>
        <v/>
      </c>
    </row>
    <row r="2909">
      <c r="A2909" s="3" t="n">
        <v>45863</v>
      </c>
      <c r="B2909" t="inlineStr">
        <is>
          <t>鈴木</t>
        </is>
      </c>
      <c r="C2909" t="inlineStr">
        <is>
          <t>関東</t>
        </is>
      </c>
      <c r="D2909" t="inlineStr">
        <is>
          <t>Yahoo!広告</t>
        </is>
      </c>
      <c r="E2909" t="inlineStr">
        <is>
          <t>P002</t>
        </is>
      </c>
      <c r="F2909">
        <f>_xlfn.XLOOKUP(tbl_売上[[#This Row],[商品コード]],tbl_商品[商品コード],tbl_商品[商品名],"未登録")</f>
        <v/>
      </c>
      <c r="G2909">
        <f>_xlfn.XLOOKUP(tbl_売上[[#This Row],[商品コード]],tbl_商品[商品コード],tbl_商品[カテゴリ],"未登録")</f>
        <v/>
      </c>
      <c r="H2909" s="4" t="n">
        <v>1</v>
      </c>
      <c r="I2909" s="5" t="n">
        <v>3980</v>
      </c>
      <c r="J2909" s="5">
        <f>tbl_売上[[#This Row],[数量]]*tbl_売上[[#This Row],[単価]]</f>
        <v/>
      </c>
    </row>
    <row r="2910">
      <c r="A2910" s="3" t="n">
        <v>45863</v>
      </c>
      <c r="B2910" t="inlineStr">
        <is>
          <t>田中</t>
        </is>
      </c>
      <c r="C2910" t="inlineStr">
        <is>
          <t>関西</t>
        </is>
      </c>
      <c r="D2910" t="inlineStr">
        <is>
          <t>Google広告</t>
        </is>
      </c>
      <c r="E2910" t="inlineStr">
        <is>
          <t>P007</t>
        </is>
      </c>
      <c r="F2910">
        <f>_xlfn.XLOOKUP(tbl_売上[[#This Row],[商品コード]],tbl_商品[商品コード],tbl_商品[商品名],"未登録")</f>
        <v/>
      </c>
      <c r="G2910">
        <f>_xlfn.XLOOKUP(tbl_売上[[#This Row],[商品コード]],tbl_商品[商品コード],tbl_商品[カテゴリ],"未登録")</f>
        <v/>
      </c>
      <c r="H2910" s="4" t="n">
        <v>1</v>
      </c>
      <c r="I2910" s="5" t="n">
        <v>3240</v>
      </c>
      <c r="J2910" s="5">
        <f>tbl_売上[[#This Row],[数量]]*tbl_売上[[#This Row],[単価]]</f>
        <v/>
      </c>
    </row>
    <row r="2911">
      <c r="A2911" s="3" t="n">
        <v>45863</v>
      </c>
      <c r="B2911" t="inlineStr">
        <is>
          <t>佐藤</t>
        </is>
      </c>
      <c r="C2911" t="inlineStr">
        <is>
          <t>関東</t>
        </is>
      </c>
      <c r="D2911" t="inlineStr">
        <is>
          <t>Yahoo!広告</t>
        </is>
      </c>
      <c r="E2911" t="inlineStr">
        <is>
          <t>P007</t>
        </is>
      </c>
      <c r="F2911">
        <f>_xlfn.XLOOKUP(tbl_売上[[#This Row],[商品コード]],tbl_商品[商品コード],tbl_商品[商品名],"未登録")</f>
        <v/>
      </c>
      <c r="G2911">
        <f>_xlfn.XLOOKUP(tbl_売上[[#This Row],[商品コード]],tbl_商品[商品コード],tbl_商品[カテゴリ],"未登録")</f>
        <v/>
      </c>
      <c r="H2911" s="4" t="n">
        <v>1</v>
      </c>
      <c r="I2911" s="5" t="n">
        <v>3240</v>
      </c>
      <c r="J2911" s="5">
        <f>tbl_売上[[#This Row],[数量]]*tbl_売上[[#This Row],[単価]]</f>
        <v/>
      </c>
    </row>
    <row r="2912">
      <c r="A2912" s="3" t="n">
        <v>45863</v>
      </c>
      <c r="B2912" t="inlineStr">
        <is>
          <t>高橋</t>
        </is>
      </c>
      <c r="C2912" t="inlineStr">
        <is>
          <t>関西</t>
        </is>
      </c>
      <c r="D2912" t="inlineStr">
        <is>
          <t>Google広告</t>
        </is>
      </c>
      <c r="E2912" t="inlineStr">
        <is>
          <t>P001</t>
        </is>
      </c>
      <c r="F2912">
        <f>_xlfn.XLOOKUP(tbl_売上[[#This Row],[商品コード]],tbl_商品[商品コード],tbl_商品[商品名],"未登録")</f>
        <v/>
      </c>
      <c r="G2912">
        <f>_xlfn.XLOOKUP(tbl_売上[[#This Row],[商品コード]],tbl_商品[商品コード],tbl_商品[カテゴリ],"未登録")</f>
        <v/>
      </c>
      <c r="H2912" s="4" t="n">
        <v>1</v>
      </c>
      <c r="I2912" s="5" t="n">
        <v>8800</v>
      </c>
      <c r="J2912" s="5">
        <f>tbl_売上[[#This Row],[数量]]*tbl_売上[[#This Row],[単価]]</f>
        <v/>
      </c>
    </row>
    <row r="2913">
      <c r="A2913" s="3" t="n">
        <v>45863</v>
      </c>
      <c r="B2913" t="inlineStr">
        <is>
          <t>田中</t>
        </is>
      </c>
      <c r="C2913" t="inlineStr">
        <is>
          <t>関西</t>
        </is>
      </c>
      <c r="D2913" t="inlineStr">
        <is>
          <t>Meta広告</t>
        </is>
      </c>
      <c r="E2913" t="inlineStr">
        <is>
          <t>P005</t>
        </is>
      </c>
      <c r="F2913">
        <f>_xlfn.XLOOKUP(tbl_売上[[#This Row],[商品コード]],tbl_商品[商品コード],tbl_商品[商品名],"未登録")</f>
        <v/>
      </c>
      <c r="G2913">
        <f>_xlfn.XLOOKUP(tbl_売上[[#This Row],[商品コード]],tbl_商品[商品コード],tbl_商品[カテゴリ],"未登録")</f>
        <v/>
      </c>
      <c r="H2913" s="4" t="n">
        <v>1</v>
      </c>
      <c r="I2913" s="5" t="n">
        <v>6980</v>
      </c>
      <c r="J2913" s="5">
        <f>tbl_売上[[#This Row],[数量]]*tbl_売上[[#This Row],[単価]]</f>
        <v/>
      </c>
    </row>
    <row r="2914">
      <c r="A2914" s="3" t="n">
        <v>45864</v>
      </c>
      <c r="B2914" t="inlineStr">
        <is>
          <t>渡辺</t>
        </is>
      </c>
      <c r="C2914" t="inlineStr">
        <is>
          <t>九州</t>
        </is>
      </c>
      <c r="D2914" t="inlineStr">
        <is>
          <t>Meta広告</t>
        </is>
      </c>
      <c r="E2914" t="inlineStr">
        <is>
          <t>P008</t>
        </is>
      </c>
      <c r="F2914">
        <f>_xlfn.XLOOKUP(tbl_売上[[#This Row],[商品コード]],tbl_商品[商品コード],tbl_商品[商品名],"未登録")</f>
        <v/>
      </c>
      <c r="G2914">
        <f>_xlfn.XLOOKUP(tbl_売上[[#This Row],[商品コード]],tbl_商品[商品コード],tbl_商品[カテゴリ],"未登録")</f>
        <v/>
      </c>
      <c r="H2914" s="4" t="n">
        <v>1</v>
      </c>
      <c r="I2914" s="5" t="n">
        <v>2700</v>
      </c>
      <c r="J2914" s="5">
        <f>tbl_売上[[#This Row],[数量]]*tbl_売上[[#This Row],[単価]]</f>
        <v/>
      </c>
    </row>
    <row r="2915">
      <c r="A2915" s="3" t="n">
        <v>45864</v>
      </c>
      <c r="B2915" t="inlineStr">
        <is>
          <t>渡辺</t>
        </is>
      </c>
      <c r="C2915" t="inlineStr">
        <is>
          <t>九州</t>
        </is>
      </c>
      <c r="D2915" t="inlineStr">
        <is>
          <t>Google広告</t>
        </is>
      </c>
      <c r="E2915" t="inlineStr">
        <is>
          <t>P001</t>
        </is>
      </c>
      <c r="F2915">
        <f>_xlfn.XLOOKUP(tbl_売上[[#This Row],[商品コード]],tbl_商品[商品コード],tbl_商品[商品名],"未登録")</f>
        <v/>
      </c>
      <c r="G2915">
        <f>_xlfn.XLOOKUP(tbl_売上[[#This Row],[商品コード]],tbl_商品[商品コード],tbl_商品[カテゴリ],"未登録")</f>
        <v/>
      </c>
      <c r="H2915" s="4" t="n">
        <v>1</v>
      </c>
      <c r="I2915" s="5" t="n">
        <v>8800</v>
      </c>
      <c r="J2915" s="5">
        <f>tbl_売上[[#This Row],[数量]]*tbl_売上[[#This Row],[単価]]</f>
        <v/>
      </c>
    </row>
    <row r="2916">
      <c r="A2916" s="3" t="n">
        <v>45864</v>
      </c>
      <c r="B2916" t="inlineStr">
        <is>
          <t>伊藤</t>
        </is>
      </c>
      <c r="C2916" t="inlineStr">
        <is>
          <t>中部</t>
        </is>
      </c>
      <c r="D2916" t="inlineStr">
        <is>
          <t>Google広告</t>
        </is>
      </c>
      <c r="E2916" t="inlineStr">
        <is>
          <t>P002</t>
        </is>
      </c>
      <c r="F2916">
        <f>_xlfn.XLOOKUP(tbl_売上[[#This Row],[商品コード]],tbl_商品[商品コード],tbl_商品[商品名],"未登録")</f>
        <v/>
      </c>
      <c r="G2916">
        <f>_xlfn.XLOOKUP(tbl_売上[[#This Row],[商品コード]],tbl_商品[商品コード],tbl_商品[カテゴリ],"未登録")</f>
        <v/>
      </c>
      <c r="H2916" s="4" t="n">
        <v>1</v>
      </c>
      <c r="I2916" s="5" t="n">
        <v>3980</v>
      </c>
      <c r="J2916" s="5">
        <f>tbl_売上[[#This Row],[数量]]*tbl_売上[[#This Row],[単価]]</f>
        <v/>
      </c>
    </row>
    <row r="2917">
      <c r="A2917" s="3" t="n">
        <v>45864</v>
      </c>
      <c r="B2917" t="inlineStr">
        <is>
          <t>渡辺</t>
        </is>
      </c>
      <c r="C2917" t="inlineStr">
        <is>
          <t>九州</t>
        </is>
      </c>
      <c r="D2917" t="inlineStr">
        <is>
          <t>Google広告</t>
        </is>
      </c>
      <c r="E2917" t="inlineStr">
        <is>
          <t>P002</t>
        </is>
      </c>
      <c r="F2917">
        <f>_xlfn.XLOOKUP(tbl_売上[[#This Row],[商品コード]],tbl_商品[商品コード],tbl_商品[商品名],"未登録")</f>
        <v/>
      </c>
      <c r="G2917">
        <f>_xlfn.XLOOKUP(tbl_売上[[#This Row],[商品コード]],tbl_商品[商品コード],tbl_商品[カテゴリ],"未登録")</f>
        <v/>
      </c>
      <c r="H2917" s="4" t="n">
        <v>1</v>
      </c>
      <c r="I2917" s="5" t="n">
        <v>3980</v>
      </c>
      <c r="J2917" s="5">
        <f>tbl_売上[[#This Row],[数量]]*tbl_売上[[#This Row],[単価]]</f>
        <v/>
      </c>
    </row>
    <row r="2918">
      <c r="A2918" s="3" t="n">
        <v>45864</v>
      </c>
      <c r="B2918" t="inlineStr">
        <is>
          <t>高橋</t>
        </is>
      </c>
      <c r="C2918" t="inlineStr">
        <is>
          <t>関西</t>
        </is>
      </c>
      <c r="D2918" t="inlineStr">
        <is>
          <t>Google広告</t>
        </is>
      </c>
      <c r="E2918" t="inlineStr">
        <is>
          <t>P002</t>
        </is>
      </c>
      <c r="F2918">
        <f>_xlfn.XLOOKUP(tbl_売上[[#This Row],[商品コード]],tbl_商品[商品コード],tbl_商品[商品名],"未登録")</f>
        <v/>
      </c>
      <c r="G2918">
        <f>_xlfn.XLOOKUP(tbl_売上[[#This Row],[商品コード]],tbl_商品[商品コード],tbl_商品[カテゴリ],"未登録")</f>
        <v/>
      </c>
      <c r="H2918" s="4" t="n">
        <v>1</v>
      </c>
      <c r="I2918" s="5" t="n">
        <v>3980</v>
      </c>
      <c r="J2918" s="5">
        <f>tbl_売上[[#This Row],[数量]]*tbl_売上[[#This Row],[単価]]</f>
        <v/>
      </c>
    </row>
    <row r="2919">
      <c r="A2919" s="3" t="n">
        <v>45864</v>
      </c>
      <c r="B2919" t="inlineStr">
        <is>
          <t>伊藤</t>
        </is>
      </c>
      <c r="C2919" t="inlineStr">
        <is>
          <t>中部</t>
        </is>
      </c>
      <c r="D2919" t="inlineStr">
        <is>
          <t>Meta広告</t>
        </is>
      </c>
      <c r="E2919" t="inlineStr">
        <is>
          <t>P001</t>
        </is>
      </c>
      <c r="F2919">
        <f>_xlfn.XLOOKUP(tbl_売上[[#This Row],[商品コード]],tbl_商品[商品コード],tbl_商品[商品名],"未登録")</f>
        <v/>
      </c>
      <c r="G2919">
        <f>_xlfn.XLOOKUP(tbl_売上[[#This Row],[商品コード]],tbl_商品[商品コード],tbl_商品[カテゴリ],"未登録")</f>
        <v/>
      </c>
      <c r="H2919" s="4" t="n">
        <v>1</v>
      </c>
      <c r="I2919" s="5" t="n">
        <v>8800</v>
      </c>
      <c r="J2919" s="5">
        <f>tbl_売上[[#This Row],[数量]]*tbl_売上[[#This Row],[単価]]</f>
        <v/>
      </c>
    </row>
    <row r="2920">
      <c r="A2920" s="3" t="n">
        <v>45864</v>
      </c>
      <c r="B2920" t="inlineStr">
        <is>
          <t>鈴木</t>
        </is>
      </c>
      <c r="C2920" t="inlineStr">
        <is>
          <t>関東</t>
        </is>
      </c>
      <c r="D2920" t="inlineStr">
        <is>
          <t>Google広告</t>
        </is>
      </c>
      <c r="E2920" t="inlineStr">
        <is>
          <t>P008</t>
        </is>
      </c>
      <c r="F2920">
        <f>_xlfn.XLOOKUP(tbl_売上[[#This Row],[商品コード]],tbl_商品[商品コード],tbl_商品[商品名],"未登録")</f>
        <v/>
      </c>
      <c r="G2920">
        <f>_xlfn.XLOOKUP(tbl_売上[[#This Row],[商品コード]],tbl_商品[商品コード],tbl_商品[カテゴリ],"未登録")</f>
        <v/>
      </c>
      <c r="H2920" s="4" t="n">
        <v>3</v>
      </c>
      <c r="I2920" s="5" t="n">
        <v>2700</v>
      </c>
      <c r="J2920" s="5">
        <f>tbl_売上[[#This Row],[数量]]*tbl_売上[[#This Row],[単価]]</f>
        <v/>
      </c>
    </row>
    <row r="2921">
      <c r="A2921" s="3" t="n">
        <v>45864</v>
      </c>
      <c r="B2921" t="inlineStr">
        <is>
          <t>鈴木</t>
        </is>
      </c>
      <c r="C2921" t="inlineStr">
        <is>
          <t>関東</t>
        </is>
      </c>
      <c r="D2921" t="inlineStr">
        <is>
          <t>Google広告</t>
        </is>
      </c>
      <c r="E2921" t="inlineStr">
        <is>
          <t>P008</t>
        </is>
      </c>
      <c r="F2921">
        <f>_xlfn.XLOOKUP(tbl_売上[[#This Row],[商品コード]],tbl_商品[商品コード],tbl_商品[商品名],"未登録")</f>
        <v/>
      </c>
      <c r="G2921">
        <f>_xlfn.XLOOKUP(tbl_売上[[#This Row],[商品コード]],tbl_商品[商品コード],tbl_商品[カテゴリ],"未登録")</f>
        <v/>
      </c>
      <c r="H2921" s="4" t="n">
        <v>1</v>
      </c>
      <c r="I2921" s="5" t="n">
        <v>2700</v>
      </c>
      <c r="J2921" s="5">
        <f>tbl_売上[[#This Row],[数量]]*tbl_売上[[#This Row],[単価]]</f>
        <v/>
      </c>
    </row>
    <row r="2922">
      <c r="A2922" s="3" t="n">
        <v>45864</v>
      </c>
      <c r="B2922" t="inlineStr">
        <is>
          <t>鈴木</t>
        </is>
      </c>
      <c r="C2922" t="inlineStr">
        <is>
          <t>関東</t>
        </is>
      </c>
      <c r="D2922" t="inlineStr">
        <is>
          <t>Google広告</t>
        </is>
      </c>
      <c r="E2922" t="inlineStr">
        <is>
          <t>P001</t>
        </is>
      </c>
      <c r="F2922">
        <f>_xlfn.XLOOKUP(tbl_売上[[#This Row],[商品コード]],tbl_商品[商品コード],tbl_商品[商品名],"未登録")</f>
        <v/>
      </c>
      <c r="G2922">
        <f>_xlfn.XLOOKUP(tbl_売上[[#This Row],[商品コード]],tbl_商品[商品コード],tbl_商品[カテゴリ],"未登録")</f>
        <v/>
      </c>
      <c r="H2922" s="4" t="n">
        <v>3</v>
      </c>
      <c r="I2922" s="5" t="n">
        <v>8800</v>
      </c>
      <c r="J2922" s="5">
        <f>tbl_売上[[#This Row],[数量]]*tbl_売上[[#This Row],[単価]]</f>
        <v/>
      </c>
    </row>
    <row r="2923">
      <c r="A2923" s="3" t="n">
        <v>45865</v>
      </c>
      <c r="B2923" t="inlineStr">
        <is>
          <t>田中</t>
        </is>
      </c>
      <c r="C2923" t="inlineStr">
        <is>
          <t>関西</t>
        </is>
      </c>
      <c r="D2923" t="inlineStr">
        <is>
          <t>Yahoo!広告</t>
        </is>
      </c>
      <c r="E2923" t="inlineStr">
        <is>
          <t>P008</t>
        </is>
      </c>
      <c r="F2923">
        <f>_xlfn.XLOOKUP(tbl_売上[[#This Row],[商品コード]],tbl_商品[商品コード],tbl_商品[商品名],"未登録")</f>
        <v/>
      </c>
      <c r="G2923">
        <f>_xlfn.XLOOKUP(tbl_売上[[#This Row],[商品コード]],tbl_商品[商品コード],tbl_商品[カテゴリ],"未登録")</f>
        <v/>
      </c>
      <c r="H2923" s="4" t="n">
        <v>1</v>
      </c>
      <c r="I2923" s="5" t="n">
        <v>2700</v>
      </c>
      <c r="J2923" s="5">
        <f>tbl_売上[[#This Row],[数量]]*tbl_売上[[#This Row],[単価]]</f>
        <v/>
      </c>
    </row>
    <row r="2924">
      <c r="A2924" s="3" t="n">
        <v>45865</v>
      </c>
      <c r="B2924" t="inlineStr">
        <is>
          <t>佐藤</t>
        </is>
      </c>
      <c r="C2924" t="inlineStr">
        <is>
          <t>関東</t>
        </is>
      </c>
      <c r="D2924" t="inlineStr">
        <is>
          <t>Google広告</t>
        </is>
      </c>
      <c r="E2924" t="inlineStr">
        <is>
          <t>P003</t>
        </is>
      </c>
      <c r="F2924">
        <f>_xlfn.XLOOKUP(tbl_売上[[#This Row],[商品コード]],tbl_商品[商品コード],tbl_商品[商品名],"未登録")</f>
        <v/>
      </c>
      <c r="G2924">
        <f>_xlfn.XLOOKUP(tbl_売上[[#This Row],[商品コード]],tbl_商品[商品コード],tbl_商品[カテゴリ],"未登録")</f>
        <v/>
      </c>
      <c r="H2924" s="4" t="n">
        <v>3</v>
      </c>
      <c r="I2924" s="5" t="n">
        <v>19800</v>
      </c>
      <c r="J2924" s="5">
        <f>tbl_売上[[#This Row],[数量]]*tbl_売上[[#This Row],[単価]]</f>
        <v/>
      </c>
    </row>
    <row r="2925">
      <c r="A2925" s="3" t="n">
        <v>45865</v>
      </c>
      <c r="B2925" t="inlineStr">
        <is>
          <t>鈴木</t>
        </is>
      </c>
      <c r="C2925" t="inlineStr">
        <is>
          <t>関東</t>
        </is>
      </c>
      <c r="D2925" t="inlineStr">
        <is>
          <t>Yahoo!広告</t>
        </is>
      </c>
      <c r="E2925" t="inlineStr">
        <is>
          <t>P003</t>
        </is>
      </c>
      <c r="F2925">
        <f>_xlfn.XLOOKUP(tbl_売上[[#This Row],[商品コード]],tbl_商品[商品コード],tbl_商品[商品名],"未登録")</f>
        <v/>
      </c>
      <c r="G2925">
        <f>_xlfn.XLOOKUP(tbl_売上[[#This Row],[商品コード]],tbl_商品[商品コード],tbl_商品[カテゴリ],"未登録")</f>
        <v/>
      </c>
      <c r="H2925" s="4" t="n">
        <v>2</v>
      </c>
      <c r="I2925" s="5" t="n">
        <v>19800</v>
      </c>
      <c r="J2925" s="5">
        <f>tbl_売上[[#This Row],[数量]]*tbl_売上[[#This Row],[単価]]</f>
        <v/>
      </c>
    </row>
    <row r="2926">
      <c r="A2926" s="3" t="n">
        <v>45865</v>
      </c>
      <c r="B2926" t="inlineStr">
        <is>
          <t>高橋</t>
        </is>
      </c>
      <c r="C2926" t="inlineStr">
        <is>
          <t>関西</t>
        </is>
      </c>
      <c r="D2926" t="inlineStr">
        <is>
          <t>Google広告</t>
        </is>
      </c>
      <c r="E2926" t="inlineStr">
        <is>
          <t>P001</t>
        </is>
      </c>
      <c r="F2926">
        <f>_xlfn.XLOOKUP(tbl_売上[[#This Row],[商品コード]],tbl_商品[商品コード],tbl_商品[商品名],"未登録")</f>
        <v/>
      </c>
      <c r="G2926">
        <f>_xlfn.XLOOKUP(tbl_売上[[#This Row],[商品コード]],tbl_商品[商品コード],tbl_商品[カテゴリ],"未登録")</f>
        <v/>
      </c>
      <c r="H2926" s="4" t="n">
        <v>2</v>
      </c>
      <c r="I2926" s="5" t="n">
        <v>8800</v>
      </c>
      <c r="J2926" s="5">
        <f>tbl_売上[[#This Row],[数量]]*tbl_売上[[#This Row],[単価]]</f>
        <v/>
      </c>
    </row>
    <row r="2927">
      <c r="A2927" s="3" t="n">
        <v>45865</v>
      </c>
      <c r="B2927" t="inlineStr">
        <is>
          <t>田中</t>
        </is>
      </c>
      <c r="C2927" t="inlineStr">
        <is>
          <t>関西</t>
        </is>
      </c>
      <c r="D2927" t="inlineStr">
        <is>
          <t>Google広告</t>
        </is>
      </c>
      <c r="E2927" t="inlineStr">
        <is>
          <t>P003</t>
        </is>
      </c>
      <c r="F2927">
        <f>_xlfn.XLOOKUP(tbl_売上[[#This Row],[商品コード]],tbl_商品[商品コード],tbl_商品[商品名],"未登録")</f>
        <v/>
      </c>
      <c r="G2927">
        <f>_xlfn.XLOOKUP(tbl_売上[[#This Row],[商品コード]],tbl_商品[商品コード],tbl_商品[カテゴリ],"未登録")</f>
        <v/>
      </c>
      <c r="H2927" s="4" t="n">
        <v>2</v>
      </c>
      <c r="I2927" s="5" t="n">
        <v>19800</v>
      </c>
      <c r="J2927" s="5">
        <f>tbl_売上[[#This Row],[数量]]*tbl_売上[[#This Row],[単価]]</f>
        <v/>
      </c>
    </row>
    <row r="2928">
      <c r="A2928" s="3" t="n">
        <v>45865</v>
      </c>
      <c r="B2928" t="inlineStr">
        <is>
          <t>鈴木</t>
        </is>
      </c>
      <c r="C2928" t="inlineStr">
        <is>
          <t>関東</t>
        </is>
      </c>
      <c r="D2928" t="inlineStr">
        <is>
          <t>Yahoo!広告</t>
        </is>
      </c>
      <c r="E2928" t="inlineStr">
        <is>
          <t>P002</t>
        </is>
      </c>
      <c r="F2928">
        <f>_xlfn.XLOOKUP(tbl_売上[[#This Row],[商品コード]],tbl_商品[商品コード],tbl_商品[商品名],"未登録")</f>
        <v/>
      </c>
      <c r="G2928">
        <f>_xlfn.XLOOKUP(tbl_売上[[#This Row],[商品コード]],tbl_商品[商品コード],tbl_商品[カテゴリ],"未登録")</f>
        <v/>
      </c>
      <c r="H2928" s="4" t="n">
        <v>5</v>
      </c>
      <c r="I2928" s="5" t="n">
        <v>3980</v>
      </c>
      <c r="J2928" s="5">
        <f>tbl_売上[[#This Row],[数量]]*tbl_売上[[#This Row],[単価]]</f>
        <v/>
      </c>
    </row>
    <row r="2929">
      <c r="A2929" s="3" t="n">
        <v>45865</v>
      </c>
      <c r="B2929" t="inlineStr">
        <is>
          <t>渡辺</t>
        </is>
      </c>
      <c r="C2929" t="inlineStr">
        <is>
          <t>九州</t>
        </is>
      </c>
      <c r="D2929" t="inlineStr">
        <is>
          <t>Yahoo!広告</t>
        </is>
      </c>
      <c r="E2929" t="inlineStr">
        <is>
          <t>P002</t>
        </is>
      </c>
      <c r="F2929">
        <f>_xlfn.XLOOKUP(tbl_売上[[#This Row],[商品コード]],tbl_商品[商品コード],tbl_商品[商品名],"未登録")</f>
        <v/>
      </c>
      <c r="G2929">
        <f>_xlfn.XLOOKUP(tbl_売上[[#This Row],[商品コード]],tbl_商品[商品コード],tbl_商品[カテゴリ],"未登録")</f>
        <v/>
      </c>
      <c r="H2929" s="4" t="n">
        <v>1</v>
      </c>
      <c r="I2929" s="5" t="n">
        <v>3980</v>
      </c>
      <c r="J2929" s="5">
        <f>tbl_売上[[#This Row],[数量]]*tbl_売上[[#This Row],[単価]]</f>
        <v/>
      </c>
    </row>
    <row r="2930">
      <c r="A2930" s="3" t="n">
        <v>45865</v>
      </c>
      <c r="B2930" t="inlineStr">
        <is>
          <t>鈴木</t>
        </is>
      </c>
      <c r="C2930" t="inlineStr">
        <is>
          <t>関東</t>
        </is>
      </c>
      <c r="D2930" t="inlineStr">
        <is>
          <t>Google広告</t>
        </is>
      </c>
      <c r="E2930" t="inlineStr">
        <is>
          <t>P002</t>
        </is>
      </c>
      <c r="F2930">
        <f>_xlfn.XLOOKUP(tbl_売上[[#This Row],[商品コード]],tbl_商品[商品コード],tbl_商品[商品名],"未登録")</f>
        <v/>
      </c>
      <c r="G2930">
        <f>_xlfn.XLOOKUP(tbl_売上[[#This Row],[商品コード]],tbl_商品[商品コード],tbl_商品[カテゴリ],"未登録")</f>
        <v/>
      </c>
      <c r="H2930" s="4" t="n">
        <v>5</v>
      </c>
      <c r="I2930" s="5" t="n">
        <v>3980</v>
      </c>
      <c r="J2930" s="5">
        <f>tbl_売上[[#This Row],[数量]]*tbl_売上[[#This Row],[単価]]</f>
        <v/>
      </c>
    </row>
    <row r="2931">
      <c r="A2931" s="3" t="n">
        <v>45865</v>
      </c>
      <c r="B2931" t="inlineStr">
        <is>
          <t>渡辺</t>
        </is>
      </c>
      <c r="C2931" t="inlineStr">
        <is>
          <t>九州</t>
        </is>
      </c>
      <c r="D2931" t="inlineStr">
        <is>
          <t>Meta広告</t>
        </is>
      </c>
      <c r="E2931" t="inlineStr">
        <is>
          <t>P007</t>
        </is>
      </c>
      <c r="F2931">
        <f>_xlfn.XLOOKUP(tbl_売上[[#This Row],[商品コード]],tbl_商品[商品コード],tbl_商品[商品名],"未登録")</f>
        <v/>
      </c>
      <c r="G2931">
        <f>_xlfn.XLOOKUP(tbl_売上[[#This Row],[商品コード]],tbl_商品[商品コード],tbl_商品[カテゴリ],"未登録")</f>
        <v/>
      </c>
      <c r="H2931" s="4" t="n">
        <v>1</v>
      </c>
      <c r="I2931" s="5" t="n">
        <v>3240</v>
      </c>
      <c r="J2931" s="5">
        <f>tbl_売上[[#This Row],[数量]]*tbl_売上[[#This Row],[単価]]</f>
        <v/>
      </c>
    </row>
    <row r="2932">
      <c r="A2932" s="3" t="n">
        <v>45866</v>
      </c>
      <c r="B2932" t="inlineStr">
        <is>
          <t>鈴木</t>
        </is>
      </c>
      <c r="C2932" t="inlineStr">
        <is>
          <t>関東</t>
        </is>
      </c>
      <c r="D2932" t="inlineStr">
        <is>
          <t>Google広告</t>
        </is>
      </c>
      <c r="E2932" t="inlineStr">
        <is>
          <t>P002</t>
        </is>
      </c>
      <c r="F2932">
        <f>_xlfn.XLOOKUP(tbl_売上[[#This Row],[商品コード]],tbl_商品[商品コード],tbl_商品[商品名],"未登録")</f>
        <v/>
      </c>
      <c r="G2932">
        <f>_xlfn.XLOOKUP(tbl_売上[[#This Row],[商品コード]],tbl_商品[商品コード],tbl_商品[カテゴリ],"未登録")</f>
        <v/>
      </c>
      <c r="H2932" s="4" t="n">
        <v>2</v>
      </c>
      <c r="I2932" s="5" t="n">
        <v>3980</v>
      </c>
      <c r="J2932" s="5">
        <f>tbl_売上[[#This Row],[数量]]*tbl_売上[[#This Row],[単価]]</f>
        <v/>
      </c>
    </row>
    <row r="2933">
      <c r="A2933" s="3" t="n">
        <v>45866</v>
      </c>
      <c r="B2933" t="inlineStr">
        <is>
          <t>渡辺</t>
        </is>
      </c>
      <c r="C2933" t="inlineStr">
        <is>
          <t>九州</t>
        </is>
      </c>
      <c r="D2933" t="inlineStr">
        <is>
          <t>Google広告</t>
        </is>
      </c>
      <c r="E2933" t="inlineStr">
        <is>
          <t>P001</t>
        </is>
      </c>
      <c r="F2933">
        <f>_xlfn.XLOOKUP(tbl_売上[[#This Row],[商品コード]],tbl_商品[商品コード],tbl_商品[商品名],"未登録")</f>
        <v/>
      </c>
      <c r="G2933">
        <f>_xlfn.XLOOKUP(tbl_売上[[#This Row],[商品コード]],tbl_商品[商品コード],tbl_商品[カテゴリ],"未登録")</f>
        <v/>
      </c>
      <c r="H2933" s="4" t="n">
        <v>1</v>
      </c>
      <c r="I2933" s="5" t="n">
        <v>8800</v>
      </c>
      <c r="J2933" s="5">
        <f>tbl_売上[[#This Row],[数量]]*tbl_売上[[#This Row],[単価]]</f>
        <v/>
      </c>
    </row>
    <row r="2934">
      <c r="A2934" s="3" t="n">
        <v>45866</v>
      </c>
      <c r="B2934" t="inlineStr">
        <is>
          <t>鈴木</t>
        </is>
      </c>
      <c r="C2934" t="inlineStr">
        <is>
          <t>関東</t>
        </is>
      </c>
      <c r="D2934" t="inlineStr">
        <is>
          <t>Yahoo!広告</t>
        </is>
      </c>
      <c r="E2934" t="inlineStr">
        <is>
          <t>P006</t>
        </is>
      </c>
      <c r="F2934">
        <f>_xlfn.XLOOKUP(tbl_売上[[#This Row],[商品コード]],tbl_商品[商品コード],tbl_商品[商品名],"未登録")</f>
        <v/>
      </c>
      <c r="G2934">
        <f>_xlfn.XLOOKUP(tbl_売上[[#This Row],[商品コード]],tbl_商品[商品コード],tbl_商品[カテゴリ],"未登録")</f>
        <v/>
      </c>
      <c r="H2934" s="4" t="n">
        <v>3</v>
      </c>
      <c r="I2934" s="5" t="n">
        <v>3300</v>
      </c>
      <c r="J2934" s="5">
        <f>tbl_売上[[#This Row],[数量]]*tbl_売上[[#This Row],[単価]]</f>
        <v/>
      </c>
    </row>
    <row r="2935">
      <c r="A2935" s="3" t="n">
        <v>45866</v>
      </c>
      <c r="B2935" t="inlineStr">
        <is>
          <t>佐藤</t>
        </is>
      </c>
      <c r="C2935" t="inlineStr">
        <is>
          <t>関東</t>
        </is>
      </c>
      <c r="D2935" t="inlineStr">
        <is>
          <t>Meta広告</t>
        </is>
      </c>
      <c r="E2935" t="inlineStr">
        <is>
          <t>P009</t>
        </is>
      </c>
      <c r="F2935">
        <f>_xlfn.XLOOKUP(tbl_売上[[#This Row],[商品コード]],tbl_商品[商品コード],tbl_商品[商品名],"未登録")</f>
        <v/>
      </c>
      <c r="G2935">
        <f>_xlfn.XLOOKUP(tbl_売上[[#This Row],[商品コード]],tbl_商品[商品コード],tbl_商品[カテゴリ],"未登録")</f>
        <v/>
      </c>
      <c r="H2935" s="4" t="n">
        <v>2</v>
      </c>
      <c r="I2935" s="5" t="n">
        <v>3600</v>
      </c>
      <c r="J2935" s="5">
        <f>tbl_売上[[#This Row],[数量]]*tbl_売上[[#This Row],[単価]]</f>
        <v/>
      </c>
    </row>
    <row r="2936">
      <c r="A2936" s="3" t="n">
        <v>45866</v>
      </c>
      <c r="B2936" t="inlineStr">
        <is>
          <t>高橋</t>
        </is>
      </c>
      <c r="C2936" t="inlineStr">
        <is>
          <t>関西</t>
        </is>
      </c>
      <c r="D2936" t="inlineStr">
        <is>
          <t>Yahoo!広告</t>
        </is>
      </c>
      <c r="E2936" t="inlineStr">
        <is>
          <t>P004</t>
        </is>
      </c>
      <c r="F2936">
        <f>_xlfn.XLOOKUP(tbl_売上[[#This Row],[商品コード]],tbl_商品[商品コード],tbl_商品[商品名],"未登録")</f>
        <v/>
      </c>
      <c r="G2936">
        <f>_xlfn.XLOOKUP(tbl_売上[[#This Row],[商品コード]],tbl_商品[商品コード],tbl_商品[カテゴリ],"未登録")</f>
        <v/>
      </c>
      <c r="H2936" s="4" t="n">
        <v>3</v>
      </c>
      <c r="I2936" s="5" t="n">
        <v>2480</v>
      </c>
      <c r="J2936" s="5">
        <f>tbl_売上[[#This Row],[数量]]*tbl_売上[[#This Row],[単価]]</f>
        <v/>
      </c>
    </row>
    <row r="2937">
      <c r="A2937" s="3" t="n">
        <v>45866</v>
      </c>
      <c r="B2937" t="inlineStr">
        <is>
          <t>渡辺</t>
        </is>
      </c>
      <c r="C2937" t="inlineStr">
        <is>
          <t>九州</t>
        </is>
      </c>
      <c r="D2937" t="inlineStr">
        <is>
          <t>Meta広告</t>
        </is>
      </c>
      <c r="E2937" t="inlineStr">
        <is>
          <t>P003</t>
        </is>
      </c>
      <c r="F2937">
        <f>_xlfn.XLOOKUP(tbl_売上[[#This Row],[商品コード]],tbl_商品[商品コード],tbl_商品[商品名],"未登録")</f>
        <v/>
      </c>
      <c r="G2937">
        <f>_xlfn.XLOOKUP(tbl_売上[[#This Row],[商品コード]],tbl_商品[商品コード],tbl_商品[カテゴリ],"未登録")</f>
        <v/>
      </c>
      <c r="H2937" s="4" t="n">
        <v>3</v>
      </c>
      <c r="I2937" s="5" t="n">
        <v>19800</v>
      </c>
      <c r="J2937" s="5">
        <f>tbl_売上[[#This Row],[数量]]*tbl_売上[[#This Row],[単価]]</f>
        <v/>
      </c>
    </row>
    <row r="2938">
      <c r="A2938" s="3" t="n">
        <v>45866</v>
      </c>
      <c r="B2938" t="inlineStr">
        <is>
          <t>田中</t>
        </is>
      </c>
      <c r="C2938" t="inlineStr">
        <is>
          <t>関西</t>
        </is>
      </c>
      <c r="D2938" t="inlineStr">
        <is>
          <t>Google広告</t>
        </is>
      </c>
      <c r="E2938" t="inlineStr">
        <is>
          <t>P002</t>
        </is>
      </c>
      <c r="F2938">
        <f>_xlfn.XLOOKUP(tbl_売上[[#This Row],[商品コード]],tbl_商品[商品コード],tbl_商品[商品名],"未登録")</f>
        <v/>
      </c>
      <c r="G2938">
        <f>_xlfn.XLOOKUP(tbl_売上[[#This Row],[商品コード]],tbl_商品[商品コード],tbl_商品[カテゴリ],"未登録")</f>
        <v/>
      </c>
      <c r="H2938" s="4" t="n">
        <v>3</v>
      </c>
      <c r="I2938" s="5" t="n">
        <v>3980</v>
      </c>
      <c r="J2938" s="5">
        <f>tbl_売上[[#This Row],[数量]]*tbl_売上[[#This Row],[単価]]</f>
        <v/>
      </c>
    </row>
    <row r="2939">
      <c r="A2939" s="3" t="n">
        <v>45867</v>
      </c>
      <c r="B2939" t="inlineStr">
        <is>
          <t>高橋</t>
        </is>
      </c>
      <c r="C2939" t="inlineStr">
        <is>
          <t>関西</t>
        </is>
      </c>
      <c r="D2939" t="inlineStr">
        <is>
          <t>Meta広告</t>
        </is>
      </c>
      <c r="E2939" t="inlineStr">
        <is>
          <t>P002</t>
        </is>
      </c>
      <c r="F2939">
        <f>_xlfn.XLOOKUP(tbl_売上[[#This Row],[商品コード]],tbl_商品[商品コード],tbl_商品[商品名],"未登録")</f>
        <v/>
      </c>
      <c r="G2939">
        <f>_xlfn.XLOOKUP(tbl_売上[[#This Row],[商品コード]],tbl_商品[商品コード],tbl_商品[カテゴリ],"未登録")</f>
        <v/>
      </c>
      <c r="H2939" s="4" t="n">
        <v>2</v>
      </c>
      <c r="I2939" s="5" t="n">
        <v>3980</v>
      </c>
      <c r="J2939" s="5">
        <f>tbl_売上[[#This Row],[数量]]*tbl_売上[[#This Row],[単価]]</f>
        <v/>
      </c>
    </row>
    <row r="2940">
      <c r="A2940" s="3" t="n">
        <v>45867</v>
      </c>
      <c r="B2940" t="inlineStr">
        <is>
          <t>佐藤</t>
        </is>
      </c>
      <c r="C2940" t="inlineStr">
        <is>
          <t>関東</t>
        </is>
      </c>
      <c r="D2940" t="inlineStr">
        <is>
          <t>Google広告</t>
        </is>
      </c>
      <c r="E2940" t="inlineStr">
        <is>
          <t>P002</t>
        </is>
      </c>
      <c r="F2940">
        <f>_xlfn.XLOOKUP(tbl_売上[[#This Row],[商品コード]],tbl_商品[商品コード],tbl_商品[商品名],"未登録")</f>
        <v/>
      </c>
      <c r="G2940">
        <f>_xlfn.XLOOKUP(tbl_売上[[#This Row],[商品コード]],tbl_商品[商品コード],tbl_商品[カテゴリ],"未登録")</f>
        <v/>
      </c>
      <c r="H2940" s="4" t="n">
        <v>2</v>
      </c>
      <c r="I2940" s="5" t="n">
        <v>3980</v>
      </c>
      <c r="J2940" s="5">
        <f>tbl_売上[[#This Row],[数量]]*tbl_売上[[#This Row],[単価]]</f>
        <v/>
      </c>
    </row>
    <row r="2941">
      <c r="A2941" s="3" t="n">
        <v>45867</v>
      </c>
      <c r="B2941" t="inlineStr">
        <is>
          <t>渡辺</t>
        </is>
      </c>
      <c r="C2941" t="inlineStr">
        <is>
          <t>九州</t>
        </is>
      </c>
      <c r="D2941" t="inlineStr">
        <is>
          <t>Meta広告</t>
        </is>
      </c>
      <c r="E2941" t="inlineStr">
        <is>
          <t>P005</t>
        </is>
      </c>
      <c r="F2941">
        <f>_xlfn.XLOOKUP(tbl_売上[[#This Row],[商品コード]],tbl_商品[商品コード],tbl_商品[商品名],"未登録")</f>
        <v/>
      </c>
      <c r="G2941">
        <f>_xlfn.XLOOKUP(tbl_売上[[#This Row],[商品コード]],tbl_商品[商品コード],tbl_商品[カテゴリ],"未登録")</f>
        <v/>
      </c>
      <c r="H2941" s="4" t="n">
        <v>2</v>
      </c>
      <c r="I2941" s="5" t="n">
        <v>6980</v>
      </c>
      <c r="J2941" s="5">
        <f>tbl_売上[[#This Row],[数量]]*tbl_売上[[#This Row],[単価]]</f>
        <v/>
      </c>
    </row>
    <row r="2942">
      <c r="A2942" s="3" t="n">
        <v>45867</v>
      </c>
      <c r="B2942" t="inlineStr">
        <is>
          <t>鈴木</t>
        </is>
      </c>
      <c r="C2942" t="inlineStr">
        <is>
          <t>関東</t>
        </is>
      </c>
      <c r="D2942" t="inlineStr">
        <is>
          <t>Google広告</t>
        </is>
      </c>
      <c r="E2942" t="inlineStr">
        <is>
          <t>P003</t>
        </is>
      </c>
      <c r="F2942">
        <f>_xlfn.XLOOKUP(tbl_売上[[#This Row],[商品コード]],tbl_商品[商品コード],tbl_商品[商品名],"未登録")</f>
        <v/>
      </c>
      <c r="G2942">
        <f>_xlfn.XLOOKUP(tbl_売上[[#This Row],[商品コード]],tbl_商品[商品コード],tbl_商品[カテゴリ],"未登録")</f>
        <v/>
      </c>
      <c r="H2942" s="4" t="n">
        <v>1</v>
      </c>
      <c r="I2942" s="5" t="n">
        <v>19800</v>
      </c>
      <c r="J2942" s="5">
        <f>tbl_売上[[#This Row],[数量]]*tbl_売上[[#This Row],[単価]]</f>
        <v/>
      </c>
    </row>
    <row r="2943">
      <c r="A2943" s="3" t="n">
        <v>45867</v>
      </c>
      <c r="B2943" t="inlineStr">
        <is>
          <t>伊藤</t>
        </is>
      </c>
      <c r="C2943" t="inlineStr">
        <is>
          <t>中部</t>
        </is>
      </c>
      <c r="D2943" t="inlineStr">
        <is>
          <t>Yahoo!広告</t>
        </is>
      </c>
      <c r="E2943" t="inlineStr">
        <is>
          <t>P008</t>
        </is>
      </c>
      <c r="F2943">
        <f>_xlfn.XLOOKUP(tbl_売上[[#This Row],[商品コード]],tbl_商品[商品コード],tbl_商品[商品名],"未登録")</f>
        <v/>
      </c>
      <c r="G2943">
        <f>_xlfn.XLOOKUP(tbl_売上[[#This Row],[商品コード]],tbl_商品[商品コード],tbl_商品[カテゴリ],"未登録")</f>
        <v/>
      </c>
      <c r="H2943" s="4" t="n">
        <v>1</v>
      </c>
      <c r="I2943" s="5" t="n">
        <v>2700</v>
      </c>
      <c r="J2943" s="5">
        <f>tbl_売上[[#This Row],[数量]]*tbl_売上[[#This Row],[単価]]</f>
        <v/>
      </c>
    </row>
    <row r="2944">
      <c r="A2944" s="3" t="n">
        <v>45867</v>
      </c>
      <c r="B2944" t="inlineStr">
        <is>
          <t>鈴木</t>
        </is>
      </c>
      <c r="C2944" t="inlineStr">
        <is>
          <t>関東</t>
        </is>
      </c>
      <c r="D2944" t="inlineStr">
        <is>
          <t>Yahoo!広告</t>
        </is>
      </c>
      <c r="E2944" t="inlineStr">
        <is>
          <t>P009</t>
        </is>
      </c>
      <c r="F2944">
        <f>_xlfn.XLOOKUP(tbl_売上[[#This Row],[商品コード]],tbl_商品[商品コード],tbl_商品[商品名],"未登録")</f>
        <v/>
      </c>
      <c r="G2944">
        <f>_xlfn.XLOOKUP(tbl_売上[[#This Row],[商品コード]],tbl_商品[商品コード],tbl_商品[カテゴリ],"未登録")</f>
        <v/>
      </c>
      <c r="H2944" s="4" t="n">
        <v>3</v>
      </c>
      <c r="I2944" s="5" t="n">
        <v>3600</v>
      </c>
      <c r="J2944" s="5">
        <f>tbl_売上[[#This Row],[数量]]*tbl_売上[[#This Row],[単価]]</f>
        <v/>
      </c>
    </row>
    <row r="2945">
      <c r="A2945" s="3" t="n">
        <v>45868</v>
      </c>
      <c r="B2945" t="inlineStr">
        <is>
          <t>伊藤</t>
        </is>
      </c>
      <c r="C2945" t="inlineStr">
        <is>
          <t>中部</t>
        </is>
      </c>
      <c r="D2945" t="inlineStr">
        <is>
          <t>Meta広告</t>
        </is>
      </c>
      <c r="E2945" t="inlineStr">
        <is>
          <t>P007</t>
        </is>
      </c>
      <c r="F2945">
        <f>_xlfn.XLOOKUP(tbl_売上[[#This Row],[商品コード]],tbl_商品[商品コード],tbl_商品[商品名],"未登録")</f>
        <v/>
      </c>
      <c r="G2945">
        <f>_xlfn.XLOOKUP(tbl_売上[[#This Row],[商品コード]],tbl_商品[商品コード],tbl_商品[カテゴリ],"未登録")</f>
        <v/>
      </c>
      <c r="H2945" s="4" t="n">
        <v>1</v>
      </c>
      <c r="I2945" s="5" t="n">
        <v>3240</v>
      </c>
      <c r="J2945" s="5">
        <f>tbl_売上[[#This Row],[数量]]*tbl_売上[[#This Row],[単価]]</f>
        <v/>
      </c>
    </row>
    <row r="2946">
      <c r="A2946" s="3" t="n">
        <v>45868</v>
      </c>
      <c r="B2946" t="inlineStr">
        <is>
          <t>鈴木</t>
        </is>
      </c>
      <c r="C2946" t="inlineStr">
        <is>
          <t>関東</t>
        </is>
      </c>
      <c r="D2946" t="inlineStr">
        <is>
          <t>Google広告</t>
        </is>
      </c>
      <c r="E2946" t="inlineStr">
        <is>
          <t>P004</t>
        </is>
      </c>
      <c r="F2946">
        <f>_xlfn.XLOOKUP(tbl_売上[[#This Row],[商品コード]],tbl_商品[商品コード],tbl_商品[商品名],"未登録")</f>
        <v/>
      </c>
      <c r="G2946">
        <f>_xlfn.XLOOKUP(tbl_売上[[#This Row],[商品コード]],tbl_商品[商品コード],tbl_商品[カテゴリ],"未登録")</f>
        <v/>
      </c>
      <c r="H2946" s="4" t="n">
        <v>3</v>
      </c>
      <c r="I2946" s="5" t="n">
        <v>2480</v>
      </c>
      <c r="J2946" s="5">
        <f>tbl_売上[[#This Row],[数量]]*tbl_売上[[#This Row],[単価]]</f>
        <v/>
      </c>
    </row>
    <row r="2947">
      <c r="A2947" s="3" t="n">
        <v>45868</v>
      </c>
      <c r="B2947" t="inlineStr">
        <is>
          <t>佐藤</t>
        </is>
      </c>
      <c r="C2947" t="inlineStr">
        <is>
          <t>関東</t>
        </is>
      </c>
      <c r="D2947" t="inlineStr">
        <is>
          <t>Meta広告</t>
        </is>
      </c>
      <c r="E2947" t="inlineStr">
        <is>
          <t>P003</t>
        </is>
      </c>
      <c r="F2947">
        <f>_xlfn.XLOOKUP(tbl_売上[[#This Row],[商品コード]],tbl_商品[商品コード],tbl_商品[商品名],"未登録")</f>
        <v/>
      </c>
      <c r="G2947">
        <f>_xlfn.XLOOKUP(tbl_売上[[#This Row],[商品コード]],tbl_商品[商品コード],tbl_商品[カテゴリ],"未登録")</f>
        <v/>
      </c>
      <c r="H2947" s="4" t="n">
        <v>1</v>
      </c>
      <c r="I2947" s="5" t="n">
        <v>19800</v>
      </c>
      <c r="J2947" s="5">
        <f>tbl_売上[[#This Row],[数量]]*tbl_売上[[#This Row],[単価]]</f>
        <v/>
      </c>
    </row>
    <row r="2948">
      <c r="A2948" s="3" t="n">
        <v>45868</v>
      </c>
      <c r="B2948" t="inlineStr">
        <is>
          <t>鈴木</t>
        </is>
      </c>
      <c r="C2948" t="inlineStr">
        <is>
          <t>関東</t>
        </is>
      </c>
      <c r="D2948" t="inlineStr">
        <is>
          <t>Google広告</t>
        </is>
      </c>
      <c r="E2948" t="inlineStr">
        <is>
          <t>P008</t>
        </is>
      </c>
      <c r="F2948">
        <f>_xlfn.XLOOKUP(tbl_売上[[#This Row],[商品コード]],tbl_商品[商品コード],tbl_商品[商品名],"未登録")</f>
        <v/>
      </c>
      <c r="G2948">
        <f>_xlfn.XLOOKUP(tbl_売上[[#This Row],[商品コード]],tbl_商品[商品コード],tbl_商品[カテゴリ],"未登録")</f>
        <v/>
      </c>
      <c r="H2948" s="4" t="n">
        <v>1</v>
      </c>
      <c r="I2948" s="5" t="n">
        <v>2700</v>
      </c>
      <c r="J2948" s="5">
        <f>tbl_売上[[#This Row],[数量]]*tbl_売上[[#This Row],[単価]]</f>
        <v/>
      </c>
    </row>
    <row r="2949">
      <c r="A2949" s="3" t="n">
        <v>45868</v>
      </c>
      <c r="B2949" t="inlineStr">
        <is>
          <t>鈴木</t>
        </is>
      </c>
      <c r="C2949" t="inlineStr">
        <is>
          <t>関東</t>
        </is>
      </c>
      <c r="D2949" t="inlineStr">
        <is>
          <t>Meta広告</t>
        </is>
      </c>
      <c r="E2949" t="inlineStr">
        <is>
          <t>P002</t>
        </is>
      </c>
      <c r="F2949">
        <f>_xlfn.XLOOKUP(tbl_売上[[#This Row],[商品コード]],tbl_商品[商品コード],tbl_商品[商品名],"未登録")</f>
        <v/>
      </c>
      <c r="G2949">
        <f>_xlfn.XLOOKUP(tbl_売上[[#This Row],[商品コード]],tbl_商品[商品コード],tbl_商品[カテゴリ],"未登録")</f>
        <v/>
      </c>
      <c r="H2949" s="4" t="n">
        <v>1</v>
      </c>
      <c r="I2949" s="5" t="n">
        <v>3980</v>
      </c>
      <c r="J2949" s="5">
        <f>tbl_売上[[#This Row],[数量]]*tbl_売上[[#This Row],[単価]]</f>
        <v/>
      </c>
    </row>
    <row r="2950">
      <c r="A2950" s="3" t="n">
        <v>45868</v>
      </c>
      <c r="B2950" t="inlineStr">
        <is>
          <t>田中</t>
        </is>
      </c>
      <c r="C2950" t="inlineStr">
        <is>
          <t>関西</t>
        </is>
      </c>
      <c r="D2950" t="inlineStr">
        <is>
          <t>Meta広告</t>
        </is>
      </c>
      <c r="E2950" t="inlineStr">
        <is>
          <t>P007</t>
        </is>
      </c>
      <c r="F2950">
        <f>_xlfn.XLOOKUP(tbl_売上[[#This Row],[商品コード]],tbl_商品[商品コード],tbl_商品[商品名],"未登録")</f>
        <v/>
      </c>
      <c r="G2950">
        <f>_xlfn.XLOOKUP(tbl_売上[[#This Row],[商品コード]],tbl_商品[商品コード],tbl_商品[カテゴリ],"未登録")</f>
        <v/>
      </c>
      <c r="H2950" s="4" t="n">
        <v>5</v>
      </c>
      <c r="I2950" s="5" t="n">
        <v>3240</v>
      </c>
      <c r="J2950" s="5">
        <f>tbl_売上[[#This Row],[数量]]*tbl_売上[[#This Row],[単価]]</f>
        <v/>
      </c>
    </row>
    <row r="2951">
      <c r="A2951" s="3" t="n">
        <v>45868</v>
      </c>
      <c r="B2951" t="inlineStr">
        <is>
          <t>高橋</t>
        </is>
      </c>
      <c r="C2951" t="inlineStr">
        <is>
          <t>関西</t>
        </is>
      </c>
      <c r="D2951" t="inlineStr">
        <is>
          <t>Meta広告</t>
        </is>
      </c>
      <c r="E2951" t="inlineStr">
        <is>
          <t>P005</t>
        </is>
      </c>
      <c r="F2951">
        <f>_xlfn.XLOOKUP(tbl_売上[[#This Row],[商品コード]],tbl_商品[商品コード],tbl_商品[商品名],"未登録")</f>
        <v/>
      </c>
      <c r="G2951">
        <f>_xlfn.XLOOKUP(tbl_売上[[#This Row],[商品コード]],tbl_商品[商品コード],tbl_商品[カテゴリ],"未登録")</f>
        <v/>
      </c>
      <c r="H2951" s="4" t="n">
        <v>1</v>
      </c>
      <c r="I2951" s="5" t="n">
        <v>6980</v>
      </c>
      <c r="J2951" s="5">
        <f>tbl_売上[[#This Row],[数量]]*tbl_売上[[#This Row],[単価]]</f>
        <v/>
      </c>
    </row>
    <row r="2952">
      <c r="A2952" s="3" t="n">
        <v>45868</v>
      </c>
      <c r="B2952" t="inlineStr">
        <is>
          <t>伊藤</t>
        </is>
      </c>
      <c r="C2952" t="inlineStr">
        <is>
          <t>中部</t>
        </is>
      </c>
      <c r="D2952" t="inlineStr">
        <is>
          <t>Meta広告</t>
        </is>
      </c>
      <c r="E2952" t="inlineStr">
        <is>
          <t>P006</t>
        </is>
      </c>
      <c r="F2952">
        <f>_xlfn.XLOOKUP(tbl_売上[[#This Row],[商品コード]],tbl_商品[商品コード],tbl_商品[商品名],"未登録")</f>
        <v/>
      </c>
      <c r="G2952">
        <f>_xlfn.XLOOKUP(tbl_売上[[#This Row],[商品コード]],tbl_商品[商品コード],tbl_商品[カテゴリ],"未登録")</f>
        <v/>
      </c>
      <c r="H2952" s="4" t="n">
        <v>1</v>
      </c>
      <c r="I2952" s="5" t="n">
        <v>3300</v>
      </c>
      <c r="J2952" s="5">
        <f>tbl_売上[[#This Row],[数量]]*tbl_売上[[#This Row],[単価]]</f>
        <v/>
      </c>
    </row>
    <row r="2953">
      <c r="A2953" s="3" t="n">
        <v>45869</v>
      </c>
      <c r="B2953" t="inlineStr">
        <is>
          <t>田中</t>
        </is>
      </c>
      <c r="C2953" t="inlineStr">
        <is>
          <t>関西</t>
        </is>
      </c>
      <c r="D2953" t="inlineStr">
        <is>
          <t>Meta広告</t>
        </is>
      </c>
      <c r="E2953" t="inlineStr">
        <is>
          <t>P002</t>
        </is>
      </c>
      <c r="F2953">
        <f>_xlfn.XLOOKUP(tbl_売上[[#This Row],[商品コード]],tbl_商品[商品コード],tbl_商品[商品名],"未登録")</f>
        <v/>
      </c>
      <c r="G2953">
        <f>_xlfn.XLOOKUP(tbl_売上[[#This Row],[商品コード]],tbl_商品[商品コード],tbl_商品[カテゴリ],"未登録")</f>
        <v/>
      </c>
      <c r="H2953" s="4" t="n">
        <v>3</v>
      </c>
      <c r="I2953" s="5" t="n">
        <v>3980</v>
      </c>
      <c r="J2953" s="5">
        <f>tbl_売上[[#This Row],[数量]]*tbl_売上[[#This Row],[単価]]</f>
        <v/>
      </c>
    </row>
    <row r="2954">
      <c r="A2954" s="3" t="n">
        <v>45869</v>
      </c>
      <c r="B2954" t="inlineStr">
        <is>
          <t>渡辺</t>
        </is>
      </c>
      <c r="C2954" t="inlineStr">
        <is>
          <t>九州</t>
        </is>
      </c>
      <c r="D2954" t="inlineStr">
        <is>
          <t>Yahoo!広告</t>
        </is>
      </c>
      <c r="E2954" t="inlineStr">
        <is>
          <t>P006</t>
        </is>
      </c>
      <c r="F2954">
        <f>_xlfn.XLOOKUP(tbl_売上[[#This Row],[商品コード]],tbl_商品[商品コード],tbl_商品[商品名],"未登録")</f>
        <v/>
      </c>
      <c r="G2954">
        <f>_xlfn.XLOOKUP(tbl_売上[[#This Row],[商品コード]],tbl_商品[商品コード],tbl_商品[カテゴリ],"未登録")</f>
        <v/>
      </c>
      <c r="H2954" s="4" t="n">
        <v>3</v>
      </c>
      <c r="I2954" s="5" t="n">
        <v>3300</v>
      </c>
      <c r="J2954" s="5">
        <f>tbl_売上[[#This Row],[数量]]*tbl_売上[[#This Row],[単価]]</f>
        <v/>
      </c>
    </row>
    <row r="2955">
      <c r="A2955" s="3" t="n">
        <v>45869</v>
      </c>
      <c r="B2955" t="inlineStr">
        <is>
          <t>渡辺</t>
        </is>
      </c>
      <c r="C2955" t="inlineStr">
        <is>
          <t>九州</t>
        </is>
      </c>
      <c r="D2955" t="inlineStr">
        <is>
          <t>Meta広告</t>
        </is>
      </c>
      <c r="E2955" t="inlineStr">
        <is>
          <t>P004</t>
        </is>
      </c>
      <c r="F2955">
        <f>_xlfn.XLOOKUP(tbl_売上[[#This Row],[商品コード]],tbl_商品[商品コード],tbl_商品[商品名],"未登録")</f>
        <v/>
      </c>
      <c r="G2955">
        <f>_xlfn.XLOOKUP(tbl_売上[[#This Row],[商品コード]],tbl_商品[商品コード],tbl_商品[カテゴリ],"未登録")</f>
        <v/>
      </c>
      <c r="H2955" s="4" t="n">
        <v>3</v>
      </c>
      <c r="I2955" s="5" t="n">
        <v>2480</v>
      </c>
      <c r="J2955" s="5">
        <f>tbl_売上[[#This Row],[数量]]*tbl_売上[[#This Row],[単価]]</f>
        <v/>
      </c>
    </row>
    <row r="2956">
      <c r="A2956" s="3" t="n">
        <v>45869</v>
      </c>
      <c r="B2956" t="inlineStr">
        <is>
          <t>伊藤</t>
        </is>
      </c>
      <c r="C2956" t="inlineStr">
        <is>
          <t>中部</t>
        </is>
      </c>
      <c r="D2956" t="inlineStr">
        <is>
          <t>Google広告</t>
        </is>
      </c>
      <c r="E2956" t="inlineStr">
        <is>
          <t>P004</t>
        </is>
      </c>
      <c r="F2956">
        <f>_xlfn.XLOOKUP(tbl_売上[[#This Row],[商品コード]],tbl_商品[商品コード],tbl_商品[商品名],"未登録")</f>
        <v/>
      </c>
      <c r="G2956">
        <f>_xlfn.XLOOKUP(tbl_売上[[#This Row],[商品コード]],tbl_商品[商品コード],tbl_商品[カテゴリ],"未登録")</f>
        <v/>
      </c>
      <c r="H2956" s="4" t="n">
        <v>1</v>
      </c>
      <c r="I2956" s="5" t="n">
        <v>2480</v>
      </c>
      <c r="J2956" s="5">
        <f>tbl_売上[[#This Row],[数量]]*tbl_売上[[#This Row],[単価]]</f>
        <v/>
      </c>
    </row>
    <row r="2957">
      <c r="A2957" s="3" t="n">
        <v>45869</v>
      </c>
      <c r="B2957" t="inlineStr">
        <is>
          <t>田中</t>
        </is>
      </c>
      <c r="C2957" t="inlineStr">
        <is>
          <t>関西</t>
        </is>
      </c>
      <c r="D2957" t="inlineStr">
        <is>
          <t>Meta広告</t>
        </is>
      </c>
      <c r="E2957" t="inlineStr">
        <is>
          <t>P003</t>
        </is>
      </c>
      <c r="F2957">
        <f>_xlfn.XLOOKUP(tbl_売上[[#This Row],[商品コード]],tbl_商品[商品コード],tbl_商品[商品名],"未登録")</f>
        <v/>
      </c>
      <c r="G2957">
        <f>_xlfn.XLOOKUP(tbl_売上[[#This Row],[商品コード]],tbl_商品[商品コード],tbl_商品[カテゴリ],"未登録")</f>
        <v/>
      </c>
      <c r="H2957" s="4" t="n">
        <v>1</v>
      </c>
      <c r="I2957" s="5" t="n">
        <v>19800</v>
      </c>
      <c r="J2957" s="5">
        <f>tbl_売上[[#This Row],[数量]]*tbl_売上[[#This Row],[単価]]</f>
        <v/>
      </c>
    </row>
    <row r="2958">
      <c r="A2958" s="3" t="n">
        <v>45870</v>
      </c>
      <c r="B2958" t="inlineStr">
        <is>
          <t>佐藤</t>
        </is>
      </c>
      <c r="C2958" t="inlineStr">
        <is>
          <t>関東</t>
        </is>
      </c>
      <c r="D2958" t="inlineStr">
        <is>
          <t>Meta広告</t>
        </is>
      </c>
      <c r="E2958" t="inlineStr">
        <is>
          <t>P008</t>
        </is>
      </c>
      <c r="F2958">
        <f>_xlfn.XLOOKUP(tbl_売上[[#This Row],[商品コード]],tbl_商品[商品コード],tbl_商品[商品名],"未登録")</f>
        <v/>
      </c>
      <c r="G2958">
        <f>_xlfn.XLOOKUP(tbl_売上[[#This Row],[商品コード]],tbl_商品[商品コード],tbl_商品[カテゴリ],"未登録")</f>
        <v/>
      </c>
      <c r="H2958" s="4" t="n">
        <v>1</v>
      </c>
      <c r="I2958" s="5" t="n">
        <v>2700</v>
      </c>
      <c r="J2958" s="5">
        <f>tbl_売上[[#This Row],[数量]]*tbl_売上[[#This Row],[単価]]</f>
        <v/>
      </c>
    </row>
    <row r="2959">
      <c r="A2959" s="3" t="n">
        <v>45870</v>
      </c>
      <c r="B2959" t="inlineStr">
        <is>
          <t>佐藤</t>
        </is>
      </c>
      <c r="C2959" t="inlineStr">
        <is>
          <t>関東</t>
        </is>
      </c>
      <c r="D2959" t="inlineStr">
        <is>
          <t>Google広告</t>
        </is>
      </c>
      <c r="E2959" t="inlineStr">
        <is>
          <t>P002</t>
        </is>
      </c>
      <c r="F2959">
        <f>_xlfn.XLOOKUP(tbl_売上[[#This Row],[商品コード]],tbl_商品[商品コード],tbl_商品[商品名],"未登録")</f>
        <v/>
      </c>
      <c r="G2959">
        <f>_xlfn.XLOOKUP(tbl_売上[[#This Row],[商品コード]],tbl_商品[商品コード],tbl_商品[カテゴリ],"未登録")</f>
        <v/>
      </c>
      <c r="H2959" s="4" t="n">
        <v>1</v>
      </c>
      <c r="I2959" s="5" t="n">
        <v>3980</v>
      </c>
      <c r="J2959" s="5">
        <f>tbl_売上[[#This Row],[数量]]*tbl_売上[[#This Row],[単価]]</f>
        <v/>
      </c>
    </row>
    <row r="2960">
      <c r="A2960" s="3" t="n">
        <v>45870</v>
      </c>
      <c r="B2960" t="inlineStr">
        <is>
          <t>渡辺</t>
        </is>
      </c>
      <c r="C2960" t="inlineStr">
        <is>
          <t>九州</t>
        </is>
      </c>
      <c r="D2960" t="inlineStr">
        <is>
          <t>Meta広告</t>
        </is>
      </c>
      <c r="E2960" t="inlineStr">
        <is>
          <t>P008</t>
        </is>
      </c>
      <c r="F2960">
        <f>_xlfn.XLOOKUP(tbl_売上[[#This Row],[商品コード]],tbl_商品[商品コード],tbl_商品[商品名],"未登録")</f>
        <v/>
      </c>
      <c r="G2960">
        <f>_xlfn.XLOOKUP(tbl_売上[[#This Row],[商品コード]],tbl_商品[商品コード],tbl_商品[カテゴリ],"未登録")</f>
        <v/>
      </c>
      <c r="H2960" s="4" t="n">
        <v>2</v>
      </c>
      <c r="I2960" s="5" t="n">
        <v>2700</v>
      </c>
      <c r="J2960" s="5">
        <f>tbl_売上[[#This Row],[数量]]*tbl_売上[[#This Row],[単価]]</f>
        <v/>
      </c>
    </row>
    <row r="2961">
      <c r="A2961" s="3" t="n">
        <v>45870</v>
      </c>
      <c r="B2961" t="inlineStr">
        <is>
          <t>鈴木</t>
        </is>
      </c>
      <c r="C2961" t="inlineStr">
        <is>
          <t>関東</t>
        </is>
      </c>
      <c r="D2961" t="inlineStr">
        <is>
          <t>Google広告</t>
        </is>
      </c>
      <c r="E2961" t="inlineStr">
        <is>
          <t>P009</t>
        </is>
      </c>
      <c r="F2961">
        <f>_xlfn.XLOOKUP(tbl_売上[[#This Row],[商品コード]],tbl_商品[商品コード],tbl_商品[商品名],"未登録")</f>
        <v/>
      </c>
      <c r="G2961">
        <f>_xlfn.XLOOKUP(tbl_売上[[#This Row],[商品コード]],tbl_商品[商品コード],tbl_商品[カテゴリ],"未登録")</f>
        <v/>
      </c>
      <c r="H2961" s="4" t="n">
        <v>1</v>
      </c>
      <c r="I2961" s="5" t="n">
        <v>3600</v>
      </c>
      <c r="J2961" s="5">
        <f>tbl_売上[[#This Row],[数量]]*tbl_売上[[#This Row],[単価]]</f>
        <v/>
      </c>
    </row>
    <row r="2962">
      <c r="A2962" s="3" t="n">
        <v>45870</v>
      </c>
      <c r="B2962" t="inlineStr">
        <is>
          <t>佐藤</t>
        </is>
      </c>
      <c r="C2962" t="inlineStr">
        <is>
          <t>関東</t>
        </is>
      </c>
      <c r="D2962" t="inlineStr">
        <is>
          <t>Meta広告</t>
        </is>
      </c>
      <c r="E2962" t="inlineStr">
        <is>
          <t>P001</t>
        </is>
      </c>
      <c r="F2962">
        <f>_xlfn.XLOOKUP(tbl_売上[[#This Row],[商品コード]],tbl_商品[商品コード],tbl_商品[商品名],"未登録")</f>
        <v/>
      </c>
      <c r="G2962">
        <f>_xlfn.XLOOKUP(tbl_売上[[#This Row],[商品コード]],tbl_商品[商品コード],tbl_商品[カテゴリ],"未登録")</f>
        <v/>
      </c>
      <c r="H2962" s="4" t="n">
        <v>1</v>
      </c>
      <c r="I2962" s="5" t="n">
        <v>8800</v>
      </c>
      <c r="J2962" s="5">
        <f>tbl_売上[[#This Row],[数量]]*tbl_売上[[#This Row],[単価]]</f>
        <v/>
      </c>
    </row>
    <row r="2963">
      <c r="A2963" s="3" t="n">
        <v>45870</v>
      </c>
      <c r="B2963" t="inlineStr">
        <is>
          <t>佐藤</t>
        </is>
      </c>
      <c r="C2963" t="inlineStr">
        <is>
          <t>関東</t>
        </is>
      </c>
      <c r="D2963" t="inlineStr">
        <is>
          <t>Google広告</t>
        </is>
      </c>
      <c r="E2963" t="inlineStr">
        <is>
          <t>P001</t>
        </is>
      </c>
      <c r="F2963">
        <f>_xlfn.XLOOKUP(tbl_売上[[#This Row],[商品コード]],tbl_商品[商品コード],tbl_商品[商品名],"未登録")</f>
        <v/>
      </c>
      <c r="G2963">
        <f>_xlfn.XLOOKUP(tbl_売上[[#This Row],[商品コード]],tbl_商品[商品コード],tbl_商品[カテゴリ],"未登録")</f>
        <v/>
      </c>
      <c r="H2963" s="4" t="n">
        <v>2</v>
      </c>
      <c r="I2963" s="5" t="n">
        <v>8800</v>
      </c>
      <c r="J2963" s="5">
        <f>tbl_売上[[#This Row],[数量]]*tbl_売上[[#This Row],[単価]]</f>
        <v/>
      </c>
    </row>
    <row r="2964">
      <c r="A2964" s="3" t="n">
        <v>45871</v>
      </c>
      <c r="B2964" t="inlineStr">
        <is>
          <t>渡辺</t>
        </is>
      </c>
      <c r="C2964" t="inlineStr">
        <is>
          <t>九州</t>
        </is>
      </c>
      <c r="D2964" t="inlineStr">
        <is>
          <t>Google広告</t>
        </is>
      </c>
      <c r="E2964" t="inlineStr">
        <is>
          <t>P008</t>
        </is>
      </c>
      <c r="F2964">
        <f>_xlfn.XLOOKUP(tbl_売上[[#This Row],[商品コード]],tbl_商品[商品コード],tbl_商品[商品名],"未登録")</f>
        <v/>
      </c>
      <c r="G2964">
        <f>_xlfn.XLOOKUP(tbl_売上[[#This Row],[商品コード]],tbl_商品[商品コード],tbl_商品[カテゴリ],"未登録")</f>
        <v/>
      </c>
      <c r="H2964" s="4" t="n">
        <v>2</v>
      </c>
      <c r="I2964" s="5" t="n">
        <v>2700</v>
      </c>
      <c r="J2964" s="5">
        <f>tbl_売上[[#This Row],[数量]]*tbl_売上[[#This Row],[単価]]</f>
        <v/>
      </c>
    </row>
    <row r="2965">
      <c r="A2965" s="3" t="n">
        <v>45871</v>
      </c>
      <c r="B2965" t="inlineStr">
        <is>
          <t>伊藤</t>
        </is>
      </c>
      <c r="C2965" t="inlineStr">
        <is>
          <t>中部</t>
        </is>
      </c>
      <c r="D2965" t="inlineStr">
        <is>
          <t>Google広告</t>
        </is>
      </c>
      <c r="E2965" t="inlineStr">
        <is>
          <t>P006</t>
        </is>
      </c>
      <c r="F2965">
        <f>_xlfn.XLOOKUP(tbl_売上[[#This Row],[商品コード]],tbl_商品[商品コード],tbl_商品[商品名],"未登録")</f>
        <v/>
      </c>
      <c r="G2965">
        <f>_xlfn.XLOOKUP(tbl_売上[[#This Row],[商品コード]],tbl_商品[商品コード],tbl_商品[カテゴリ],"未登録")</f>
        <v/>
      </c>
      <c r="H2965" s="4" t="n">
        <v>1</v>
      </c>
      <c r="I2965" s="5" t="n">
        <v>3300</v>
      </c>
      <c r="J2965" s="5">
        <f>tbl_売上[[#This Row],[数量]]*tbl_売上[[#This Row],[単価]]</f>
        <v/>
      </c>
    </row>
    <row r="2966">
      <c r="A2966" s="3" t="n">
        <v>45871</v>
      </c>
      <c r="B2966" t="inlineStr">
        <is>
          <t>渡辺</t>
        </is>
      </c>
      <c r="C2966" t="inlineStr">
        <is>
          <t>九州</t>
        </is>
      </c>
      <c r="D2966" t="inlineStr">
        <is>
          <t>Meta広告</t>
        </is>
      </c>
      <c r="E2966" t="inlineStr">
        <is>
          <t>P001</t>
        </is>
      </c>
      <c r="F2966">
        <f>_xlfn.XLOOKUP(tbl_売上[[#This Row],[商品コード]],tbl_商品[商品コード],tbl_商品[商品名],"未登録")</f>
        <v/>
      </c>
      <c r="G2966">
        <f>_xlfn.XLOOKUP(tbl_売上[[#This Row],[商品コード]],tbl_商品[商品コード],tbl_商品[カテゴリ],"未登録")</f>
        <v/>
      </c>
      <c r="H2966" s="4" t="n">
        <v>3</v>
      </c>
      <c r="I2966" s="5" t="n">
        <v>8800</v>
      </c>
      <c r="J2966" s="5">
        <f>tbl_売上[[#This Row],[数量]]*tbl_売上[[#This Row],[単価]]</f>
        <v/>
      </c>
    </row>
    <row r="2967">
      <c r="A2967" s="3" t="n">
        <v>45871</v>
      </c>
      <c r="B2967" t="inlineStr">
        <is>
          <t>鈴木</t>
        </is>
      </c>
      <c r="C2967" t="inlineStr">
        <is>
          <t>関東</t>
        </is>
      </c>
      <c r="D2967" t="inlineStr">
        <is>
          <t>Google広告</t>
        </is>
      </c>
      <c r="E2967" t="inlineStr">
        <is>
          <t>P002</t>
        </is>
      </c>
      <c r="F2967">
        <f>_xlfn.XLOOKUP(tbl_売上[[#This Row],[商品コード]],tbl_商品[商品コード],tbl_商品[商品名],"未登録")</f>
        <v/>
      </c>
      <c r="G2967">
        <f>_xlfn.XLOOKUP(tbl_売上[[#This Row],[商品コード]],tbl_商品[商品コード],tbl_商品[カテゴリ],"未登録")</f>
        <v/>
      </c>
      <c r="H2967" s="4" t="n">
        <v>3</v>
      </c>
      <c r="I2967" s="5" t="n">
        <v>3980</v>
      </c>
      <c r="J2967" s="5">
        <f>tbl_売上[[#This Row],[数量]]*tbl_売上[[#This Row],[単価]]</f>
        <v/>
      </c>
    </row>
    <row r="2968">
      <c r="A2968" s="3" t="n">
        <v>45871</v>
      </c>
      <c r="B2968" t="inlineStr">
        <is>
          <t>田中</t>
        </is>
      </c>
      <c r="C2968" t="inlineStr">
        <is>
          <t>関西</t>
        </is>
      </c>
      <c r="D2968" t="inlineStr">
        <is>
          <t>Google広告</t>
        </is>
      </c>
      <c r="E2968" t="inlineStr">
        <is>
          <t>P001</t>
        </is>
      </c>
      <c r="F2968">
        <f>_xlfn.XLOOKUP(tbl_売上[[#This Row],[商品コード]],tbl_商品[商品コード],tbl_商品[商品名],"未登録")</f>
        <v/>
      </c>
      <c r="G2968">
        <f>_xlfn.XLOOKUP(tbl_売上[[#This Row],[商品コード]],tbl_商品[商品コード],tbl_商品[カテゴリ],"未登録")</f>
        <v/>
      </c>
      <c r="H2968" s="4" t="n">
        <v>1</v>
      </c>
      <c r="I2968" s="5" t="n">
        <v>8800</v>
      </c>
      <c r="J2968" s="5">
        <f>tbl_売上[[#This Row],[数量]]*tbl_売上[[#This Row],[単価]]</f>
        <v/>
      </c>
    </row>
    <row r="2969">
      <c r="A2969" s="3" t="n">
        <v>45871</v>
      </c>
      <c r="B2969" t="inlineStr">
        <is>
          <t>田中</t>
        </is>
      </c>
      <c r="C2969" t="inlineStr">
        <is>
          <t>関西</t>
        </is>
      </c>
      <c r="D2969" t="inlineStr">
        <is>
          <t>Google広告</t>
        </is>
      </c>
      <c r="E2969" t="inlineStr">
        <is>
          <t>P009</t>
        </is>
      </c>
      <c r="F2969">
        <f>_xlfn.XLOOKUP(tbl_売上[[#This Row],[商品コード]],tbl_商品[商品コード],tbl_商品[商品名],"未登録")</f>
        <v/>
      </c>
      <c r="G2969">
        <f>_xlfn.XLOOKUP(tbl_売上[[#This Row],[商品コード]],tbl_商品[商品コード],tbl_商品[カテゴリ],"未登録")</f>
        <v/>
      </c>
      <c r="H2969" s="4" t="n">
        <v>3</v>
      </c>
      <c r="I2969" s="5" t="n">
        <v>3600</v>
      </c>
      <c r="J2969" s="5">
        <f>tbl_売上[[#This Row],[数量]]*tbl_売上[[#This Row],[単価]]</f>
        <v/>
      </c>
    </row>
    <row r="2970">
      <c r="A2970" s="3" t="n">
        <v>45871</v>
      </c>
      <c r="B2970" t="inlineStr">
        <is>
          <t>渡辺</t>
        </is>
      </c>
      <c r="C2970" t="inlineStr">
        <is>
          <t>九州</t>
        </is>
      </c>
      <c r="D2970" t="inlineStr">
        <is>
          <t>Meta広告</t>
        </is>
      </c>
      <c r="E2970" t="inlineStr">
        <is>
          <t>P006</t>
        </is>
      </c>
      <c r="F2970">
        <f>_xlfn.XLOOKUP(tbl_売上[[#This Row],[商品コード]],tbl_商品[商品コード],tbl_商品[商品名],"未登録")</f>
        <v/>
      </c>
      <c r="G2970">
        <f>_xlfn.XLOOKUP(tbl_売上[[#This Row],[商品コード]],tbl_商品[商品コード],tbl_商品[カテゴリ],"未登録")</f>
        <v/>
      </c>
      <c r="H2970" s="4" t="n">
        <v>2</v>
      </c>
      <c r="I2970" s="5" t="n">
        <v>3300</v>
      </c>
      <c r="J2970" s="5">
        <f>tbl_売上[[#This Row],[数量]]*tbl_売上[[#This Row],[単価]]</f>
        <v/>
      </c>
    </row>
    <row r="2971">
      <c r="A2971" s="3" t="n">
        <v>45872</v>
      </c>
      <c r="B2971" t="inlineStr">
        <is>
          <t>佐藤</t>
        </is>
      </c>
      <c r="C2971" t="inlineStr">
        <is>
          <t>関東</t>
        </is>
      </c>
      <c r="D2971" t="inlineStr">
        <is>
          <t>Google広告</t>
        </is>
      </c>
      <c r="E2971" t="inlineStr">
        <is>
          <t>P004</t>
        </is>
      </c>
      <c r="F2971">
        <f>_xlfn.XLOOKUP(tbl_売上[[#This Row],[商品コード]],tbl_商品[商品コード],tbl_商品[商品名],"未登録")</f>
        <v/>
      </c>
      <c r="G2971">
        <f>_xlfn.XLOOKUP(tbl_売上[[#This Row],[商品コード]],tbl_商品[商品コード],tbl_商品[カテゴリ],"未登録")</f>
        <v/>
      </c>
      <c r="H2971" s="4" t="n">
        <v>1</v>
      </c>
      <c r="I2971" s="5" t="n">
        <v>2480</v>
      </c>
      <c r="J2971" s="5">
        <f>tbl_売上[[#This Row],[数量]]*tbl_売上[[#This Row],[単価]]</f>
        <v/>
      </c>
    </row>
    <row r="2972">
      <c r="A2972" s="3" t="n">
        <v>45872</v>
      </c>
      <c r="B2972" t="inlineStr">
        <is>
          <t>伊藤</t>
        </is>
      </c>
      <c r="C2972" t="inlineStr">
        <is>
          <t>中部</t>
        </is>
      </c>
      <c r="D2972" t="inlineStr">
        <is>
          <t>Google広告</t>
        </is>
      </c>
      <c r="E2972" t="inlineStr">
        <is>
          <t>P001</t>
        </is>
      </c>
      <c r="F2972">
        <f>_xlfn.XLOOKUP(tbl_売上[[#This Row],[商品コード]],tbl_商品[商品コード],tbl_商品[商品名],"未登録")</f>
        <v/>
      </c>
      <c r="G2972">
        <f>_xlfn.XLOOKUP(tbl_売上[[#This Row],[商品コード]],tbl_商品[商品コード],tbl_商品[カテゴリ],"未登録")</f>
        <v/>
      </c>
      <c r="H2972" s="4" t="n">
        <v>2</v>
      </c>
      <c r="I2972" s="5" t="n">
        <v>8800</v>
      </c>
      <c r="J2972" s="5">
        <f>tbl_売上[[#This Row],[数量]]*tbl_売上[[#This Row],[単価]]</f>
        <v/>
      </c>
    </row>
    <row r="2973">
      <c r="A2973" s="3" t="n">
        <v>45872</v>
      </c>
      <c r="B2973" t="inlineStr">
        <is>
          <t>渡辺</t>
        </is>
      </c>
      <c r="C2973" t="inlineStr">
        <is>
          <t>九州</t>
        </is>
      </c>
      <c r="D2973" t="inlineStr">
        <is>
          <t>Meta広告</t>
        </is>
      </c>
      <c r="E2973" t="inlineStr">
        <is>
          <t>P008</t>
        </is>
      </c>
      <c r="F2973">
        <f>_xlfn.XLOOKUP(tbl_売上[[#This Row],[商品コード]],tbl_商品[商品コード],tbl_商品[商品名],"未登録")</f>
        <v/>
      </c>
      <c r="G2973">
        <f>_xlfn.XLOOKUP(tbl_売上[[#This Row],[商品コード]],tbl_商品[商品コード],tbl_商品[カテゴリ],"未登録")</f>
        <v/>
      </c>
      <c r="H2973" s="4" t="n">
        <v>1</v>
      </c>
      <c r="I2973" s="5" t="n">
        <v>2700</v>
      </c>
      <c r="J2973" s="5">
        <f>tbl_売上[[#This Row],[数量]]*tbl_売上[[#This Row],[単価]]</f>
        <v/>
      </c>
    </row>
    <row r="2974">
      <c r="A2974" s="3" t="n">
        <v>45872</v>
      </c>
      <c r="B2974" t="inlineStr">
        <is>
          <t>鈴木</t>
        </is>
      </c>
      <c r="C2974" t="inlineStr">
        <is>
          <t>関東</t>
        </is>
      </c>
      <c r="D2974" t="inlineStr">
        <is>
          <t>Meta広告</t>
        </is>
      </c>
      <c r="E2974" t="inlineStr">
        <is>
          <t>P001</t>
        </is>
      </c>
      <c r="F2974">
        <f>_xlfn.XLOOKUP(tbl_売上[[#This Row],[商品コード]],tbl_商品[商品コード],tbl_商品[商品名],"未登録")</f>
        <v/>
      </c>
      <c r="G2974">
        <f>_xlfn.XLOOKUP(tbl_売上[[#This Row],[商品コード]],tbl_商品[商品コード],tbl_商品[カテゴリ],"未登録")</f>
        <v/>
      </c>
      <c r="H2974" s="4" t="n">
        <v>3</v>
      </c>
      <c r="I2974" s="5" t="n">
        <v>8800</v>
      </c>
      <c r="J2974" s="5">
        <f>tbl_売上[[#This Row],[数量]]*tbl_売上[[#This Row],[単価]]</f>
        <v/>
      </c>
    </row>
    <row r="2975">
      <c r="A2975" s="3" t="n">
        <v>45872</v>
      </c>
      <c r="B2975" t="inlineStr">
        <is>
          <t>田中</t>
        </is>
      </c>
      <c r="C2975" t="inlineStr">
        <is>
          <t>関西</t>
        </is>
      </c>
      <c r="D2975" t="inlineStr">
        <is>
          <t>Meta広告</t>
        </is>
      </c>
      <c r="E2975" t="inlineStr">
        <is>
          <t>P008</t>
        </is>
      </c>
      <c r="F2975">
        <f>_xlfn.XLOOKUP(tbl_売上[[#This Row],[商品コード]],tbl_商品[商品コード],tbl_商品[商品名],"未登録")</f>
        <v/>
      </c>
      <c r="G2975">
        <f>_xlfn.XLOOKUP(tbl_売上[[#This Row],[商品コード]],tbl_商品[商品コード],tbl_商品[カテゴリ],"未登録")</f>
        <v/>
      </c>
      <c r="H2975" s="4" t="n">
        <v>1</v>
      </c>
      <c r="I2975" s="5" t="n">
        <v>2700</v>
      </c>
      <c r="J2975" s="5">
        <f>tbl_売上[[#This Row],[数量]]*tbl_売上[[#This Row],[単価]]</f>
        <v/>
      </c>
    </row>
    <row r="2976">
      <c r="A2976" s="3" t="n">
        <v>45873</v>
      </c>
      <c r="B2976" t="inlineStr">
        <is>
          <t>伊藤</t>
        </is>
      </c>
      <c r="C2976" t="inlineStr">
        <is>
          <t>中部</t>
        </is>
      </c>
      <c r="D2976" t="inlineStr">
        <is>
          <t>Meta広告</t>
        </is>
      </c>
      <c r="E2976" t="inlineStr">
        <is>
          <t>P004</t>
        </is>
      </c>
      <c r="F2976">
        <f>_xlfn.XLOOKUP(tbl_売上[[#This Row],[商品コード]],tbl_商品[商品コード],tbl_商品[商品名],"未登録")</f>
        <v/>
      </c>
      <c r="G2976">
        <f>_xlfn.XLOOKUP(tbl_売上[[#This Row],[商品コード]],tbl_商品[商品コード],tbl_商品[カテゴリ],"未登録")</f>
        <v/>
      </c>
      <c r="H2976" s="4" t="n">
        <v>1</v>
      </c>
      <c r="I2976" s="5" t="n">
        <v>2480</v>
      </c>
      <c r="J2976" s="5">
        <f>tbl_売上[[#This Row],[数量]]*tbl_売上[[#This Row],[単価]]</f>
        <v/>
      </c>
    </row>
    <row r="2977">
      <c r="A2977" s="3" t="n">
        <v>45873</v>
      </c>
      <c r="B2977" t="inlineStr">
        <is>
          <t>鈴木</t>
        </is>
      </c>
      <c r="C2977" t="inlineStr">
        <is>
          <t>関東</t>
        </is>
      </c>
      <c r="D2977" t="inlineStr">
        <is>
          <t>Meta広告</t>
        </is>
      </c>
      <c r="E2977" t="inlineStr">
        <is>
          <t>P001</t>
        </is>
      </c>
      <c r="F2977">
        <f>_xlfn.XLOOKUP(tbl_売上[[#This Row],[商品コード]],tbl_商品[商品コード],tbl_商品[商品名],"未登録")</f>
        <v/>
      </c>
      <c r="G2977">
        <f>_xlfn.XLOOKUP(tbl_売上[[#This Row],[商品コード]],tbl_商品[商品コード],tbl_商品[カテゴリ],"未登録")</f>
        <v/>
      </c>
      <c r="H2977" s="4" t="n">
        <v>1</v>
      </c>
      <c r="I2977" s="5" t="n">
        <v>8800</v>
      </c>
      <c r="J2977" s="5">
        <f>tbl_売上[[#This Row],[数量]]*tbl_売上[[#This Row],[単価]]</f>
        <v/>
      </c>
    </row>
    <row r="2978">
      <c r="A2978" s="3" t="n">
        <v>45873</v>
      </c>
      <c r="B2978" t="inlineStr">
        <is>
          <t>伊藤</t>
        </is>
      </c>
      <c r="C2978" t="inlineStr">
        <is>
          <t>中部</t>
        </is>
      </c>
      <c r="D2978" t="inlineStr">
        <is>
          <t>Google広告</t>
        </is>
      </c>
      <c r="E2978" t="inlineStr">
        <is>
          <t>P008</t>
        </is>
      </c>
      <c r="F2978">
        <f>_xlfn.XLOOKUP(tbl_売上[[#This Row],[商品コード]],tbl_商品[商品コード],tbl_商品[商品名],"未登録")</f>
        <v/>
      </c>
      <c r="G2978">
        <f>_xlfn.XLOOKUP(tbl_売上[[#This Row],[商品コード]],tbl_商品[商品コード],tbl_商品[カテゴリ],"未登録")</f>
        <v/>
      </c>
      <c r="H2978" s="4" t="n">
        <v>1</v>
      </c>
      <c r="I2978" s="5" t="n">
        <v>2700</v>
      </c>
      <c r="J2978" s="5">
        <f>tbl_売上[[#This Row],[数量]]*tbl_売上[[#This Row],[単価]]</f>
        <v/>
      </c>
    </row>
    <row r="2979">
      <c r="A2979" s="3" t="n">
        <v>45873</v>
      </c>
      <c r="B2979" t="inlineStr">
        <is>
          <t>伊藤</t>
        </is>
      </c>
      <c r="C2979" t="inlineStr">
        <is>
          <t>中部</t>
        </is>
      </c>
      <c r="D2979" t="inlineStr">
        <is>
          <t>Yahoo!広告</t>
        </is>
      </c>
      <c r="E2979" t="inlineStr">
        <is>
          <t>P008</t>
        </is>
      </c>
      <c r="F2979">
        <f>_xlfn.XLOOKUP(tbl_売上[[#This Row],[商品コード]],tbl_商品[商品コード],tbl_商品[商品名],"未登録")</f>
        <v/>
      </c>
      <c r="G2979">
        <f>_xlfn.XLOOKUP(tbl_売上[[#This Row],[商品コード]],tbl_商品[商品コード],tbl_商品[カテゴリ],"未登録")</f>
        <v/>
      </c>
      <c r="H2979" s="4" t="n">
        <v>3</v>
      </c>
      <c r="I2979" s="5" t="n">
        <v>2700</v>
      </c>
      <c r="J2979" s="5">
        <f>tbl_売上[[#This Row],[数量]]*tbl_売上[[#This Row],[単価]]</f>
        <v/>
      </c>
    </row>
    <row r="2980">
      <c r="A2980" s="3" t="n">
        <v>45873</v>
      </c>
      <c r="B2980" t="inlineStr">
        <is>
          <t>伊藤</t>
        </is>
      </c>
      <c r="C2980" t="inlineStr">
        <is>
          <t>中部</t>
        </is>
      </c>
      <c r="D2980" t="inlineStr">
        <is>
          <t>Google広告</t>
        </is>
      </c>
      <c r="E2980" t="inlineStr">
        <is>
          <t>P006</t>
        </is>
      </c>
      <c r="F2980">
        <f>_xlfn.XLOOKUP(tbl_売上[[#This Row],[商品コード]],tbl_商品[商品コード],tbl_商品[商品名],"未登録")</f>
        <v/>
      </c>
      <c r="G2980">
        <f>_xlfn.XLOOKUP(tbl_売上[[#This Row],[商品コード]],tbl_商品[商品コード],tbl_商品[カテゴリ],"未登録")</f>
        <v/>
      </c>
      <c r="H2980" s="4" t="n">
        <v>1</v>
      </c>
      <c r="I2980" s="5" t="n">
        <v>3300</v>
      </c>
      <c r="J2980" s="5">
        <f>tbl_売上[[#This Row],[数量]]*tbl_売上[[#This Row],[単価]]</f>
        <v/>
      </c>
    </row>
    <row r="2981">
      <c r="A2981" s="3" t="n">
        <v>45874</v>
      </c>
      <c r="B2981" t="inlineStr">
        <is>
          <t>伊藤</t>
        </is>
      </c>
      <c r="C2981" t="inlineStr">
        <is>
          <t>中部</t>
        </is>
      </c>
      <c r="D2981" t="inlineStr">
        <is>
          <t>Google広告</t>
        </is>
      </c>
      <c r="E2981" t="inlineStr">
        <is>
          <t>P006</t>
        </is>
      </c>
      <c r="F2981">
        <f>_xlfn.XLOOKUP(tbl_売上[[#This Row],[商品コード]],tbl_商品[商品コード],tbl_商品[商品名],"未登録")</f>
        <v/>
      </c>
      <c r="G2981">
        <f>_xlfn.XLOOKUP(tbl_売上[[#This Row],[商品コード]],tbl_商品[商品コード],tbl_商品[カテゴリ],"未登録")</f>
        <v/>
      </c>
      <c r="H2981" s="4" t="n">
        <v>3</v>
      </c>
      <c r="I2981" s="5" t="n">
        <v>3300</v>
      </c>
      <c r="J2981" s="5">
        <f>tbl_売上[[#This Row],[数量]]*tbl_売上[[#This Row],[単価]]</f>
        <v/>
      </c>
    </row>
    <row r="2982">
      <c r="A2982" s="3" t="n">
        <v>45874</v>
      </c>
      <c r="B2982" t="inlineStr">
        <is>
          <t>佐藤</t>
        </is>
      </c>
      <c r="C2982" t="inlineStr">
        <is>
          <t>関東</t>
        </is>
      </c>
      <c r="D2982" t="inlineStr">
        <is>
          <t>Meta広告</t>
        </is>
      </c>
      <c r="E2982" t="inlineStr">
        <is>
          <t>P008</t>
        </is>
      </c>
      <c r="F2982">
        <f>_xlfn.XLOOKUP(tbl_売上[[#This Row],[商品コード]],tbl_商品[商品コード],tbl_商品[商品名],"未登録")</f>
        <v/>
      </c>
      <c r="G2982">
        <f>_xlfn.XLOOKUP(tbl_売上[[#This Row],[商品コード]],tbl_商品[商品コード],tbl_商品[カテゴリ],"未登録")</f>
        <v/>
      </c>
      <c r="H2982" s="4" t="n">
        <v>2</v>
      </c>
      <c r="I2982" s="5" t="n">
        <v>2700</v>
      </c>
      <c r="J2982" s="5">
        <f>tbl_売上[[#This Row],[数量]]*tbl_売上[[#This Row],[単価]]</f>
        <v/>
      </c>
    </row>
    <row r="2983">
      <c r="A2983" s="3" t="n">
        <v>45874</v>
      </c>
      <c r="B2983" t="inlineStr">
        <is>
          <t>田中</t>
        </is>
      </c>
      <c r="C2983" t="inlineStr">
        <is>
          <t>関西</t>
        </is>
      </c>
      <c r="D2983" t="inlineStr">
        <is>
          <t>Yahoo!広告</t>
        </is>
      </c>
      <c r="E2983" t="inlineStr">
        <is>
          <t>P007</t>
        </is>
      </c>
      <c r="F2983">
        <f>_xlfn.XLOOKUP(tbl_売上[[#This Row],[商品コード]],tbl_商品[商品コード],tbl_商品[商品名],"未登録")</f>
        <v/>
      </c>
      <c r="G2983">
        <f>_xlfn.XLOOKUP(tbl_売上[[#This Row],[商品コード]],tbl_商品[商品コード],tbl_商品[カテゴリ],"未登録")</f>
        <v/>
      </c>
      <c r="H2983" s="4" t="n">
        <v>1</v>
      </c>
      <c r="I2983" s="5" t="n">
        <v>3240</v>
      </c>
      <c r="J2983" s="5">
        <f>tbl_売上[[#This Row],[数量]]*tbl_売上[[#This Row],[単価]]</f>
        <v/>
      </c>
    </row>
    <row r="2984">
      <c r="A2984" s="3" t="n">
        <v>45874</v>
      </c>
      <c r="B2984" t="inlineStr">
        <is>
          <t>田中</t>
        </is>
      </c>
      <c r="C2984" t="inlineStr">
        <is>
          <t>関西</t>
        </is>
      </c>
      <c r="D2984" t="inlineStr">
        <is>
          <t>Meta広告</t>
        </is>
      </c>
      <c r="E2984" t="inlineStr">
        <is>
          <t>P008</t>
        </is>
      </c>
      <c r="F2984">
        <f>_xlfn.XLOOKUP(tbl_売上[[#This Row],[商品コード]],tbl_商品[商品コード],tbl_商品[商品名],"未登録")</f>
        <v/>
      </c>
      <c r="G2984">
        <f>_xlfn.XLOOKUP(tbl_売上[[#This Row],[商品コード]],tbl_商品[商品コード],tbl_商品[カテゴリ],"未登録")</f>
        <v/>
      </c>
      <c r="H2984" s="4" t="n">
        <v>1</v>
      </c>
      <c r="I2984" s="5" t="n">
        <v>2700</v>
      </c>
      <c r="J2984" s="5">
        <f>tbl_売上[[#This Row],[数量]]*tbl_売上[[#This Row],[単価]]</f>
        <v/>
      </c>
    </row>
    <row r="2985">
      <c r="A2985" s="3" t="n">
        <v>45874</v>
      </c>
      <c r="B2985" t="inlineStr">
        <is>
          <t>伊藤</t>
        </is>
      </c>
      <c r="C2985" t="inlineStr">
        <is>
          <t>中部</t>
        </is>
      </c>
      <c r="D2985" t="inlineStr">
        <is>
          <t>Meta広告</t>
        </is>
      </c>
      <c r="E2985" t="inlineStr">
        <is>
          <t>P007</t>
        </is>
      </c>
      <c r="F2985">
        <f>_xlfn.XLOOKUP(tbl_売上[[#This Row],[商品コード]],tbl_商品[商品コード],tbl_商品[商品名],"未登録")</f>
        <v/>
      </c>
      <c r="G2985">
        <f>_xlfn.XLOOKUP(tbl_売上[[#This Row],[商品コード]],tbl_商品[商品コード],tbl_商品[カテゴリ],"未登録")</f>
        <v/>
      </c>
      <c r="H2985" s="4" t="n">
        <v>1</v>
      </c>
      <c r="I2985" s="5" t="n">
        <v>3240</v>
      </c>
      <c r="J2985" s="5">
        <f>tbl_売上[[#This Row],[数量]]*tbl_売上[[#This Row],[単価]]</f>
        <v/>
      </c>
    </row>
    <row r="2986">
      <c r="A2986" s="3" t="n">
        <v>45874</v>
      </c>
      <c r="B2986" t="inlineStr">
        <is>
          <t>鈴木</t>
        </is>
      </c>
      <c r="C2986" t="inlineStr">
        <is>
          <t>関東</t>
        </is>
      </c>
      <c r="D2986" t="inlineStr">
        <is>
          <t>Meta広告</t>
        </is>
      </c>
      <c r="E2986" t="inlineStr">
        <is>
          <t>P009</t>
        </is>
      </c>
      <c r="F2986">
        <f>_xlfn.XLOOKUP(tbl_売上[[#This Row],[商品コード]],tbl_商品[商品コード],tbl_商品[商品名],"未登録")</f>
        <v/>
      </c>
      <c r="G2986">
        <f>_xlfn.XLOOKUP(tbl_売上[[#This Row],[商品コード]],tbl_商品[商品コード],tbl_商品[カテゴリ],"未登録")</f>
        <v/>
      </c>
      <c r="H2986" s="4" t="n">
        <v>2</v>
      </c>
      <c r="I2986" s="5" t="n">
        <v>3600</v>
      </c>
      <c r="J2986" s="5">
        <f>tbl_売上[[#This Row],[数量]]*tbl_売上[[#This Row],[単価]]</f>
        <v/>
      </c>
    </row>
    <row r="2987">
      <c r="A2987" s="3" t="n">
        <v>45875</v>
      </c>
      <c r="B2987" t="inlineStr">
        <is>
          <t>佐藤</t>
        </is>
      </c>
      <c r="C2987" t="inlineStr">
        <is>
          <t>関東</t>
        </is>
      </c>
      <c r="D2987" t="inlineStr">
        <is>
          <t>Google広告</t>
        </is>
      </c>
      <c r="E2987" t="inlineStr">
        <is>
          <t>P004</t>
        </is>
      </c>
      <c r="F2987">
        <f>_xlfn.XLOOKUP(tbl_売上[[#This Row],[商品コード]],tbl_商品[商品コード],tbl_商品[商品名],"未登録")</f>
        <v/>
      </c>
      <c r="G2987">
        <f>_xlfn.XLOOKUP(tbl_売上[[#This Row],[商品コード]],tbl_商品[商品コード],tbl_商品[カテゴリ],"未登録")</f>
        <v/>
      </c>
      <c r="H2987" s="4" t="n">
        <v>1</v>
      </c>
      <c r="I2987" s="5" t="n">
        <v>2480</v>
      </c>
      <c r="J2987" s="5">
        <f>tbl_売上[[#This Row],[数量]]*tbl_売上[[#This Row],[単価]]</f>
        <v/>
      </c>
    </row>
    <row r="2988">
      <c r="A2988" s="3" t="n">
        <v>45875</v>
      </c>
      <c r="B2988" t="inlineStr">
        <is>
          <t>伊藤</t>
        </is>
      </c>
      <c r="C2988" t="inlineStr">
        <is>
          <t>中部</t>
        </is>
      </c>
      <c r="D2988" t="inlineStr">
        <is>
          <t>Meta広告</t>
        </is>
      </c>
      <c r="E2988" t="inlineStr">
        <is>
          <t>P008</t>
        </is>
      </c>
      <c r="F2988">
        <f>_xlfn.XLOOKUP(tbl_売上[[#This Row],[商品コード]],tbl_商品[商品コード],tbl_商品[商品名],"未登録")</f>
        <v/>
      </c>
      <c r="G2988">
        <f>_xlfn.XLOOKUP(tbl_売上[[#This Row],[商品コード]],tbl_商品[商品コード],tbl_商品[カテゴリ],"未登録")</f>
        <v/>
      </c>
      <c r="H2988" s="4" t="n">
        <v>1</v>
      </c>
      <c r="I2988" s="5" t="n">
        <v>2700</v>
      </c>
      <c r="J2988" s="5">
        <f>tbl_売上[[#This Row],[数量]]*tbl_売上[[#This Row],[単価]]</f>
        <v/>
      </c>
    </row>
    <row r="2989">
      <c r="A2989" s="3" t="n">
        <v>45875</v>
      </c>
      <c r="B2989" t="inlineStr">
        <is>
          <t>伊藤</t>
        </is>
      </c>
      <c r="C2989" t="inlineStr">
        <is>
          <t>中部</t>
        </is>
      </c>
      <c r="D2989" t="inlineStr">
        <is>
          <t>Google広告</t>
        </is>
      </c>
      <c r="E2989" t="inlineStr">
        <is>
          <t>P007</t>
        </is>
      </c>
      <c r="F2989">
        <f>_xlfn.XLOOKUP(tbl_売上[[#This Row],[商品コード]],tbl_商品[商品コード],tbl_商品[商品名],"未登録")</f>
        <v/>
      </c>
      <c r="G2989">
        <f>_xlfn.XLOOKUP(tbl_売上[[#This Row],[商品コード]],tbl_商品[商品コード],tbl_商品[カテゴリ],"未登録")</f>
        <v/>
      </c>
      <c r="H2989" s="4" t="n">
        <v>1</v>
      </c>
      <c r="I2989" s="5" t="n">
        <v>3240</v>
      </c>
      <c r="J2989" s="5">
        <f>tbl_売上[[#This Row],[数量]]*tbl_売上[[#This Row],[単価]]</f>
        <v/>
      </c>
    </row>
    <row r="2990">
      <c r="A2990" s="3" t="n">
        <v>45875</v>
      </c>
      <c r="B2990" t="inlineStr">
        <is>
          <t>鈴木</t>
        </is>
      </c>
      <c r="C2990" t="inlineStr">
        <is>
          <t>関東</t>
        </is>
      </c>
      <c r="D2990" t="inlineStr">
        <is>
          <t>Yahoo!広告</t>
        </is>
      </c>
      <c r="E2990" t="inlineStr">
        <is>
          <t>P002</t>
        </is>
      </c>
      <c r="F2990">
        <f>_xlfn.XLOOKUP(tbl_売上[[#This Row],[商品コード]],tbl_商品[商品コード],tbl_商品[商品名],"未登録")</f>
        <v/>
      </c>
      <c r="G2990">
        <f>_xlfn.XLOOKUP(tbl_売上[[#This Row],[商品コード]],tbl_商品[商品コード],tbl_商品[カテゴリ],"未登録")</f>
        <v/>
      </c>
      <c r="H2990" s="4" t="n">
        <v>2</v>
      </c>
      <c r="I2990" s="5" t="n">
        <v>3980</v>
      </c>
      <c r="J2990" s="5">
        <f>tbl_売上[[#This Row],[数量]]*tbl_売上[[#This Row],[単価]]</f>
        <v/>
      </c>
    </row>
    <row r="2991">
      <c r="A2991" s="3" t="n">
        <v>45875</v>
      </c>
      <c r="B2991" t="inlineStr">
        <is>
          <t>渡辺</t>
        </is>
      </c>
      <c r="C2991" t="inlineStr">
        <is>
          <t>九州</t>
        </is>
      </c>
      <c r="D2991" t="inlineStr">
        <is>
          <t>Google広告</t>
        </is>
      </c>
      <c r="E2991" t="inlineStr">
        <is>
          <t>P006</t>
        </is>
      </c>
      <c r="F2991">
        <f>_xlfn.XLOOKUP(tbl_売上[[#This Row],[商品コード]],tbl_商品[商品コード],tbl_商品[商品名],"未登録")</f>
        <v/>
      </c>
      <c r="G2991">
        <f>_xlfn.XLOOKUP(tbl_売上[[#This Row],[商品コード]],tbl_商品[商品コード],tbl_商品[カテゴリ],"未登録")</f>
        <v/>
      </c>
      <c r="H2991" s="4" t="n">
        <v>1</v>
      </c>
      <c r="I2991" s="5" t="n">
        <v>3300</v>
      </c>
      <c r="J2991" s="5">
        <f>tbl_売上[[#This Row],[数量]]*tbl_売上[[#This Row],[単価]]</f>
        <v/>
      </c>
    </row>
    <row r="2992">
      <c r="A2992" s="3" t="n">
        <v>45875</v>
      </c>
      <c r="B2992" t="inlineStr">
        <is>
          <t>佐藤</t>
        </is>
      </c>
      <c r="C2992" t="inlineStr">
        <is>
          <t>関東</t>
        </is>
      </c>
      <c r="D2992" t="inlineStr">
        <is>
          <t>Google広告</t>
        </is>
      </c>
      <c r="E2992" t="inlineStr">
        <is>
          <t>P005</t>
        </is>
      </c>
      <c r="F2992">
        <f>_xlfn.XLOOKUP(tbl_売上[[#This Row],[商品コード]],tbl_商品[商品コード],tbl_商品[商品名],"未登録")</f>
        <v/>
      </c>
      <c r="G2992">
        <f>_xlfn.XLOOKUP(tbl_売上[[#This Row],[商品コード]],tbl_商品[商品コード],tbl_商品[カテゴリ],"未登録")</f>
        <v/>
      </c>
      <c r="H2992" s="4" t="n">
        <v>1</v>
      </c>
      <c r="I2992" s="5" t="n">
        <v>6980</v>
      </c>
      <c r="J2992" s="5">
        <f>tbl_売上[[#This Row],[数量]]*tbl_売上[[#This Row],[単価]]</f>
        <v/>
      </c>
    </row>
    <row r="2993">
      <c r="A2993" s="3" t="n">
        <v>45875</v>
      </c>
      <c r="B2993" t="inlineStr">
        <is>
          <t>鈴木</t>
        </is>
      </c>
      <c r="C2993" t="inlineStr">
        <is>
          <t>関東</t>
        </is>
      </c>
      <c r="D2993" t="inlineStr">
        <is>
          <t>Yahoo!広告</t>
        </is>
      </c>
      <c r="E2993" t="inlineStr">
        <is>
          <t>P008</t>
        </is>
      </c>
      <c r="F2993">
        <f>_xlfn.XLOOKUP(tbl_売上[[#This Row],[商品コード]],tbl_商品[商品コード],tbl_商品[商品名],"未登録")</f>
        <v/>
      </c>
      <c r="G2993">
        <f>_xlfn.XLOOKUP(tbl_売上[[#This Row],[商品コード]],tbl_商品[商品コード],tbl_商品[カテゴリ],"未登録")</f>
        <v/>
      </c>
      <c r="H2993" s="4" t="n">
        <v>2</v>
      </c>
      <c r="I2993" s="5" t="n">
        <v>2700</v>
      </c>
      <c r="J2993" s="5">
        <f>tbl_売上[[#This Row],[数量]]*tbl_売上[[#This Row],[単価]]</f>
        <v/>
      </c>
    </row>
    <row r="2994">
      <c r="A2994" s="3" t="n">
        <v>45875</v>
      </c>
      <c r="B2994" t="inlineStr">
        <is>
          <t>高橋</t>
        </is>
      </c>
      <c r="C2994" t="inlineStr">
        <is>
          <t>関西</t>
        </is>
      </c>
      <c r="D2994" t="inlineStr">
        <is>
          <t>Google広告</t>
        </is>
      </c>
      <c r="E2994" t="inlineStr">
        <is>
          <t>P009</t>
        </is>
      </c>
      <c r="F2994">
        <f>_xlfn.XLOOKUP(tbl_売上[[#This Row],[商品コード]],tbl_商品[商品コード],tbl_商品[商品名],"未登録")</f>
        <v/>
      </c>
      <c r="G2994">
        <f>_xlfn.XLOOKUP(tbl_売上[[#This Row],[商品コード]],tbl_商品[商品コード],tbl_商品[カテゴリ],"未登録")</f>
        <v/>
      </c>
      <c r="H2994" s="4" t="n">
        <v>1</v>
      </c>
      <c r="I2994" s="5" t="n">
        <v>3600</v>
      </c>
      <c r="J2994" s="5">
        <f>tbl_売上[[#This Row],[数量]]*tbl_売上[[#This Row],[単価]]</f>
        <v/>
      </c>
    </row>
    <row r="2995">
      <c r="A2995" s="3" t="n">
        <v>45876</v>
      </c>
      <c r="B2995" t="inlineStr">
        <is>
          <t>渡辺</t>
        </is>
      </c>
      <c r="C2995" t="inlineStr">
        <is>
          <t>九州</t>
        </is>
      </c>
      <c r="D2995" t="inlineStr">
        <is>
          <t>Google広告</t>
        </is>
      </c>
      <c r="E2995" t="inlineStr">
        <is>
          <t>P002</t>
        </is>
      </c>
      <c r="F2995">
        <f>_xlfn.XLOOKUP(tbl_売上[[#This Row],[商品コード]],tbl_商品[商品コード],tbl_商品[商品名],"未登録")</f>
        <v/>
      </c>
      <c r="G2995">
        <f>_xlfn.XLOOKUP(tbl_売上[[#This Row],[商品コード]],tbl_商品[商品コード],tbl_商品[カテゴリ],"未登録")</f>
        <v/>
      </c>
      <c r="H2995" s="4" t="n">
        <v>1</v>
      </c>
      <c r="I2995" s="5" t="n">
        <v>3980</v>
      </c>
      <c r="J2995" s="5">
        <f>tbl_売上[[#This Row],[数量]]*tbl_売上[[#This Row],[単価]]</f>
        <v/>
      </c>
    </row>
    <row r="2996">
      <c r="A2996" s="3" t="n">
        <v>45876</v>
      </c>
      <c r="B2996" t="inlineStr">
        <is>
          <t>鈴木</t>
        </is>
      </c>
      <c r="C2996" t="inlineStr">
        <is>
          <t>関東</t>
        </is>
      </c>
      <c r="D2996" t="inlineStr">
        <is>
          <t>Google広告</t>
        </is>
      </c>
      <c r="E2996" t="inlineStr">
        <is>
          <t>P007</t>
        </is>
      </c>
      <c r="F2996">
        <f>_xlfn.XLOOKUP(tbl_売上[[#This Row],[商品コード]],tbl_商品[商品コード],tbl_商品[商品名],"未登録")</f>
        <v/>
      </c>
      <c r="G2996">
        <f>_xlfn.XLOOKUP(tbl_売上[[#This Row],[商品コード]],tbl_商品[商品コード],tbl_商品[カテゴリ],"未登録")</f>
        <v/>
      </c>
      <c r="H2996" s="4" t="n">
        <v>1</v>
      </c>
      <c r="I2996" s="5" t="n">
        <v>3240</v>
      </c>
      <c r="J2996" s="5">
        <f>tbl_売上[[#This Row],[数量]]*tbl_売上[[#This Row],[単価]]</f>
        <v/>
      </c>
    </row>
    <row r="2997">
      <c r="A2997" s="3" t="n">
        <v>45876</v>
      </c>
      <c r="B2997" t="inlineStr">
        <is>
          <t>高橋</t>
        </is>
      </c>
      <c r="C2997" t="inlineStr">
        <is>
          <t>関西</t>
        </is>
      </c>
      <c r="D2997" t="inlineStr">
        <is>
          <t>Meta広告</t>
        </is>
      </c>
      <c r="E2997" t="inlineStr">
        <is>
          <t>P008</t>
        </is>
      </c>
      <c r="F2997">
        <f>_xlfn.XLOOKUP(tbl_売上[[#This Row],[商品コード]],tbl_商品[商品コード],tbl_商品[商品名],"未登録")</f>
        <v/>
      </c>
      <c r="G2997">
        <f>_xlfn.XLOOKUP(tbl_売上[[#This Row],[商品コード]],tbl_商品[商品コード],tbl_商品[カテゴリ],"未登録")</f>
        <v/>
      </c>
      <c r="H2997" s="4" t="n">
        <v>1</v>
      </c>
      <c r="I2997" s="5" t="n">
        <v>2700</v>
      </c>
      <c r="J2997" s="5">
        <f>tbl_売上[[#This Row],[数量]]*tbl_売上[[#This Row],[単価]]</f>
        <v/>
      </c>
    </row>
    <row r="2998">
      <c r="A2998" s="3" t="n">
        <v>45876</v>
      </c>
      <c r="B2998" t="inlineStr">
        <is>
          <t>渡辺</t>
        </is>
      </c>
      <c r="C2998" t="inlineStr">
        <is>
          <t>九州</t>
        </is>
      </c>
      <c r="D2998" t="inlineStr">
        <is>
          <t>Google広告</t>
        </is>
      </c>
      <c r="E2998" t="inlineStr">
        <is>
          <t>P005</t>
        </is>
      </c>
      <c r="F2998">
        <f>_xlfn.XLOOKUP(tbl_売上[[#This Row],[商品コード]],tbl_商品[商品コード],tbl_商品[商品名],"未登録")</f>
        <v/>
      </c>
      <c r="G2998">
        <f>_xlfn.XLOOKUP(tbl_売上[[#This Row],[商品コード]],tbl_商品[商品コード],tbl_商品[カテゴリ],"未登録")</f>
        <v/>
      </c>
      <c r="H2998" s="4" t="n">
        <v>2</v>
      </c>
      <c r="I2998" s="5" t="n">
        <v>6980</v>
      </c>
      <c r="J2998" s="5">
        <f>tbl_売上[[#This Row],[数量]]*tbl_売上[[#This Row],[単価]]</f>
        <v/>
      </c>
    </row>
    <row r="2999">
      <c r="A2999" s="3" t="n">
        <v>45876</v>
      </c>
      <c r="B2999" t="inlineStr">
        <is>
          <t>高橋</t>
        </is>
      </c>
      <c r="C2999" t="inlineStr">
        <is>
          <t>関西</t>
        </is>
      </c>
      <c r="D2999" t="inlineStr">
        <is>
          <t>Google広告</t>
        </is>
      </c>
      <c r="E2999" t="inlineStr">
        <is>
          <t>P002</t>
        </is>
      </c>
      <c r="F2999">
        <f>_xlfn.XLOOKUP(tbl_売上[[#This Row],[商品コード]],tbl_商品[商品コード],tbl_商品[商品名],"未登録")</f>
        <v/>
      </c>
      <c r="G2999">
        <f>_xlfn.XLOOKUP(tbl_売上[[#This Row],[商品コード]],tbl_商品[商品コード],tbl_商品[カテゴリ],"未登録")</f>
        <v/>
      </c>
      <c r="H2999" s="4" t="n">
        <v>1</v>
      </c>
      <c r="I2999" s="5" t="n">
        <v>3980</v>
      </c>
      <c r="J2999" s="5">
        <f>tbl_売上[[#This Row],[数量]]*tbl_売上[[#This Row],[単価]]</f>
        <v/>
      </c>
    </row>
    <row r="3000">
      <c r="A3000" s="3" t="n">
        <v>45876</v>
      </c>
      <c r="B3000" t="inlineStr">
        <is>
          <t>佐藤</t>
        </is>
      </c>
      <c r="C3000" t="inlineStr">
        <is>
          <t>関東</t>
        </is>
      </c>
      <c r="D3000" t="inlineStr">
        <is>
          <t>Google広告</t>
        </is>
      </c>
      <c r="E3000" t="inlineStr">
        <is>
          <t>P001</t>
        </is>
      </c>
      <c r="F3000">
        <f>_xlfn.XLOOKUP(tbl_売上[[#This Row],[商品コード]],tbl_商品[商品コード],tbl_商品[商品名],"未登録")</f>
        <v/>
      </c>
      <c r="G3000">
        <f>_xlfn.XLOOKUP(tbl_売上[[#This Row],[商品コード]],tbl_商品[商品コード],tbl_商品[カテゴリ],"未登録")</f>
        <v/>
      </c>
      <c r="H3000" s="4" t="n">
        <v>1</v>
      </c>
      <c r="I3000" s="5" t="n">
        <v>8800</v>
      </c>
      <c r="J3000" s="5">
        <f>tbl_売上[[#This Row],[数量]]*tbl_売上[[#This Row],[単価]]</f>
        <v/>
      </c>
    </row>
    <row r="3001">
      <c r="A3001" s="3" t="n">
        <v>45876</v>
      </c>
      <c r="B3001" t="inlineStr">
        <is>
          <t>渡辺</t>
        </is>
      </c>
      <c r="C3001" t="inlineStr">
        <is>
          <t>九州</t>
        </is>
      </c>
      <c r="D3001" t="inlineStr">
        <is>
          <t>Google広告</t>
        </is>
      </c>
      <c r="E3001" t="inlineStr">
        <is>
          <t>P007</t>
        </is>
      </c>
      <c r="F3001">
        <f>_xlfn.XLOOKUP(tbl_売上[[#This Row],[商品コード]],tbl_商品[商品コード],tbl_商品[商品名],"未登録")</f>
        <v/>
      </c>
      <c r="G3001">
        <f>_xlfn.XLOOKUP(tbl_売上[[#This Row],[商品コード]],tbl_商品[商品コード],tbl_商品[カテゴリ],"未登録")</f>
        <v/>
      </c>
      <c r="H3001" s="4" t="n">
        <v>3</v>
      </c>
      <c r="I3001" s="5" t="n">
        <v>3240</v>
      </c>
      <c r="J3001" s="5">
        <f>tbl_売上[[#This Row],[数量]]*tbl_売上[[#This Row],[単価]]</f>
        <v/>
      </c>
    </row>
    <row r="3002">
      <c r="A3002" s="3" t="n">
        <v>45877</v>
      </c>
      <c r="B3002" t="inlineStr">
        <is>
          <t>鈴木</t>
        </is>
      </c>
      <c r="C3002" t="inlineStr">
        <is>
          <t>関東</t>
        </is>
      </c>
      <c r="D3002" t="inlineStr">
        <is>
          <t>Meta広告</t>
        </is>
      </c>
      <c r="E3002" t="inlineStr">
        <is>
          <t>P004</t>
        </is>
      </c>
      <c r="F3002">
        <f>_xlfn.XLOOKUP(tbl_売上[[#This Row],[商品コード]],tbl_商品[商品コード],tbl_商品[商品名],"未登録")</f>
        <v/>
      </c>
      <c r="G3002">
        <f>_xlfn.XLOOKUP(tbl_売上[[#This Row],[商品コード]],tbl_商品[商品コード],tbl_商品[カテゴリ],"未登録")</f>
        <v/>
      </c>
      <c r="H3002" s="4" t="n">
        <v>1</v>
      </c>
      <c r="I3002" s="5" t="n">
        <v>2480</v>
      </c>
      <c r="J3002" s="5">
        <f>tbl_売上[[#This Row],[数量]]*tbl_売上[[#This Row],[単価]]</f>
        <v/>
      </c>
    </row>
    <row r="3003">
      <c r="A3003" s="3" t="n">
        <v>45877</v>
      </c>
      <c r="B3003" t="inlineStr">
        <is>
          <t>伊藤</t>
        </is>
      </c>
      <c r="C3003" t="inlineStr">
        <is>
          <t>中部</t>
        </is>
      </c>
      <c r="D3003" t="inlineStr">
        <is>
          <t>Meta広告</t>
        </is>
      </c>
      <c r="E3003" t="inlineStr">
        <is>
          <t>P008</t>
        </is>
      </c>
      <c r="F3003">
        <f>_xlfn.XLOOKUP(tbl_売上[[#This Row],[商品コード]],tbl_商品[商品コード],tbl_商品[商品名],"未登録")</f>
        <v/>
      </c>
      <c r="G3003">
        <f>_xlfn.XLOOKUP(tbl_売上[[#This Row],[商品コード]],tbl_商品[商品コード],tbl_商品[カテゴリ],"未登録")</f>
        <v/>
      </c>
      <c r="H3003" s="4" t="n">
        <v>1</v>
      </c>
      <c r="I3003" s="5" t="n">
        <v>2700</v>
      </c>
      <c r="J3003" s="5">
        <f>tbl_売上[[#This Row],[数量]]*tbl_売上[[#This Row],[単価]]</f>
        <v/>
      </c>
    </row>
    <row r="3004">
      <c r="A3004" s="3" t="n">
        <v>45877</v>
      </c>
      <c r="B3004" t="inlineStr">
        <is>
          <t>渡辺</t>
        </is>
      </c>
      <c r="C3004" t="inlineStr">
        <is>
          <t>九州</t>
        </is>
      </c>
      <c r="D3004" t="inlineStr">
        <is>
          <t>Meta広告</t>
        </is>
      </c>
      <c r="E3004" t="inlineStr">
        <is>
          <t>P001</t>
        </is>
      </c>
      <c r="F3004">
        <f>_xlfn.XLOOKUP(tbl_売上[[#This Row],[商品コード]],tbl_商品[商品コード],tbl_商品[商品名],"未登録")</f>
        <v/>
      </c>
      <c r="G3004">
        <f>_xlfn.XLOOKUP(tbl_売上[[#This Row],[商品コード]],tbl_商品[商品コード],tbl_商品[カテゴリ],"未登録")</f>
        <v/>
      </c>
      <c r="H3004" s="4" t="n">
        <v>1</v>
      </c>
      <c r="I3004" s="5" t="n">
        <v>8800</v>
      </c>
      <c r="J3004" s="5">
        <f>tbl_売上[[#This Row],[数量]]*tbl_売上[[#This Row],[単価]]</f>
        <v/>
      </c>
    </row>
    <row r="3005">
      <c r="A3005" s="3" t="n">
        <v>45877</v>
      </c>
      <c r="B3005" t="inlineStr">
        <is>
          <t>佐藤</t>
        </is>
      </c>
      <c r="C3005" t="inlineStr">
        <is>
          <t>関東</t>
        </is>
      </c>
      <c r="D3005" t="inlineStr">
        <is>
          <t>Meta広告</t>
        </is>
      </c>
      <c r="E3005" t="inlineStr">
        <is>
          <t>P007</t>
        </is>
      </c>
      <c r="F3005">
        <f>_xlfn.XLOOKUP(tbl_売上[[#This Row],[商品コード]],tbl_商品[商品コード],tbl_商品[商品名],"未登録")</f>
        <v/>
      </c>
      <c r="G3005">
        <f>_xlfn.XLOOKUP(tbl_売上[[#This Row],[商品コード]],tbl_商品[商品コード],tbl_商品[カテゴリ],"未登録")</f>
        <v/>
      </c>
      <c r="H3005" s="4" t="n">
        <v>1</v>
      </c>
      <c r="I3005" s="5" t="n">
        <v>3240</v>
      </c>
      <c r="J3005" s="5">
        <f>tbl_売上[[#This Row],[数量]]*tbl_売上[[#This Row],[単価]]</f>
        <v/>
      </c>
    </row>
    <row r="3006">
      <c r="A3006" s="3" t="n">
        <v>45878</v>
      </c>
      <c r="B3006" t="inlineStr">
        <is>
          <t>渡辺</t>
        </is>
      </c>
      <c r="C3006" t="inlineStr">
        <is>
          <t>九州</t>
        </is>
      </c>
      <c r="D3006" t="inlineStr">
        <is>
          <t>Meta広告</t>
        </is>
      </c>
      <c r="E3006" t="inlineStr">
        <is>
          <t>P008</t>
        </is>
      </c>
      <c r="F3006">
        <f>_xlfn.XLOOKUP(tbl_売上[[#This Row],[商品コード]],tbl_商品[商品コード],tbl_商品[商品名],"未登録")</f>
        <v/>
      </c>
      <c r="G3006">
        <f>_xlfn.XLOOKUP(tbl_売上[[#This Row],[商品コード]],tbl_商品[商品コード],tbl_商品[カテゴリ],"未登録")</f>
        <v/>
      </c>
      <c r="H3006" s="4" t="n">
        <v>1</v>
      </c>
      <c r="I3006" s="5" t="n">
        <v>2700</v>
      </c>
      <c r="J3006" s="5">
        <f>tbl_売上[[#This Row],[数量]]*tbl_売上[[#This Row],[単価]]</f>
        <v/>
      </c>
    </row>
    <row r="3007">
      <c r="A3007" s="3" t="n">
        <v>45878</v>
      </c>
      <c r="B3007" t="inlineStr">
        <is>
          <t>鈴木</t>
        </is>
      </c>
      <c r="C3007" t="inlineStr">
        <is>
          <t>関東</t>
        </is>
      </c>
      <c r="D3007" t="inlineStr">
        <is>
          <t>Google広告</t>
        </is>
      </c>
      <c r="E3007" t="inlineStr">
        <is>
          <t>P007</t>
        </is>
      </c>
      <c r="F3007">
        <f>_xlfn.XLOOKUP(tbl_売上[[#This Row],[商品コード]],tbl_商品[商品コード],tbl_商品[商品名],"未登録")</f>
        <v/>
      </c>
      <c r="G3007">
        <f>_xlfn.XLOOKUP(tbl_売上[[#This Row],[商品コード]],tbl_商品[商品コード],tbl_商品[カテゴリ],"未登録")</f>
        <v/>
      </c>
      <c r="H3007" s="4" t="n">
        <v>1</v>
      </c>
      <c r="I3007" s="5" t="n">
        <v>3240</v>
      </c>
      <c r="J3007" s="5">
        <f>tbl_売上[[#This Row],[数量]]*tbl_売上[[#This Row],[単価]]</f>
        <v/>
      </c>
    </row>
    <row r="3008">
      <c r="A3008" s="3" t="n">
        <v>45878</v>
      </c>
      <c r="B3008" t="inlineStr">
        <is>
          <t>田中</t>
        </is>
      </c>
      <c r="C3008" t="inlineStr">
        <is>
          <t>関西</t>
        </is>
      </c>
      <c r="D3008" t="inlineStr">
        <is>
          <t>Yahoo!広告</t>
        </is>
      </c>
      <c r="E3008" t="inlineStr">
        <is>
          <t>P001</t>
        </is>
      </c>
      <c r="F3008">
        <f>_xlfn.XLOOKUP(tbl_売上[[#This Row],[商品コード]],tbl_商品[商品コード],tbl_商品[商品名],"未登録")</f>
        <v/>
      </c>
      <c r="G3008">
        <f>_xlfn.XLOOKUP(tbl_売上[[#This Row],[商品コード]],tbl_商品[商品コード],tbl_商品[カテゴリ],"未登録")</f>
        <v/>
      </c>
      <c r="H3008" s="4" t="n">
        <v>1</v>
      </c>
      <c r="I3008" s="5" t="n">
        <v>8800</v>
      </c>
      <c r="J3008" s="5">
        <f>tbl_売上[[#This Row],[数量]]*tbl_売上[[#This Row],[単価]]</f>
        <v/>
      </c>
    </row>
    <row r="3009">
      <c r="A3009" s="3" t="n">
        <v>45878</v>
      </c>
      <c r="B3009" t="inlineStr">
        <is>
          <t>鈴木</t>
        </is>
      </c>
      <c r="C3009" t="inlineStr">
        <is>
          <t>関東</t>
        </is>
      </c>
      <c r="D3009" t="inlineStr">
        <is>
          <t>Google広告</t>
        </is>
      </c>
      <c r="E3009" t="inlineStr">
        <is>
          <t>P008</t>
        </is>
      </c>
      <c r="F3009">
        <f>_xlfn.XLOOKUP(tbl_売上[[#This Row],[商品コード]],tbl_商品[商品コード],tbl_商品[商品名],"未登録")</f>
        <v/>
      </c>
      <c r="G3009">
        <f>_xlfn.XLOOKUP(tbl_売上[[#This Row],[商品コード]],tbl_商品[商品コード],tbl_商品[カテゴリ],"未登録")</f>
        <v/>
      </c>
      <c r="H3009" s="4" t="n">
        <v>1</v>
      </c>
      <c r="I3009" s="5" t="n">
        <v>2700</v>
      </c>
      <c r="J3009" s="5">
        <f>tbl_売上[[#This Row],[数量]]*tbl_売上[[#This Row],[単価]]</f>
        <v/>
      </c>
    </row>
    <row r="3010">
      <c r="A3010" s="3" t="n">
        <v>45879</v>
      </c>
      <c r="B3010" t="inlineStr">
        <is>
          <t>佐藤</t>
        </is>
      </c>
      <c r="C3010" t="inlineStr">
        <is>
          <t>関東</t>
        </is>
      </c>
      <c r="D3010" t="inlineStr">
        <is>
          <t>Google広告</t>
        </is>
      </c>
      <c r="E3010" t="inlineStr">
        <is>
          <t>P001</t>
        </is>
      </c>
      <c r="F3010">
        <f>_xlfn.XLOOKUP(tbl_売上[[#This Row],[商品コード]],tbl_商品[商品コード],tbl_商品[商品名],"未登録")</f>
        <v/>
      </c>
      <c r="G3010">
        <f>_xlfn.XLOOKUP(tbl_売上[[#This Row],[商品コード]],tbl_商品[商品コード],tbl_商品[カテゴリ],"未登録")</f>
        <v/>
      </c>
      <c r="H3010" s="4" t="n">
        <v>1</v>
      </c>
      <c r="I3010" s="5" t="n">
        <v>8800</v>
      </c>
      <c r="J3010" s="5">
        <f>tbl_売上[[#This Row],[数量]]*tbl_売上[[#This Row],[単価]]</f>
        <v/>
      </c>
    </row>
    <row r="3011">
      <c r="A3011" s="3" t="n">
        <v>45879</v>
      </c>
      <c r="B3011" t="inlineStr">
        <is>
          <t>伊藤</t>
        </is>
      </c>
      <c r="C3011" t="inlineStr">
        <is>
          <t>中部</t>
        </is>
      </c>
      <c r="D3011" t="inlineStr">
        <is>
          <t>Meta広告</t>
        </is>
      </c>
      <c r="E3011" t="inlineStr">
        <is>
          <t>P004</t>
        </is>
      </c>
      <c r="F3011">
        <f>_xlfn.XLOOKUP(tbl_売上[[#This Row],[商品コード]],tbl_商品[商品コード],tbl_商品[商品名],"未登録")</f>
        <v/>
      </c>
      <c r="G3011">
        <f>_xlfn.XLOOKUP(tbl_売上[[#This Row],[商品コード]],tbl_商品[商品コード],tbl_商品[カテゴリ],"未登録")</f>
        <v/>
      </c>
      <c r="H3011" s="4" t="n">
        <v>3</v>
      </c>
      <c r="I3011" s="5" t="n">
        <v>2480</v>
      </c>
      <c r="J3011" s="5">
        <f>tbl_売上[[#This Row],[数量]]*tbl_売上[[#This Row],[単価]]</f>
        <v/>
      </c>
    </row>
    <row r="3012">
      <c r="A3012" s="3" t="n">
        <v>45879</v>
      </c>
      <c r="B3012" t="inlineStr">
        <is>
          <t>鈴木</t>
        </is>
      </c>
      <c r="C3012" t="inlineStr">
        <is>
          <t>関東</t>
        </is>
      </c>
      <c r="D3012" t="inlineStr">
        <is>
          <t>Yahoo!広告</t>
        </is>
      </c>
      <c r="E3012" t="inlineStr">
        <is>
          <t>P001</t>
        </is>
      </c>
      <c r="F3012">
        <f>_xlfn.XLOOKUP(tbl_売上[[#This Row],[商品コード]],tbl_商品[商品コード],tbl_商品[商品名],"未登録")</f>
        <v/>
      </c>
      <c r="G3012">
        <f>_xlfn.XLOOKUP(tbl_売上[[#This Row],[商品コード]],tbl_商品[商品コード],tbl_商品[カテゴリ],"未登録")</f>
        <v/>
      </c>
      <c r="H3012" s="4" t="n">
        <v>1</v>
      </c>
      <c r="I3012" s="5" t="n">
        <v>8800</v>
      </c>
      <c r="J3012" s="5">
        <f>tbl_売上[[#This Row],[数量]]*tbl_売上[[#This Row],[単価]]</f>
        <v/>
      </c>
    </row>
    <row r="3013">
      <c r="A3013" s="3" t="n">
        <v>45879</v>
      </c>
      <c r="B3013" t="inlineStr">
        <is>
          <t>田中</t>
        </is>
      </c>
      <c r="C3013" t="inlineStr">
        <is>
          <t>関西</t>
        </is>
      </c>
      <c r="D3013" t="inlineStr">
        <is>
          <t>Google広告</t>
        </is>
      </c>
      <c r="E3013" t="inlineStr">
        <is>
          <t>P002</t>
        </is>
      </c>
      <c r="F3013">
        <f>_xlfn.XLOOKUP(tbl_売上[[#This Row],[商品コード]],tbl_商品[商品コード],tbl_商品[商品名],"未登録")</f>
        <v/>
      </c>
      <c r="G3013">
        <f>_xlfn.XLOOKUP(tbl_売上[[#This Row],[商品コード]],tbl_商品[商品コード],tbl_商品[カテゴリ],"未登録")</f>
        <v/>
      </c>
      <c r="H3013" s="4" t="n">
        <v>3</v>
      </c>
      <c r="I3013" s="5" t="n">
        <v>3980</v>
      </c>
      <c r="J3013" s="5">
        <f>tbl_売上[[#This Row],[数量]]*tbl_売上[[#This Row],[単価]]</f>
        <v/>
      </c>
    </row>
    <row r="3014">
      <c r="A3014" s="3" t="n">
        <v>45879</v>
      </c>
      <c r="B3014" t="inlineStr">
        <is>
          <t>佐藤</t>
        </is>
      </c>
      <c r="C3014" t="inlineStr">
        <is>
          <t>関東</t>
        </is>
      </c>
      <c r="D3014" t="inlineStr">
        <is>
          <t>Yahoo!広告</t>
        </is>
      </c>
      <c r="E3014" t="inlineStr">
        <is>
          <t>P008</t>
        </is>
      </c>
      <c r="F3014">
        <f>_xlfn.XLOOKUP(tbl_売上[[#This Row],[商品コード]],tbl_商品[商品コード],tbl_商品[商品名],"未登録")</f>
        <v/>
      </c>
      <c r="G3014">
        <f>_xlfn.XLOOKUP(tbl_売上[[#This Row],[商品コード]],tbl_商品[商品コード],tbl_商品[カテゴリ],"未登録")</f>
        <v/>
      </c>
      <c r="H3014" s="4" t="n">
        <v>1</v>
      </c>
      <c r="I3014" s="5" t="n">
        <v>2700</v>
      </c>
      <c r="J3014" s="5">
        <f>tbl_売上[[#This Row],[数量]]*tbl_売上[[#This Row],[単価]]</f>
        <v/>
      </c>
    </row>
    <row r="3015">
      <c r="A3015" s="3" t="n">
        <v>45880</v>
      </c>
      <c r="B3015" t="inlineStr">
        <is>
          <t>高橋</t>
        </is>
      </c>
      <c r="C3015" t="inlineStr">
        <is>
          <t>関西</t>
        </is>
      </c>
      <c r="D3015" t="inlineStr">
        <is>
          <t>Yahoo!広告</t>
        </is>
      </c>
      <c r="E3015" t="inlineStr">
        <is>
          <t>P005</t>
        </is>
      </c>
      <c r="F3015">
        <f>_xlfn.XLOOKUP(tbl_売上[[#This Row],[商品コード]],tbl_商品[商品コード],tbl_商品[商品名],"未登録")</f>
        <v/>
      </c>
      <c r="G3015">
        <f>_xlfn.XLOOKUP(tbl_売上[[#This Row],[商品コード]],tbl_商品[商品コード],tbl_商品[カテゴリ],"未登録")</f>
        <v/>
      </c>
      <c r="H3015" s="4" t="n">
        <v>1</v>
      </c>
      <c r="I3015" s="5" t="n">
        <v>6980</v>
      </c>
      <c r="J3015" s="5">
        <f>tbl_売上[[#This Row],[数量]]*tbl_売上[[#This Row],[単価]]</f>
        <v/>
      </c>
    </row>
    <row r="3016">
      <c r="A3016" s="3" t="n">
        <v>45880</v>
      </c>
      <c r="B3016" t="inlineStr">
        <is>
          <t>佐藤</t>
        </is>
      </c>
      <c r="C3016" t="inlineStr">
        <is>
          <t>関東</t>
        </is>
      </c>
      <c r="D3016" t="inlineStr">
        <is>
          <t>Google広告</t>
        </is>
      </c>
      <c r="E3016" t="inlineStr">
        <is>
          <t>P009</t>
        </is>
      </c>
      <c r="F3016">
        <f>_xlfn.XLOOKUP(tbl_売上[[#This Row],[商品コード]],tbl_商品[商品コード],tbl_商品[商品名],"未登録")</f>
        <v/>
      </c>
      <c r="G3016">
        <f>_xlfn.XLOOKUP(tbl_売上[[#This Row],[商品コード]],tbl_商品[商品コード],tbl_商品[カテゴリ],"未登録")</f>
        <v/>
      </c>
      <c r="H3016" s="4" t="n">
        <v>2</v>
      </c>
      <c r="I3016" s="5" t="n">
        <v>3600</v>
      </c>
      <c r="J3016" s="5">
        <f>tbl_売上[[#This Row],[数量]]*tbl_売上[[#This Row],[単価]]</f>
        <v/>
      </c>
    </row>
    <row r="3017">
      <c r="A3017" s="3" t="n">
        <v>45880</v>
      </c>
      <c r="B3017" t="inlineStr">
        <is>
          <t>伊藤</t>
        </is>
      </c>
      <c r="C3017" t="inlineStr">
        <is>
          <t>中部</t>
        </is>
      </c>
      <c r="D3017" t="inlineStr">
        <is>
          <t>Google広告</t>
        </is>
      </c>
      <c r="E3017" t="inlineStr">
        <is>
          <t>P001</t>
        </is>
      </c>
      <c r="F3017">
        <f>_xlfn.XLOOKUP(tbl_売上[[#This Row],[商品コード]],tbl_商品[商品コード],tbl_商品[商品名],"未登録")</f>
        <v/>
      </c>
      <c r="G3017">
        <f>_xlfn.XLOOKUP(tbl_売上[[#This Row],[商品コード]],tbl_商品[商品コード],tbl_商品[カテゴリ],"未登録")</f>
        <v/>
      </c>
      <c r="H3017" s="4" t="n">
        <v>2</v>
      </c>
      <c r="I3017" s="5" t="n">
        <v>8800</v>
      </c>
      <c r="J3017" s="5">
        <f>tbl_売上[[#This Row],[数量]]*tbl_売上[[#This Row],[単価]]</f>
        <v/>
      </c>
    </row>
    <row r="3018">
      <c r="A3018" s="3" t="n">
        <v>45880</v>
      </c>
      <c r="B3018" t="inlineStr">
        <is>
          <t>佐藤</t>
        </is>
      </c>
      <c r="C3018" t="inlineStr">
        <is>
          <t>関東</t>
        </is>
      </c>
      <c r="D3018" t="inlineStr">
        <is>
          <t>Meta広告</t>
        </is>
      </c>
      <c r="E3018" t="inlineStr">
        <is>
          <t>P006</t>
        </is>
      </c>
      <c r="F3018">
        <f>_xlfn.XLOOKUP(tbl_売上[[#This Row],[商品コード]],tbl_商品[商品コード],tbl_商品[商品名],"未登録")</f>
        <v/>
      </c>
      <c r="G3018">
        <f>_xlfn.XLOOKUP(tbl_売上[[#This Row],[商品コード]],tbl_商品[商品コード],tbl_商品[カテゴリ],"未登録")</f>
        <v/>
      </c>
      <c r="H3018" s="4" t="n">
        <v>1</v>
      </c>
      <c r="I3018" s="5" t="n">
        <v>3300</v>
      </c>
      <c r="J3018" s="5">
        <f>tbl_売上[[#This Row],[数量]]*tbl_売上[[#This Row],[単価]]</f>
        <v/>
      </c>
    </row>
    <row r="3019">
      <c r="A3019" s="3" t="n">
        <v>45880</v>
      </c>
      <c r="B3019" t="inlineStr">
        <is>
          <t>佐藤</t>
        </is>
      </c>
      <c r="C3019" t="inlineStr">
        <is>
          <t>関東</t>
        </is>
      </c>
      <c r="D3019" t="inlineStr">
        <is>
          <t>Google広告</t>
        </is>
      </c>
      <c r="E3019" t="inlineStr">
        <is>
          <t>P008</t>
        </is>
      </c>
      <c r="F3019">
        <f>_xlfn.XLOOKUP(tbl_売上[[#This Row],[商品コード]],tbl_商品[商品コード],tbl_商品[商品名],"未登録")</f>
        <v/>
      </c>
      <c r="G3019">
        <f>_xlfn.XLOOKUP(tbl_売上[[#This Row],[商品コード]],tbl_商品[商品コード],tbl_商品[カテゴリ],"未登録")</f>
        <v/>
      </c>
      <c r="H3019" s="4" t="n">
        <v>5</v>
      </c>
      <c r="I3019" s="5" t="n">
        <v>2700</v>
      </c>
      <c r="J3019" s="5">
        <f>tbl_売上[[#This Row],[数量]]*tbl_売上[[#This Row],[単価]]</f>
        <v/>
      </c>
    </row>
    <row r="3020">
      <c r="A3020" s="3" t="n">
        <v>45880</v>
      </c>
      <c r="B3020" t="inlineStr">
        <is>
          <t>伊藤</t>
        </is>
      </c>
      <c r="C3020" t="inlineStr">
        <is>
          <t>中部</t>
        </is>
      </c>
      <c r="D3020" t="inlineStr">
        <is>
          <t>Meta広告</t>
        </is>
      </c>
      <c r="E3020" t="inlineStr">
        <is>
          <t>P006</t>
        </is>
      </c>
      <c r="F3020">
        <f>_xlfn.XLOOKUP(tbl_売上[[#This Row],[商品コード]],tbl_商品[商品コード],tbl_商品[商品名],"未登録")</f>
        <v/>
      </c>
      <c r="G3020">
        <f>_xlfn.XLOOKUP(tbl_売上[[#This Row],[商品コード]],tbl_商品[商品コード],tbl_商品[カテゴリ],"未登録")</f>
        <v/>
      </c>
      <c r="H3020" s="4" t="n">
        <v>1</v>
      </c>
      <c r="I3020" s="5" t="n">
        <v>3300</v>
      </c>
      <c r="J3020" s="5">
        <f>tbl_売上[[#This Row],[数量]]*tbl_売上[[#This Row],[単価]]</f>
        <v/>
      </c>
    </row>
    <row r="3021">
      <c r="A3021" s="3" t="n">
        <v>45881</v>
      </c>
      <c r="B3021" t="inlineStr">
        <is>
          <t>田中</t>
        </is>
      </c>
      <c r="C3021" t="inlineStr">
        <is>
          <t>関西</t>
        </is>
      </c>
      <c r="D3021" t="inlineStr">
        <is>
          <t>Yahoo!広告</t>
        </is>
      </c>
      <c r="E3021" t="inlineStr">
        <is>
          <t>P007</t>
        </is>
      </c>
      <c r="F3021">
        <f>_xlfn.XLOOKUP(tbl_売上[[#This Row],[商品コード]],tbl_商品[商品コード],tbl_商品[商品名],"未登録")</f>
        <v/>
      </c>
      <c r="G3021">
        <f>_xlfn.XLOOKUP(tbl_売上[[#This Row],[商品コード]],tbl_商品[商品コード],tbl_商品[カテゴリ],"未登録")</f>
        <v/>
      </c>
      <c r="H3021" s="4" t="n">
        <v>3</v>
      </c>
      <c r="I3021" s="5" t="n">
        <v>3240</v>
      </c>
      <c r="J3021" s="5">
        <f>tbl_売上[[#This Row],[数量]]*tbl_売上[[#This Row],[単価]]</f>
        <v/>
      </c>
    </row>
    <row r="3022">
      <c r="A3022" s="3" t="n">
        <v>45881</v>
      </c>
      <c r="B3022" t="inlineStr">
        <is>
          <t>田中</t>
        </is>
      </c>
      <c r="C3022" t="inlineStr">
        <is>
          <t>関西</t>
        </is>
      </c>
      <c r="D3022" t="inlineStr">
        <is>
          <t>Meta広告</t>
        </is>
      </c>
      <c r="E3022" t="inlineStr">
        <is>
          <t>P004</t>
        </is>
      </c>
      <c r="F3022">
        <f>_xlfn.XLOOKUP(tbl_売上[[#This Row],[商品コード]],tbl_商品[商品コード],tbl_商品[商品名],"未登録")</f>
        <v/>
      </c>
      <c r="G3022">
        <f>_xlfn.XLOOKUP(tbl_売上[[#This Row],[商品コード]],tbl_商品[商品コード],tbl_商品[カテゴリ],"未登録")</f>
        <v/>
      </c>
      <c r="H3022" s="4" t="n">
        <v>1</v>
      </c>
      <c r="I3022" s="5" t="n">
        <v>2480</v>
      </c>
      <c r="J3022" s="5">
        <f>tbl_売上[[#This Row],[数量]]*tbl_売上[[#This Row],[単価]]</f>
        <v/>
      </c>
    </row>
    <row r="3023">
      <c r="A3023" s="3" t="n">
        <v>45881</v>
      </c>
      <c r="B3023" t="inlineStr">
        <is>
          <t>鈴木</t>
        </is>
      </c>
      <c r="C3023" t="inlineStr">
        <is>
          <t>関東</t>
        </is>
      </c>
      <c r="D3023" t="inlineStr">
        <is>
          <t>Yahoo!広告</t>
        </is>
      </c>
      <c r="E3023" t="inlineStr">
        <is>
          <t>P008</t>
        </is>
      </c>
      <c r="F3023">
        <f>_xlfn.XLOOKUP(tbl_売上[[#This Row],[商品コード]],tbl_商品[商品コード],tbl_商品[商品名],"未登録")</f>
        <v/>
      </c>
      <c r="G3023">
        <f>_xlfn.XLOOKUP(tbl_売上[[#This Row],[商品コード]],tbl_商品[商品コード],tbl_商品[カテゴリ],"未登録")</f>
        <v/>
      </c>
      <c r="H3023" s="4" t="n">
        <v>1</v>
      </c>
      <c r="I3023" s="5" t="n">
        <v>2700</v>
      </c>
      <c r="J3023" s="5">
        <f>tbl_売上[[#This Row],[数量]]*tbl_売上[[#This Row],[単価]]</f>
        <v/>
      </c>
    </row>
    <row r="3024">
      <c r="A3024" s="3" t="n">
        <v>45881</v>
      </c>
      <c r="B3024" t="inlineStr">
        <is>
          <t>渡辺</t>
        </is>
      </c>
      <c r="C3024" t="inlineStr">
        <is>
          <t>九州</t>
        </is>
      </c>
      <c r="D3024" t="inlineStr">
        <is>
          <t>Meta広告</t>
        </is>
      </c>
      <c r="E3024" t="inlineStr">
        <is>
          <t>P008</t>
        </is>
      </c>
      <c r="F3024">
        <f>_xlfn.XLOOKUP(tbl_売上[[#This Row],[商品コード]],tbl_商品[商品コード],tbl_商品[商品名],"未登録")</f>
        <v/>
      </c>
      <c r="G3024">
        <f>_xlfn.XLOOKUP(tbl_売上[[#This Row],[商品コード]],tbl_商品[商品コード],tbl_商品[カテゴリ],"未登録")</f>
        <v/>
      </c>
      <c r="H3024" s="4" t="n">
        <v>5</v>
      </c>
      <c r="I3024" s="5" t="n">
        <v>2700</v>
      </c>
      <c r="J3024" s="5">
        <f>tbl_売上[[#This Row],[数量]]*tbl_売上[[#This Row],[単価]]</f>
        <v/>
      </c>
    </row>
    <row r="3025">
      <c r="A3025" s="3" t="n">
        <v>45882</v>
      </c>
      <c r="B3025" t="inlineStr">
        <is>
          <t>伊藤</t>
        </is>
      </c>
      <c r="C3025" t="inlineStr">
        <is>
          <t>中部</t>
        </is>
      </c>
      <c r="D3025" t="inlineStr">
        <is>
          <t>Meta広告</t>
        </is>
      </c>
      <c r="E3025" t="inlineStr">
        <is>
          <t>P007</t>
        </is>
      </c>
      <c r="F3025">
        <f>_xlfn.XLOOKUP(tbl_売上[[#This Row],[商品コード]],tbl_商品[商品コード],tbl_商品[商品名],"未登録")</f>
        <v/>
      </c>
      <c r="G3025">
        <f>_xlfn.XLOOKUP(tbl_売上[[#This Row],[商品コード]],tbl_商品[商品コード],tbl_商品[カテゴリ],"未登録")</f>
        <v/>
      </c>
      <c r="H3025" s="4" t="n">
        <v>2</v>
      </c>
      <c r="I3025" s="5" t="n">
        <v>3240</v>
      </c>
      <c r="J3025" s="5">
        <f>tbl_売上[[#This Row],[数量]]*tbl_売上[[#This Row],[単価]]</f>
        <v/>
      </c>
    </row>
    <row r="3026">
      <c r="A3026" s="3" t="n">
        <v>45882</v>
      </c>
      <c r="B3026" t="inlineStr">
        <is>
          <t>佐藤</t>
        </is>
      </c>
      <c r="C3026" t="inlineStr">
        <is>
          <t>関東</t>
        </is>
      </c>
      <c r="D3026" t="inlineStr">
        <is>
          <t>Google広告</t>
        </is>
      </c>
      <c r="E3026" t="inlineStr">
        <is>
          <t>P007</t>
        </is>
      </c>
      <c r="F3026">
        <f>_xlfn.XLOOKUP(tbl_売上[[#This Row],[商品コード]],tbl_商品[商品コード],tbl_商品[商品名],"未登録")</f>
        <v/>
      </c>
      <c r="G3026">
        <f>_xlfn.XLOOKUP(tbl_売上[[#This Row],[商品コード]],tbl_商品[商品コード],tbl_商品[カテゴリ],"未登録")</f>
        <v/>
      </c>
      <c r="H3026" s="4" t="n">
        <v>1</v>
      </c>
      <c r="I3026" s="5" t="n">
        <v>3240</v>
      </c>
      <c r="J3026" s="5">
        <f>tbl_売上[[#This Row],[数量]]*tbl_売上[[#This Row],[単価]]</f>
        <v/>
      </c>
    </row>
    <row r="3027">
      <c r="A3027" s="3" t="n">
        <v>45882</v>
      </c>
      <c r="B3027" t="inlineStr">
        <is>
          <t>佐藤</t>
        </is>
      </c>
      <c r="C3027" t="inlineStr">
        <is>
          <t>関東</t>
        </is>
      </c>
      <c r="D3027" t="inlineStr">
        <is>
          <t>Google広告</t>
        </is>
      </c>
      <c r="E3027" t="inlineStr">
        <is>
          <t>P009</t>
        </is>
      </c>
      <c r="F3027">
        <f>_xlfn.XLOOKUP(tbl_売上[[#This Row],[商品コード]],tbl_商品[商品コード],tbl_商品[商品名],"未登録")</f>
        <v/>
      </c>
      <c r="G3027">
        <f>_xlfn.XLOOKUP(tbl_売上[[#This Row],[商品コード]],tbl_商品[商品コード],tbl_商品[カテゴリ],"未登録")</f>
        <v/>
      </c>
      <c r="H3027" s="4" t="n">
        <v>1</v>
      </c>
      <c r="I3027" s="5" t="n">
        <v>3600</v>
      </c>
      <c r="J3027" s="5">
        <f>tbl_売上[[#This Row],[数量]]*tbl_売上[[#This Row],[単価]]</f>
        <v/>
      </c>
    </row>
    <row r="3028">
      <c r="A3028" s="3" t="n">
        <v>45882</v>
      </c>
      <c r="B3028" t="inlineStr">
        <is>
          <t>高橋</t>
        </is>
      </c>
      <c r="C3028" t="inlineStr">
        <is>
          <t>関西</t>
        </is>
      </c>
      <c r="D3028" t="inlineStr">
        <is>
          <t>Yahoo!広告</t>
        </is>
      </c>
      <c r="E3028" t="inlineStr">
        <is>
          <t>P007</t>
        </is>
      </c>
      <c r="F3028">
        <f>_xlfn.XLOOKUP(tbl_売上[[#This Row],[商品コード]],tbl_商品[商品コード],tbl_商品[商品名],"未登録")</f>
        <v/>
      </c>
      <c r="G3028">
        <f>_xlfn.XLOOKUP(tbl_売上[[#This Row],[商品コード]],tbl_商品[商品コード],tbl_商品[カテゴリ],"未登録")</f>
        <v/>
      </c>
      <c r="H3028" s="4" t="n">
        <v>1</v>
      </c>
      <c r="I3028" s="5" t="n">
        <v>3240</v>
      </c>
      <c r="J3028" s="5">
        <f>tbl_売上[[#This Row],[数量]]*tbl_売上[[#This Row],[単価]]</f>
        <v/>
      </c>
    </row>
    <row r="3029">
      <c r="A3029" s="3" t="n">
        <v>45883</v>
      </c>
      <c r="B3029" t="inlineStr">
        <is>
          <t>高橋</t>
        </is>
      </c>
      <c r="C3029" t="inlineStr">
        <is>
          <t>関西</t>
        </is>
      </c>
      <c r="D3029" t="inlineStr">
        <is>
          <t>Meta広告</t>
        </is>
      </c>
      <c r="E3029" t="inlineStr">
        <is>
          <t>P005</t>
        </is>
      </c>
      <c r="F3029">
        <f>_xlfn.XLOOKUP(tbl_売上[[#This Row],[商品コード]],tbl_商品[商品コード],tbl_商品[商品名],"未登録")</f>
        <v/>
      </c>
      <c r="G3029">
        <f>_xlfn.XLOOKUP(tbl_売上[[#This Row],[商品コード]],tbl_商品[商品コード],tbl_商品[カテゴリ],"未登録")</f>
        <v/>
      </c>
      <c r="H3029" s="4" t="n">
        <v>1</v>
      </c>
      <c r="I3029" s="5" t="n">
        <v>6980</v>
      </c>
      <c r="J3029" s="5">
        <f>tbl_売上[[#This Row],[数量]]*tbl_売上[[#This Row],[単価]]</f>
        <v/>
      </c>
    </row>
    <row r="3030">
      <c r="A3030" s="3" t="n">
        <v>45883</v>
      </c>
      <c r="B3030" t="inlineStr">
        <is>
          <t>佐藤</t>
        </is>
      </c>
      <c r="C3030" t="inlineStr">
        <is>
          <t>関東</t>
        </is>
      </c>
      <c r="D3030" t="inlineStr">
        <is>
          <t>Meta広告</t>
        </is>
      </c>
      <c r="E3030" t="inlineStr">
        <is>
          <t>P004</t>
        </is>
      </c>
      <c r="F3030">
        <f>_xlfn.XLOOKUP(tbl_売上[[#This Row],[商品コード]],tbl_商品[商品コード],tbl_商品[商品名],"未登録")</f>
        <v/>
      </c>
      <c r="G3030">
        <f>_xlfn.XLOOKUP(tbl_売上[[#This Row],[商品コード]],tbl_商品[商品コード],tbl_商品[カテゴリ],"未登録")</f>
        <v/>
      </c>
      <c r="H3030" s="4" t="n">
        <v>1</v>
      </c>
      <c r="I3030" s="5" t="n">
        <v>2480</v>
      </c>
      <c r="J3030" s="5">
        <f>tbl_売上[[#This Row],[数量]]*tbl_売上[[#This Row],[単価]]</f>
        <v/>
      </c>
    </row>
    <row r="3031">
      <c r="A3031" s="3" t="n">
        <v>45883</v>
      </c>
      <c r="B3031" t="inlineStr">
        <is>
          <t>鈴木</t>
        </is>
      </c>
      <c r="C3031" t="inlineStr">
        <is>
          <t>関東</t>
        </is>
      </c>
      <c r="D3031" t="inlineStr">
        <is>
          <t>Yahoo!広告</t>
        </is>
      </c>
      <c r="E3031" t="inlineStr">
        <is>
          <t>P002</t>
        </is>
      </c>
      <c r="F3031">
        <f>_xlfn.XLOOKUP(tbl_売上[[#This Row],[商品コード]],tbl_商品[商品コード],tbl_商品[商品名],"未登録")</f>
        <v/>
      </c>
      <c r="G3031">
        <f>_xlfn.XLOOKUP(tbl_売上[[#This Row],[商品コード]],tbl_商品[商品コード],tbl_商品[カテゴリ],"未登録")</f>
        <v/>
      </c>
      <c r="H3031" s="4" t="n">
        <v>1</v>
      </c>
      <c r="I3031" s="5" t="n">
        <v>3980</v>
      </c>
      <c r="J3031" s="5">
        <f>tbl_売上[[#This Row],[数量]]*tbl_売上[[#This Row],[単価]]</f>
        <v/>
      </c>
    </row>
    <row r="3032">
      <c r="A3032" s="3" t="n">
        <v>45883</v>
      </c>
      <c r="B3032" t="inlineStr">
        <is>
          <t>渡辺</t>
        </is>
      </c>
      <c r="C3032" t="inlineStr">
        <is>
          <t>九州</t>
        </is>
      </c>
      <c r="D3032" t="inlineStr">
        <is>
          <t>Google広告</t>
        </is>
      </c>
      <c r="E3032" t="inlineStr">
        <is>
          <t>P006</t>
        </is>
      </c>
      <c r="F3032">
        <f>_xlfn.XLOOKUP(tbl_売上[[#This Row],[商品コード]],tbl_商品[商品コード],tbl_商品[商品名],"未登録")</f>
        <v/>
      </c>
      <c r="G3032">
        <f>_xlfn.XLOOKUP(tbl_売上[[#This Row],[商品コード]],tbl_商品[商品コード],tbl_商品[カテゴリ],"未登録")</f>
        <v/>
      </c>
      <c r="H3032" s="4" t="n">
        <v>2</v>
      </c>
      <c r="I3032" s="5" t="n">
        <v>3300</v>
      </c>
      <c r="J3032" s="5">
        <f>tbl_売上[[#This Row],[数量]]*tbl_売上[[#This Row],[単価]]</f>
        <v/>
      </c>
    </row>
    <row r="3033">
      <c r="A3033" s="3" t="n">
        <v>45884</v>
      </c>
      <c r="B3033" t="inlineStr">
        <is>
          <t>伊藤</t>
        </is>
      </c>
      <c r="C3033" t="inlineStr">
        <is>
          <t>中部</t>
        </is>
      </c>
      <c r="D3033" t="inlineStr">
        <is>
          <t>Meta広告</t>
        </is>
      </c>
      <c r="E3033" t="inlineStr">
        <is>
          <t>P009</t>
        </is>
      </c>
      <c r="F3033">
        <f>_xlfn.XLOOKUP(tbl_売上[[#This Row],[商品コード]],tbl_商品[商品コード],tbl_商品[商品名],"未登録")</f>
        <v/>
      </c>
      <c r="G3033">
        <f>_xlfn.XLOOKUP(tbl_売上[[#This Row],[商品コード]],tbl_商品[商品コード],tbl_商品[カテゴリ],"未登録")</f>
        <v/>
      </c>
      <c r="H3033" s="4" t="n">
        <v>1</v>
      </c>
      <c r="I3033" s="5" t="n">
        <v>3600</v>
      </c>
      <c r="J3033" s="5">
        <f>tbl_売上[[#This Row],[数量]]*tbl_売上[[#This Row],[単価]]</f>
        <v/>
      </c>
    </row>
    <row r="3034">
      <c r="A3034" s="3" t="n">
        <v>45884</v>
      </c>
      <c r="B3034" t="inlineStr">
        <is>
          <t>佐藤</t>
        </is>
      </c>
      <c r="C3034" t="inlineStr">
        <is>
          <t>関東</t>
        </is>
      </c>
      <c r="D3034" t="inlineStr">
        <is>
          <t>Google広告</t>
        </is>
      </c>
      <c r="E3034" t="inlineStr">
        <is>
          <t>P007</t>
        </is>
      </c>
      <c r="F3034">
        <f>_xlfn.XLOOKUP(tbl_売上[[#This Row],[商品コード]],tbl_商品[商品コード],tbl_商品[商品名],"未登録")</f>
        <v/>
      </c>
      <c r="G3034">
        <f>_xlfn.XLOOKUP(tbl_売上[[#This Row],[商品コード]],tbl_商品[商品コード],tbl_商品[カテゴリ],"未登録")</f>
        <v/>
      </c>
      <c r="H3034" s="4" t="n">
        <v>1</v>
      </c>
      <c r="I3034" s="5" t="n">
        <v>3240</v>
      </c>
      <c r="J3034" s="5">
        <f>tbl_売上[[#This Row],[数量]]*tbl_売上[[#This Row],[単価]]</f>
        <v/>
      </c>
    </row>
    <row r="3035">
      <c r="A3035" s="3" t="n">
        <v>45884</v>
      </c>
      <c r="B3035" t="inlineStr">
        <is>
          <t>伊藤</t>
        </is>
      </c>
      <c r="C3035" t="inlineStr">
        <is>
          <t>中部</t>
        </is>
      </c>
      <c r="D3035" t="inlineStr">
        <is>
          <t>Meta広告</t>
        </is>
      </c>
      <c r="E3035" t="inlineStr">
        <is>
          <t>P004</t>
        </is>
      </c>
      <c r="F3035">
        <f>_xlfn.XLOOKUP(tbl_売上[[#This Row],[商品コード]],tbl_商品[商品コード],tbl_商品[商品名],"未登録")</f>
        <v/>
      </c>
      <c r="G3035">
        <f>_xlfn.XLOOKUP(tbl_売上[[#This Row],[商品コード]],tbl_商品[商品コード],tbl_商品[カテゴリ],"未登録")</f>
        <v/>
      </c>
      <c r="H3035" s="4" t="n">
        <v>1</v>
      </c>
      <c r="I3035" s="5" t="n">
        <v>2480</v>
      </c>
      <c r="J3035" s="5">
        <f>tbl_売上[[#This Row],[数量]]*tbl_売上[[#This Row],[単価]]</f>
        <v/>
      </c>
    </row>
    <row r="3036">
      <c r="A3036" s="3" t="n">
        <v>45884</v>
      </c>
      <c r="B3036" t="inlineStr">
        <is>
          <t>伊藤</t>
        </is>
      </c>
      <c r="C3036" t="inlineStr">
        <is>
          <t>中部</t>
        </is>
      </c>
      <c r="D3036" t="inlineStr">
        <is>
          <t>Yahoo!広告</t>
        </is>
      </c>
      <c r="E3036" t="inlineStr">
        <is>
          <t>P008</t>
        </is>
      </c>
      <c r="F3036">
        <f>_xlfn.XLOOKUP(tbl_売上[[#This Row],[商品コード]],tbl_商品[商品コード],tbl_商品[商品名],"未登録")</f>
        <v/>
      </c>
      <c r="G3036">
        <f>_xlfn.XLOOKUP(tbl_売上[[#This Row],[商品コード]],tbl_商品[商品コード],tbl_商品[カテゴリ],"未登録")</f>
        <v/>
      </c>
      <c r="H3036" s="4" t="n">
        <v>3</v>
      </c>
      <c r="I3036" s="5" t="n">
        <v>2700</v>
      </c>
      <c r="J3036" s="5">
        <f>tbl_売上[[#This Row],[数量]]*tbl_売上[[#This Row],[単価]]</f>
        <v/>
      </c>
    </row>
    <row r="3037">
      <c r="A3037" s="3" t="n">
        <v>45884</v>
      </c>
      <c r="B3037" t="inlineStr">
        <is>
          <t>高橋</t>
        </is>
      </c>
      <c r="C3037" t="inlineStr">
        <is>
          <t>関西</t>
        </is>
      </c>
      <c r="D3037" t="inlineStr">
        <is>
          <t>Google広告</t>
        </is>
      </c>
      <c r="E3037" t="inlineStr">
        <is>
          <t>P002</t>
        </is>
      </c>
      <c r="F3037">
        <f>_xlfn.XLOOKUP(tbl_売上[[#This Row],[商品コード]],tbl_商品[商品コード],tbl_商品[商品名],"未登録")</f>
        <v/>
      </c>
      <c r="G3037">
        <f>_xlfn.XLOOKUP(tbl_売上[[#This Row],[商品コード]],tbl_商品[商品コード],tbl_商品[カテゴリ],"未登録")</f>
        <v/>
      </c>
      <c r="H3037" s="4" t="n">
        <v>3</v>
      </c>
      <c r="I3037" s="5" t="n">
        <v>3980</v>
      </c>
      <c r="J3037" s="5">
        <f>tbl_売上[[#This Row],[数量]]*tbl_売上[[#This Row],[単価]]</f>
        <v/>
      </c>
    </row>
    <row r="3038">
      <c r="A3038" s="3" t="n">
        <v>45885</v>
      </c>
      <c r="B3038" t="inlineStr">
        <is>
          <t>鈴木</t>
        </is>
      </c>
      <c r="C3038" t="inlineStr">
        <is>
          <t>関東</t>
        </is>
      </c>
      <c r="D3038" t="inlineStr">
        <is>
          <t>Meta広告</t>
        </is>
      </c>
      <c r="E3038" t="inlineStr">
        <is>
          <t>P002</t>
        </is>
      </c>
      <c r="F3038">
        <f>_xlfn.XLOOKUP(tbl_売上[[#This Row],[商品コード]],tbl_商品[商品コード],tbl_商品[商品名],"未登録")</f>
        <v/>
      </c>
      <c r="G3038">
        <f>_xlfn.XLOOKUP(tbl_売上[[#This Row],[商品コード]],tbl_商品[商品コード],tbl_商品[カテゴリ],"未登録")</f>
        <v/>
      </c>
      <c r="H3038" s="4" t="n">
        <v>3</v>
      </c>
      <c r="I3038" s="5" t="n">
        <v>3980</v>
      </c>
      <c r="J3038" s="5">
        <f>tbl_売上[[#This Row],[数量]]*tbl_売上[[#This Row],[単価]]</f>
        <v/>
      </c>
    </row>
    <row r="3039">
      <c r="A3039" s="3" t="n">
        <v>45885</v>
      </c>
      <c r="B3039" t="inlineStr">
        <is>
          <t>田中</t>
        </is>
      </c>
      <c r="C3039" t="inlineStr">
        <is>
          <t>関西</t>
        </is>
      </c>
      <c r="D3039" t="inlineStr">
        <is>
          <t>Meta広告</t>
        </is>
      </c>
      <c r="E3039" t="inlineStr">
        <is>
          <t>P001</t>
        </is>
      </c>
      <c r="F3039">
        <f>_xlfn.XLOOKUP(tbl_売上[[#This Row],[商品コード]],tbl_商品[商品コード],tbl_商品[商品名],"未登録")</f>
        <v/>
      </c>
      <c r="G3039">
        <f>_xlfn.XLOOKUP(tbl_売上[[#This Row],[商品コード]],tbl_商品[商品コード],tbl_商品[カテゴリ],"未登録")</f>
        <v/>
      </c>
      <c r="H3039" s="4" t="n">
        <v>1</v>
      </c>
      <c r="I3039" s="5" t="n">
        <v>8800</v>
      </c>
      <c r="J3039" s="5">
        <f>tbl_売上[[#This Row],[数量]]*tbl_売上[[#This Row],[単価]]</f>
        <v/>
      </c>
    </row>
    <row r="3040">
      <c r="A3040" s="3" t="n">
        <v>45885</v>
      </c>
      <c r="B3040" t="inlineStr">
        <is>
          <t>高橋</t>
        </is>
      </c>
      <c r="C3040" t="inlineStr">
        <is>
          <t>関西</t>
        </is>
      </c>
      <c r="D3040" t="inlineStr">
        <is>
          <t>Google広告</t>
        </is>
      </c>
      <c r="E3040" t="inlineStr">
        <is>
          <t>P002</t>
        </is>
      </c>
      <c r="F3040">
        <f>_xlfn.XLOOKUP(tbl_売上[[#This Row],[商品コード]],tbl_商品[商品コード],tbl_商品[商品名],"未登録")</f>
        <v/>
      </c>
      <c r="G3040">
        <f>_xlfn.XLOOKUP(tbl_売上[[#This Row],[商品コード]],tbl_商品[商品コード],tbl_商品[カテゴリ],"未登録")</f>
        <v/>
      </c>
      <c r="H3040" s="4" t="n">
        <v>1</v>
      </c>
      <c r="I3040" s="5" t="n">
        <v>3980</v>
      </c>
      <c r="J3040" s="5">
        <f>tbl_売上[[#This Row],[数量]]*tbl_売上[[#This Row],[単価]]</f>
        <v/>
      </c>
    </row>
    <row r="3041">
      <c r="A3041" s="3" t="n">
        <v>45885</v>
      </c>
      <c r="B3041" t="inlineStr">
        <is>
          <t>佐藤</t>
        </is>
      </c>
      <c r="C3041" t="inlineStr">
        <is>
          <t>関東</t>
        </is>
      </c>
      <c r="D3041" t="inlineStr">
        <is>
          <t>Meta広告</t>
        </is>
      </c>
      <c r="E3041" t="inlineStr">
        <is>
          <t>P007</t>
        </is>
      </c>
      <c r="F3041">
        <f>_xlfn.XLOOKUP(tbl_売上[[#This Row],[商品コード]],tbl_商品[商品コード],tbl_商品[商品名],"未登録")</f>
        <v/>
      </c>
      <c r="G3041">
        <f>_xlfn.XLOOKUP(tbl_売上[[#This Row],[商品コード]],tbl_商品[商品コード],tbl_商品[カテゴリ],"未登録")</f>
        <v/>
      </c>
      <c r="H3041" s="4" t="n">
        <v>1</v>
      </c>
      <c r="I3041" s="5" t="n">
        <v>3240</v>
      </c>
      <c r="J3041" s="5">
        <f>tbl_売上[[#This Row],[数量]]*tbl_売上[[#This Row],[単価]]</f>
        <v/>
      </c>
    </row>
    <row r="3042">
      <c r="A3042" s="3" t="n">
        <v>45886</v>
      </c>
      <c r="B3042" t="inlineStr">
        <is>
          <t>渡辺</t>
        </is>
      </c>
      <c r="C3042" t="inlineStr">
        <is>
          <t>九州</t>
        </is>
      </c>
      <c r="D3042" t="inlineStr">
        <is>
          <t>Yahoo!広告</t>
        </is>
      </c>
      <c r="E3042" t="inlineStr">
        <is>
          <t>P002</t>
        </is>
      </c>
      <c r="F3042">
        <f>_xlfn.XLOOKUP(tbl_売上[[#This Row],[商品コード]],tbl_商品[商品コード],tbl_商品[商品名],"未登録")</f>
        <v/>
      </c>
      <c r="G3042">
        <f>_xlfn.XLOOKUP(tbl_売上[[#This Row],[商品コード]],tbl_商品[商品コード],tbl_商品[カテゴリ],"未登録")</f>
        <v/>
      </c>
      <c r="H3042" s="4" t="n">
        <v>5</v>
      </c>
      <c r="I3042" s="5" t="n">
        <v>3980</v>
      </c>
      <c r="J3042" s="5">
        <f>tbl_売上[[#This Row],[数量]]*tbl_売上[[#This Row],[単価]]</f>
        <v/>
      </c>
    </row>
    <row r="3043">
      <c r="A3043" s="3" t="n">
        <v>45886</v>
      </c>
      <c r="B3043" t="inlineStr">
        <is>
          <t>佐藤</t>
        </is>
      </c>
      <c r="C3043" t="inlineStr">
        <is>
          <t>関東</t>
        </is>
      </c>
      <c r="D3043" t="inlineStr">
        <is>
          <t>Meta広告</t>
        </is>
      </c>
      <c r="E3043" t="inlineStr">
        <is>
          <t>P004</t>
        </is>
      </c>
      <c r="F3043">
        <f>_xlfn.XLOOKUP(tbl_売上[[#This Row],[商品コード]],tbl_商品[商品コード],tbl_商品[商品名],"未登録")</f>
        <v/>
      </c>
      <c r="G3043">
        <f>_xlfn.XLOOKUP(tbl_売上[[#This Row],[商品コード]],tbl_商品[商品コード],tbl_商品[カテゴリ],"未登録")</f>
        <v/>
      </c>
      <c r="H3043" s="4" t="n">
        <v>2</v>
      </c>
      <c r="I3043" s="5" t="n">
        <v>2480</v>
      </c>
      <c r="J3043" s="5">
        <f>tbl_売上[[#This Row],[数量]]*tbl_売上[[#This Row],[単価]]</f>
        <v/>
      </c>
    </row>
    <row r="3044">
      <c r="A3044" s="3" t="n">
        <v>45886</v>
      </c>
      <c r="B3044" t="inlineStr">
        <is>
          <t>田中</t>
        </is>
      </c>
      <c r="C3044" t="inlineStr">
        <is>
          <t>関西</t>
        </is>
      </c>
      <c r="D3044" t="inlineStr">
        <is>
          <t>Google広告</t>
        </is>
      </c>
      <c r="E3044" t="inlineStr">
        <is>
          <t>P009</t>
        </is>
      </c>
      <c r="F3044">
        <f>_xlfn.XLOOKUP(tbl_売上[[#This Row],[商品コード]],tbl_商品[商品コード],tbl_商品[商品名],"未登録")</f>
        <v/>
      </c>
      <c r="G3044">
        <f>_xlfn.XLOOKUP(tbl_売上[[#This Row],[商品コード]],tbl_商品[商品コード],tbl_商品[カテゴリ],"未登録")</f>
        <v/>
      </c>
      <c r="H3044" s="4" t="n">
        <v>2</v>
      </c>
      <c r="I3044" s="5" t="n">
        <v>3600</v>
      </c>
      <c r="J3044" s="5">
        <f>tbl_売上[[#This Row],[数量]]*tbl_売上[[#This Row],[単価]]</f>
        <v/>
      </c>
    </row>
    <row r="3045">
      <c r="A3045" s="3" t="n">
        <v>45886</v>
      </c>
      <c r="B3045" t="inlineStr">
        <is>
          <t>田中</t>
        </is>
      </c>
      <c r="C3045" t="inlineStr">
        <is>
          <t>関西</t>
        </is>
      </c>
      <c r="D3045" t="inlineStr">
        <is>
          <t>Google広告</t>
        </is>
      </c>
      <c r="E3045" t="inlineStr">
        <is>
          <t>P002</t>
        </is>
      </c>
      <c r="F3045">
        <f>_xlfn.XLOOKUP(tbl_売上[[#This Row],[商品コード]],tbl_商品[商品コード],tbl_商品[商品名],"未登録")</f>
        <v/>
      </c>
      <c r="G3045">
        <f>_xlfn.XLOOKUP(tbl_売上[[#This Row],[商品コード]],tbl_商品[商品コード],tbl_商品[カテゴリ],"未登録")</f>
        <v/>
      </c>
      <c r="H3045" s="4" t="n">
        <v>1</v>
      </c>
      <c r="I3045" s="5" t="n">
        <v>3980</v>
      </c>
      <c r="J3045" s="5">
        <f>tbl_売上[[#This Row],[数量]]*tbl_売上[[#This Row],[単価]]</f>
        <v/>
      </c>
    </row>
    <row r="3046">
      <c r="A3046" s="3" t="n">
        <v>45886</v>
      </c>
      <c r="B3046" t="inlineStr">
        <is>
          <t>伊藤</t>
        </is>
      </c>
      <c r="C3046" t="inlineStr">
        <is>
          <t>中部</t>
        </is>
      </c>
      <c r="D3046" t="inlineStr">
        <is>
          <t>Google広告</t>
        </is>
      </c>
      <c r="E3046" t="inlineStr">
        <is>
          <t>P007</t>
        </is>
      </c>
      <c r="F3046">
        <f>_xlfn.XLOOKUP(tbl_売上[[#This Row],[商品コード]],tbl_商品[商品コード],tbl_商品[商品名],"未登録")</f>
        <v/>
      </c>
      <c r="G3046">
        <f>_xlfn.XLOOKUP(tbl_売上[[#This Row],[商品コード]],tbl_商品[商品コード],tbl_商品[カテゴリ],"未登録")</f>
        <v/>
      </c>
      <c r="H3046" s="4" t="n">
        <v>2</v>
      </c>
      <c r="I3046" s="5" t="n">
        <v>3240</v>
      </c>
      <c r="J3046" s="5">
        <f>tbl_売上[[#This Row],[数量]]*tbl_売上[[#This Row],[単価]]</f>
        <v/>
      </c>
    </row>
    <row r="3047">
      <c r="A3047" s="3" t="n">
        <v>45886</v>
      </c>
      <c r="B3047" t="inlineStr">
        <is>
          <t>伊藤</t>
        </is>
      </c>
      <c r="C3047" t="inlineStr">
        <is>
          <t>中部</t>
        </is>
      </c>
      <c r="D3047" t="inlineStr">
        <is>
          <t>Google広告</t>
        </is>
      </c>
      <c r="E3047" t="inlineStr">
        <is>
          <t>P002</t>
        </is>
      </c>
      <c r="F3047">
        <f>_xlfn.XLOOKUP(tbl_売上[[#This Row],[商品コード]],tbl_商品[商品コード],tbl_商品[商品名],"未登録")</f>
        <v/>
      </c>
      <c r="G3047">
        <f>_xlfn.XLOOKUP(tbl_売上[[#This Row],[商品コード]],tbl_商品[商品コード],tbl_商品[カテゴリ],"未登録")</f>
        <v/>
      </c>
      <c r="H3047" s="4" t="n">
        <v>1</v>
      </c>
      <c r="I3047" s="5" t="n">
        <v>3980</v>
      </c>
      <c r="J3047" s="5">
        <f>tbl_売上[[#This Row],[数量]]*tbl_売上[[#This Row],[単価]]</f>
        <v/>
      </c>
    </row>
    <row r="3048">
      <c r="A3048" s="3" t="n">
        <v>45886</v>
      </c>
      <c r="B3048" t="inlineStr">
        <is>
          <t>伊藤</t>
        </is>
      </c>
      <c r="C3048" t="inlineStr">
        <is>
          <t>中部</t>
        </is>
      </c>
      <c r="D3048" t="inlineStr">
        <is>
          <t>Google広告</t>
        </is>
      </c>
      <c r="E3048" t="inlineStr">
        <is>
          <t>P005</t>
        </is>
      </c>
      <c r="F3048">
        <f>_xlfn.XLOOKUP(tbl_売上[[#This Row],[商品コード]],tbl_商品[商品コード],tbl_商品[商品名],"未登録")</f>
        <v/>
      </c>
      <c r="G3048">
        <f>_xlfn.XLOOKUP(tbl_売上[[#This Row],[商品コード]],tbl_商品[商品コード],tbl_商品[カテゴリ],"未登録")</f>
        <v/>
      </c>
      <c r="H3048" s="4" t="n">
        <v>2</v>
      </c>
      <c r="I3048" s="5" t="n">
        <v>6980</v>
      </c>
      <c r="J3048" s="5">
        <f>tbl_売上[[#This Row],[数量]]*tbl_売上[[#This Row],[単価]]</f>
        <v/>
      </c>
    </row>
    <row r="3049">
      <c r="A3049" s="3" t="n">
        <v>45887</v>
      </c>
      <c r="B3049" t="inlineStr">
        <is>
          <t>佐藤</t>
        </is>
      </c>
      <c r="C3049" t="inlineStr">
        <is>
          <t>関東</t>
        </is>
      </c>
      <c r="D3049" t="inlineStr">
        <is>
          <t>Google広告</t>
        </is>
      </c>
      <c r="E3049" t="inlineStr">
        <is>
          <t>P001</t>
        </is>
      </c>
      <c r="F3049">
        <f>_xlfn.XLOOKUP(tbl_売上[[#This Row],[商品コード]],tbl_商品[商品コード],tbl_商品[商品名],"未登録")</f>
        <v/>
      </c>
      <c r="G3049">
        <f>_xlfn.XLOOKUP(tbl_売上[[#This Row],[商品コード]],tbl_商品[商品コード],tbl_商品[カテゴリ],"未登録")</f>
        <v/>
      </c>
      <c r="H3049" s="4" t="n">
        <v>3</v>
      </c>
      <c r="I3049" s="5" t="n">
        <v>8800</v>
      </c>
      <c r="J3049" s="5">
        <f>tbl_売上[[#This Row],[数量]]*tbl_売上[[#This Row],[単価]]</f>
        <v/>
      </c>
    </row>
    <row r="3050">
      <c r="A3050" s="3" t="n">
        <v>45887</v>
      </c>
      <c r="B3050" t="inlineStr">
        <is>
          <t>伊藤</t>
        </is>
      </c>
      <c r="C3050" t="inlineStr">
        <is>
          <t>中部</t>
        </is>
      </c>
      <c r="D3050" t="inlineStr">
        <is>
          <t>Yahoo!広告</t>
        </is>
      </c>
      <c r="E3050" t="inlineStr">
        <is>
          <t>P008</t>
        </is>
      </c>
      <c r="F3050">
        <f>_xlfn.XLOOKUP(tbl_売上[[#This Row],[商品コード]],tbl_商品[商品コード],tbl_商品[商品名],"未登録")</f>
        <v/>
      </c>
      <c r="G3050">
        <f>_xlfn.XLOOKUP(tbl_売上[[#This Row],[商品コード]],tbl_商品[商品コード],tbl_商品[カテゴリ],"未登録")</f>
        <v/>
      </c>
      <c r="H3050" s="4" t="n">
        <v>3</v>
      </c>
      <c r="I3050" s="5" t="n">
        <v>2700</v>
      </c>
      <c r="J3050" s="5">
        <f>tbl_売上[[#This Row],[数量]]*tbl_売上[[#This Row],[単価]]</f>
        <v/>
      </c>
    </row>
    <row r="3051">
      <c r="A3051" s="3" t="n">
        <v>45887</v>
      </c>
      <c r="B3051" t="inlineStr">
        <is>
          <t>田中</t>
        </is>
      </c>
      <c r="C3051" t="inlineStr">
        <is>
          <t>関西</t>
        </is>
      </c>
      <c r="D3051" t="inlineStr">
        <is>
          <t>Meta広告</t>
        </is>
      </c>
      <c r="E3051" t="inlineStr">
        <is>
          <t>P001</t>
        </is>
      </c>
      <c r="F3051">
        <f>_xlfn.XLOOKUP(tbl_売上[[#This Row],[商品コード]],tbl_商品[商品コード],tbl_商品[商品名],"未登録")</f>
        <v/>
      </c>
      <c r="G3051">
        <f>_xlfn.XLOOKUP(tbl_売上[[#This Row],[商品コード]],tbl_商品[商品コード],tbl_商品[カテゴリ],"未登録")</f>
        <v/>
      </c>
      <c r="H3051" s="4" t="n">
        <v>2</v>
      </c>
      <c r="I3051" s="5" t="n">
        <v>8800</v>
      </c>
      <c r="J3051" s="5">
        <f>tbl_売上[[#This Row],[数量]]*tbl_売上[[#This Row],[単価]]</f>
        <v/>
      </c>
    </row>
    <row r="3052">
      <c r="A3052" s="3" t="n">
        <v>45887</v>
      </c>
      <c r="B3052" t="inlineStr">
        <is>
          <t>佐藤</t>
        </is>
      </c>
      <c r="C3052" t="inlineStr">
        <is>
          <t>関東</t>
        </is>
      </c>
      <c r="D3052" t="inlineStr">
        <is>
          <t>Meta広告</t>
        </is>
      </c>
      <c r="E3052" t="inlineStr">
        <is>
          <t>P002</t>
        </is>
      </c>
      <c r="F3052">
        <f>_xlfn.XLOOKUP(tbl_売上[[#This Row],[商品コード]],tbl_商品[商品コード],tbl_商品[商品名],"未登録")</f>
        <v/>
      </c>
      <c r="G3052">
        <f>_xlfn.XLOOKUP(tbl_売上[[#This Row],[商品コード]],tbl_商品[商品コード],tbl_商品[カテゴリ],"未登録")</f>
        <v/>
      </c>
      <c r="H3052" s="4" t="n">
        <v>2</v>
      </c>
      <c r="I3052" s="5" t="n">
        <v>3980</v>
      </c>
      <c r="J3052" s="5">
        <f>tbl_売上[[#This Row],[数量]]*tbl_売上[[#This Row],[単価]]</f>
        <v/>
      </c>
    </row>
    <row r="3053">
      <c r="A3053" s="3" t="n">
        <v>45888</v>
      </c>
      <c r="B3053" t="inlineStr">
        <is>
          <t>鈴木</t>
        </is>
      </c>
      <c r="C3053" t="inlineStr">
        <is>
          <t>関東</t>
        </is>
      </c>
      <c r="D3053" t="inlineStr">
        <is>
          <t>Meta広告</t>
        </is>
      </c>
      <c r="E3053" t="inlineStr">
        <is>
          <t>P006</t>
        </is>
      </c>
      <c r="F3053">
        <f>_xlfn.XLOOKUP(tbl_売上[[#This Row],[商品コード]],tbl_商品[商品コード],tbl_商品[商品名],"未登録")</f>
        <v/>
      </c>
      <c r="G3053">
        <f>_xlfn.XLOOKUP(tbl_売上[[#This Row],[商品コード]],tbl_商品[商品コード],tbl_商品[カテゴリ],"未登録")</f>
        <v/>
      </c>
      <c r="H3053" s="4" t="n">
        <v>3</v>
      </c>
      <c r="I3053" s="5" t="n">
        <v>3300</v>
      </c>
      <c r="J3053" s="5">
        <f>tbl_売上[[#This Row],[数量]]*tbl_売上[[#This Row],[単価]]</f>
        <v/>
      </c>
    </row>
    <row r="3054">
      <c r="A3054" s="3" t="n">
        <v>45888</v>
      </c>
      <c r="B3054" t="inlineStr">
        <is>
          <t>佐藤</t>
        </is>
      </c>
      <c r="C3054" t="inlineStr">
        <is>
          <t>関東</t>
        </is>
      </c>
      <c r="D3054" t="inlineStr">
        <is>
          <t>Google広告</t>
        </is>
      </c>
      <c r="E3054" t="inlineStr">
        <is>
          <t>P008</t>
        </is>
      </c>
      <c r="F3054">
        <f>_xlfn.XLOOKUP(tbl_売上[[#This Row],[商品コード]],tbl_商品[商品コード],tbl_商品[商品名],"未登録")</f>
        <v/>
      </c>
      <c r="G3054">
        <f>_xlfn.XLOOKUP(tbl_売上[[#This Row],[商品コード]],tbl_商品[商品コード],tbl_商品[カテゴリ],"未登録")</f>
        <v/>
      </c>
      <c r="H3054" s="4" t="n">
        <v>3</v>
      </c>
      <c r="I3054" s="5" t="n">
        <v>2700</v>
      </c>
      <c r="J3054" s="5">
        <f>tbl_売上[[#This Row],[数量]]*tbl_売上[[#This Row],[単価]]</f>
        <v/>
      </c>
    </row>
    <row r="3055">
      <c r="A3055" s="3" t="n">
        <v>45888</v>
      </c>
      <c r="B3055" t="inlineStr">
        <is>
          <t>伊藤</t>
        </is>
      </c>
      <c r="C3055" t="inlineStr">
        <is>
          <t>中部</t>
        </is>
      </c>
      <c r="D3055" t="inlineStr">
        <is>
          <t>Google広告</t>
        </is>
      </c>
      <c r="E3055" t="inlineStr">
        <is>
          <t>P006</t>
        </is>
      </c>
      <c r="F3055">
        <f>_xlfn.XLOOKUP(tbl_売上[[#This Row],[商品コード]],tbl_商品[商品コード],tbl_商品[商品名],"未登録")</f>
        <v/>
      </c>
      <c r="G3055">
        <f>_xlfn.XLOOKUP(tbl_売上[[#This Row],[商品コード]],tbl_商品[商品コード],tbl_商品[カテゴリ],"未登録")</f>
        <v/>
      </c>
      <c r="H3055" s="4" t="n">
        <v>1</v>
      </c>
      <c r="I3055" s="5" t="n">
        <v>3300</v>
      </c>
      <c r="J3055" s="5">
        <f>tbl_売上[[#This Row],[数量]]*tbl_売上[[#This Row],[単価]]</f>
        <v/>
      </c>
    </row>
    <row r="3056">
      <c r="A3056" s="3" t="n">
        <v>45888</v>
      </c>
      <c r="B3056" t="inlineStr">
        <is>
          <t>高橋</t>
        </is>
      </c>
      <c r="C3056" t="inlineStr">
        <is>
          <t>関西</t>
        </is>
      </c>
      <c r="D3056" t="inlineStr">
        <is>
          <t>Google広告</t>
        </is>
      </c>
      <c r="E3056" t="inlineStr">
        <is>
          <t>P009</t>
        </is>
      </c>
      <c r="F3056">
        <f>_xlfn.XLOOKUP(tbl_売上[[#This Row],[商品コード]],tbl_商品[商品コード],tbl_商品[商品名],"未登録")</f>
        <v/>
      </c>
      <c r="G3056">
        <f>_xlfn.XLOOKUP(tbl_売上[[#This Row],[商品コード]],tbl_商品[商品コード],tbl_商品[カテゴリ],"未登録")</f>
        <v/>
      </c>
      <c r="H3056" s="4" t="n">
        <v>1</v>
      </c>
      <c r="I3056" s="5" t="n">
        <v>3600</v>
      </c>
      <c r="J3056" s="5">
        <f>tbl_売上[[#This Row],[数量]]*tbl_売上[[#This Row],[単価]]</f>
        <v/>
      </c>
    </row>
    <row r="3057">
      <c r="A3057" s="3" t="n">
        <v>45888</v>
      </c>
      <c r="B3057" t="inlineStr">
        <is>
          <t>高橋</t>
        </is>
      </c>
      <c r="C3057" t="inlineStr">
        <is>
          <t>関西</t>
        </is>
      </c>
      <c r="D3057" t="inlineStr">
        <is>
          <t>Meta広告</t>
        </is>
      </c>
      <c r="E3057" t="inlineStr">
        <is>
          <t>P007</t>
        </is>
      </c>
      <c r="F3057">
        <f>_xlfn.XLOOKUP(tbl_売上[[#This Row],[商品コード]],tbl_商品[商品コード],tbl_商品[商品名],"未登録")</f>
        <v/>
      </c>
      <c r="G3057">
        <f>_xlfn.XLOOKUP(tbl_売上[[#This Row],[商品コード]],tbl_商品[商品コード],tbl_商品[カテゴリ],"未登録")</f>
        <v/>
      </c>
      <c r="H3057" s="4" t="n">
        <v>1</v>
      </c>
      <c r="I3057" s="5" t="n">
        <v>3240</v>
      </c>
      <c r="J3057" s="5">
        <f>tbl_売上[[#This Row],[数量]]*tbl_売上[[#This Row],[単価]]</f>
        <v/>
      </c>
    </row>
    <row r="3058">
      <c r="A3058" s="3" t="n">
        <v>45888</v>
      </c>
      <c r="B3058" t="inlineStr">
        <is>
          <t>佐藤</t>
        </is>
      </c>
      <c r="C3058" t="inlineStr">
        <is>
          <t>関東</t>
        </is>
      </c>
      <c r="D3058" t="inlineStr">
        <is>
          <t>Meta広告</t>
        </is>
      </c>
      <c r="E3058" t="inlineStr">
        <is>
          <t>P007</t>
        </is>
      </c>
      <c r="F3058">
        <f>_xlfn.XLOOKUP(tbl_売上[[#This Row],[商品コード]],tbl_商品[商品コード],tbl_商品[商品名],"未登録")</f>
        <v/>
      </c>
      <c r="G3058">
        <f>_xlfn.XLOOKUP(tbl_売上[[#This Row],[商品コード]],tbl_商品[商品コード],tbl_商品[カテゴリ],"未登録")</f>
        <v/>
      </c>
      <c r="H3058" s="4" t="n">
        <v>1</v>
      </c>
      <c r="I3058" s="5" t="n">
        <v>3240</v>
      </c>
      <c r="J3058" s="5">
        <f>tbl_売上[[#This Row],[数量]]*tbl_売上[[#This Row],[単価]]</f>
        <v/>
      </c>
    </row>
    <row r="3059">
      <c r="A3059" s="3" t="n">
        <v>45888</v>
      </c>
      <c r="B3059" t="inlineStr">
        <is>
          <t>伊藤</t>
        </is>
      </c>
      <c r="C3059" t="inlineStr">
        <is>
          <t>中部</t>
        </is>
      </c>
      <c r="D3059" t="inlineStr">
        <is>
          <t>Meta広告</t>
        </is>
      </c>
      <c r="E3059" t="inlineStr">
        <is>
          <t>P004</t>
        </is>
      </c>
      <c r="F3059">
        <f>_xlfn.XLOOKUP(tbl_売上[[#This Row],[商品コード]],tbl_商品[商品コード],tbl_商品[商品名],"未登録")</f>
        <v/>
      </c>
      <c r="G3059">
        <f>_xlfn.XLOOKUP(tbl_売上[[#This Row],[商品コード]],tbl_商品[商品コード],tbl_商品[カテゴリ],"未登録")</f>
        <v/>
      </c>
      <c r="H3059" s="4" t="n">
        <v>1</v>
      </c>
      <c r="I3059" s="5" t="n">
        <v>2480</v>
      </c>
      <c r="J3059" s="5">
        <f>tbl_売上[[#This Row],[数量]]*tbl_売上[[#This Row],[単価]]</f>
        <v/>
      </c>
    </row>
    <row r="3060">
      <c r="A3060" s="3" t="n">
        <v>45889</v>
      </c>
      <c r="B3060" t="inlineStr">
        <is>
          <t>渡辺</t>
        </is>
      </c>
      <c r="C3060" t="inlineStr">
        <is>
          <t>九州</t>
        </is>
      </c>
      <c r="D3060" t="inlineStr">
        <is>
          <t>Meta広告</t>
        </is>
      </c>
      <c r="E3060" t="inlineStr">
        <is>
          <t>P004</t>
        </is>
      </c>
      <c r="F3060">
        <f>_xlfn.XLOOKUP(tbl_売上[[#This Row],[商品コード]],tbl_商品[商品コード],tbl_商品[商品名],"未登録")</f>
        <v/>
      </c>
      <c r="G3060">
        <f>_xlfn.XLOOKUP(tbl_売上[[#This Row],[商品コード]],tbl_商品[商品コード],tbl_商品[カテゴリ],"未登録")</f>
        <v/>
      </c>
      <c r="H3060" s="4" t="n">
        <v>1</v>
      </c>
      <c r="I3060" s="5" t="n">
        <v>2480</v>
      </c>
      <c r="J3060" s="5">
        <f>tbl_売上[[#This Row],[数量]]*tbl_売上[[#This Row],[単価]]</f>
        <v/>
      </c>
    </row>
    <row r="3061">
      <c r="A3061" s="3" t="n">
        <v>45889</v>
      </c>
      <c r="B3061" t="inlineStr">
        <is>
          <t>田中</t>
        </is>
      </c>
      <c r="C3061" t="inlineStr">
        <is>
          <t>関西</t>
        </is>
      </c>
      <c r="D3061" t="inlineStr">
        <is>
          <t>Google広告</t>
        </is>
      </c>
      <c r="E3061" t="inlineStr">
        <is>
          <t>P001</t>
        </is>
      </c>
      <c r="F3061">
        <f>_xlfn.XLOOKUP(tbl_売上[[#This Row],[商品コード]],tbl_商品[商品コード],tbl_商品[商品名],"未登録")</f>
        <v/>
      </c>
      <c r="G3061">
        <f>_xlfn.XLOOKUP(tbl_売上[[#This Row],[商品コード]],tbl_商品[商品コード],tbl_商品[カテゴリ],"未登録")</f>
        <v/>
      </c>
      <c r="H3061" s="4" t="n">
        <v>1</v>
      </c>
      <c r="I3061" s="5" t="n">
        <v>8800</v>
      </c>
      <c r="J3061" s="5">
        <f>tbl_売上[[#This Row],[数量]]*tbl_売上[[#This Row],[単価]]</f>
        <v/>
      </c>
    </row>
    <row r="3062">
      <c r="A3062" s="3" t="n">
        <v>45889</v>
      </c>
      <c r="B3062" t="inlineStr">
        <is>
          <t>佐藤</t>
        </is>
      </c>
      <c r="C3062" t="inlineStr">
        <is>
          <t>関東</t>
        </is>
      </c>
      <c r="D3062" t="inlineStr">
        <is>
          <t>Google広告</t>
        </is>
      </c>
      <c r="E3062" t="inlineStr">
        <is>
          <t>P007</t>
        </is>
      </c>
      <c r="F3062">
        <f>_xlfn.XLOOKUP(tbl_売上[[#This Row],[商品コード]],tbl_商品[商品コード],tbl_商品[商品名],"未登録")</f>
        <v/>
      </c>
      <c r="G3062">
        <f>_xlfn.XLOOKUP(tbl_売上[[#This Row],[商品コード]],tbl_商品[商品コード],tbl_商品[カテゴリ],"未登録")</f>
        <v/>
      </c>
      <c r="H3062" s="4" t="n">
        <v>5</v>
      </c>
      <c r="I3062" s="5" t="n">
        <v>3240</v>
      </c>
      <c r="J3062" s="5">
        <f>tbl_売上[[#This Row],[数量]]*tbl_売上[[#This Row],[単価]]</f>
        <v/>
      </c>
    </row>
    <row r="3063">
      <c r="A3063" s="3" t="n">
        <v>45889</v>
      </c>
      <c r="B3063" t="inlineStr">
        <is>
          <t>渡辺</t>
        </is>
      </c>
      <c r="C3063" t="inlineStr">
        <is>
          <t>九州</t>
        </is>
      </c>
      <c r="D3063" t="inlineStr">
        <is>
          <t>Google広告</t>
        </is>
      </c>
      <c r="E3063" t="inlineStr">
        <is>
          <t>P009</t>
        </is>
      </c>
      <c r="F3063">
        <f>_xlfn.XLOOKUP(tbl_売上[[#This Row],[商品コード]],tbl_商品[商品コード],tbl_商品[商品名],"未登録")</f>
        <v/>
      </c>
      <c r="G3063">
        <f>_xlfn.XLOOKUP(tbl_売上[[#This Row],[商品コード]],tbl_商品[商品コード],tbl_商品[カテゴリ],"未登録")</f>
        <v/>
      </c>
      <c r="H3063" s="4" t="n">
        <v>2</v>
      </c>
      <c r="I3063" s="5" t="n">
        <v>3600</v>
      </c>
      <c r="J3063" s="5">
        <f>tbl_売上[[#This Row],[数量]]*tbl_売上[[#This Row],[単価]]</f>
        <v/>
      </c>
    </row>
    <row r="3064">
      <c r="A3064" s="3" t="n">
        <v>45889</v>
      </c>
      <c r="B3064" t="inlineStr">
        <is>
          <t>鈴木</t>
        </is>
      </c>
      <c r="C3064" t="inlineStr">
        <is>
          <t>関東</t>
        </is>
      </c>
      <c r="D3064" t="inlineStr">
        <is>
          <t>Google広告</t>
        </is>
      </c>
      <c r="E3064" t="inlineStr">
        <is>
          <t>P005</t>
        </is>
      </c>
      <c r="F3064">
        <f>_xlfn.XLOOKUP(tbl_売上[[#This Row],[商品コード]],tbl_商品[商品コード],tbl_商品[商品名],"未登録")</f>
        <v/>
      </c>
      <c r="G3064">
        <f>_xlfn.XLOOKUP(tbl_売上[[#This Row],[商品コード]],tbl_商品[商品コード],tbl_商品[カテゴリ],"未登録")</f>
        <v/>
      </c>
      <c r="H3064" s="4" t="n">
        <v>1</v>
      </c>
      <c r="I3064" s="5" t="n">
        <v>6980</v>
      </c>
      <c r="J3064" s="5">
        <f>tbl_売上[[#This Row],[数量]]*tbl_売上[[#This Row],[単価]]</f>
        <v/>
      </c>
    </row>
    <row r="3065">
      <c r="A3065" s="3" t="n">
        <v>45889</v>
      </c>
      <c r="B3065" t="inlineStr">
        <is>
          <t>渡辺</t>
        </is>
      </c>
      <c r="C3065" t="inlineStr">
        <is>
          <t>九州</t>
        </is>
      </c>
      <c r="D3065" t="inlineStr">
        <is>
          <t>Meta広告</t>
        </is>
      </c>
      <c r="E3065" t="inlineStr">
        <is>
          <t>P007</t>
        </is>
      </c>
      <c r="F3065">
        <f>_xlfn.XLOOKUP(tbl_売上[[#This Row],[商品コード]],tbl_商品[商品コード],tbl_商品[商品名],"未登録")</f>
        <v/>
      </c>
      <c r="G3065">
        <f>_xlfn.XLOOKUP(tbl_売上[[#This Row],[商品コード]],tbl_商品[商品コード],tbl_商品[カテゴリ],"未登録")</f>
        <v/>
      </c>
      <c r="H3065" s="4" t="n">
        <v>1</v>
      </c>
      <c r="I3065" s="5" t="n">
        <v>3240</v>
      </c>
      <c r="J3065" s="5">
        <f>tbl_売上[[#This Row],[数量]]*tbl_売上[[#This Row],[単価]]</f>
        <v/>
      </c>
    </row>
    <row r="3066">
      <c r="A3066" s="3" t="n">
        <v>45889</v>
      </c>
      <c r="B3066" t="inlineStr">
        <is>
          <t>渡辺</t>
        </is>
      </c>
      <c r="C3066" t="inlineStr">
        <is>
          <t>九州</t>
        </is>
      </c>
      <c r="D3066" t="inlineStr">
        <is>
          <t>Google広告</t>
        </is>
      </c>
      <c r="E3066" t="inlineStr">
        <is>
          <t>P004</t>
        </is>
      </c>
      <c r="F3066">
        <f>_xlfn.XLOOKUP(tbl_売上[[#This Row],[商品コード]],tbl_商品[商品コード],tbl_商品[商品名],"未登録")</f>
        <v/>
      </c>
      <c r="G3066">
        <f>_xlfn.XLOOKUP(tbl_売上[[#This Row],[商品コード]],tbl_商品[商品コード],tbl_商品[カテゴリ],"未登録")</f>
        <v/>
      </c>
      <c r="H3066" s="4" t="n">
        <v>1</v>
      </c>
      <c r="I3066" s="5" t="n">
        <v>2480</v>
      </c>
      <c r="J3066" s="5">
        <f>tbl_売上[[#This Row],[数量]]*tbl_売上[[#This Row],[単価]]</f>
        <v/>
      </c>
    </row>
    <row r="3067">
      <c r="A3067" s="3" t="n">
        <v>45890</v>
      </c>
      <c r="B3067" t="inlineStr">
        <is>
          <t>田中</t>
        </is>
      </c>
      <c r="C3067" t="inlineStr">
        <is>
          <t>関西</t>
        </is>
      </c>
      <c r="D3067" t="inlineStr">
        <is>
          <t>Google広告</t>
        </is>
      </c>
      <c r="E3067" t="inlineStr">
        <is>
          <t>P006</t>
        </is>
      </c>
      <c r="F3067">
        <f>_xlfn.XLOOKUP(tbl_売上[[#This Row],[商品コード]],tbl_商品[商品コード],tbl_商品[商品名],"未登録")</f>
        <v/>
      </c>
      <c r="G3067">
        <f>_xlfn.XLOOKUP(tbl_売上[[#This Row],[商品コード]],tbl_商品[商品コード],tbl_商品[カテゴリ],"未登録")</f>
        <v/>
      </c>
      <c r="H3067" s="4" t="n">
        <v>2</v>
      </c>
      <c r="I3067" s="5" t="n">
        <v>3300</v>
      </c>
      <c r="J3067" s="5">
        <f>tbl_売上[[#This Row],[数量]]*tbl_売上[[#This Row],[単価]]</f>
        <v/>
      </c>
    </row>
    <row r="3068">
      <c r="A3068" s="3" t="n">
        <v>45890</v>
      </c>
      <c r="B3068" t="inlineStr">
        <is>
          <t>伊藤</t>
        </is>
      </c>
      <c r="C3068" t="inlineStr">
        <is>
          <t>中部</t>
        </is>
      </c>
      <c r="D3068" t="inlineStr">
        <is>
          <t>Google広告</t>
        </is>
      </c>
      <c r="E3068" t="inlineStr">
        <is>
          <t>P002</t>
        </is>
      </c>
      <c r="F3068">
        <f>_xlfn.XLOOKUP(tbl_売上[[#This Row],[商品コード]],tbl_商品[商品コード],tbl_商品[商品名],"未登録")</f>
        <v/>
      </c>
      <c r="G3068">
        <f>_xlfn.XLOOKUP(tbl_売上[[#This Row],[商品コード]],tbl_商品[商品コード],tbl_商品[カテゴリ],"未登録")</f>
        <v/>
      </c>
      <c r="H3068" s="4" t="n">
        <v>1</v>
      </c>
      <c r="I3068" s="5" t="n">
        <v>3980</v>
      </c>
      <c r="J3068" s="5">
        <f>tbl_売上[[#This Row],[数量]]*tbl_売上[[#This Row],[単価]]</f>
        <v/>
      </c>
    </row>
    <row r="3069">
      <c r="A3069" s="3" t="n">
        <v>45890</v>
      </c>
      <c r="B3069" t="inlineStr">
        <is>
          <t>佐藤</t>
        </is>
      </c>
      <c r="C3069" t="inlineStr">
        <is>
          <t>関東</t>
        </is>
      </c>
      <c r="D3069" t="inlineStr">
        <is>
          <t>Meta広告</t>
        </is>
      </c>
      <c r="E3069" t="inlineStr">
        <is>
          <t>P007</t>
        </is>
      </c>
      <c r="F3069">
        <f>_xlfn.XLOOKUP(tbl_売上[[#This Row],[商品コード]],tbl_商品[商品コード],tbl_商品[商品名],"未登録")</f>
        <v/>
      </c>
      <c r="G3069">
        <f>_xlfn.XLOOKUP(tbl_売上[[#This Row],[商品コード]],tbl_商品[商品コード],tbl_商品[カテゴリ],"未登録")</f>
        <v/>
      </c>
      <c r="H3069" s="4" t="n">
        <v>1</v>
      </c>
      <c r="I3069" s="5" t="n">
        <v>3240</v>
      </c>
      <c r="J3069" s="5">
        <f>tbl_売上[[#This Row],[数量]]*tbl_売上[[#This Row],[単価]]</f>
        <v/>
      </c>
    </row>
    <row r="3070">
      <c r="A3070" s="3" t="n">
        <v>45890</v>
      </c>
      <c r="B3070" t="inlineStr">
        <is>
          <t>佐藤</t>
        </is>
      </c>
      <c r="C3070" t="inlineStr">
        <is>
          <t>関東</t>
        </is>
      </c>
      <c r="D3070" t="inlineStr">
        <is>
          <t>Meta広告</t>
        </is>
      </c>
      <c r="E3070" t="inlineStr">
        <is>
          <t>P008</t>
        </is>
      </c>
      <c r="F3070">
        <f>_xlfn.XLOOKUP(tbl_売上[[#This Row],[商品コード]],tbl_商品[商品コード],tbl_商品[商品名],"未登録")</f>
        <v/>
      </c>
      <c r="G3070">
        <f>_xlfn.XLOOKUP(tbl_売上[[#This Row],[商品コード]],tbl_商品[商品コード],tbl_商品[カテゴリ],"未登録")</f>
        <v/>
      </c>
      <c r="H3070" s="4" t="n">
        <v>1</v>
      </c>
      <c r="I3070" s="5" t="n">
        <v>2700</v>
      </c>
      <c r="J3070" s="5">
        <f>tbl_売上[[#This Row],[数量]]*tbl_売上[[#This Row],[単価]]</f>
        <v/>
      </c>
    </row>
    <row r="3071">
      <c r="A3071" s="3" t="n">
        <v>45890</v>
      </c>
      <c r="B3071" t="inlineStr">
        <is>
          <t>佐藤</t>
        </is>
      </c>
      <c r="C3071" t="inlineStr">
        <is>
          <t>関東</t>
        </is>
      </c>
      <c r="D3071" t="inlineStr">
        <is>
          <t>Yahoo!広告</t>
        </is>
      </c>
      <c r="E3071" t="inlineStr">
        <is>
          <t>P007</t>
        </is>
      </c>
      <c r="F3071">
        <f>_xlfn.XLOOKUP(tbl_売上[[#This Row],[商品コード]],tbl_商品[商品コード],tbl_商品[商品名],"未登録")</f>
        <v/>
      </c>
      <c r="G3071">
        <f>_xlfn.XLOOKUP(tbl_売上[[#This Row],[商品コード]],tbl_商品[商品コード],tbl_商品[カテゴリ],"未登録")</f>
        <v/>
      </c>
      <c r="H3071" s="4" t="n">
        <v>2</v>
      </c>
      <c r="I3071" s="5" t="n">
        <v>3240</v>
      </c>
      <c r="J3071" s="5">
        <f>tbl_売上[[#This Row],[数量]]*tbl_売上[[#This Row],[単価]]</f>
        <v/>
      </c>
    </row>
    <row r="3072">
      <c r="A3072" s="3" t="n">
        <v>45890</v>
      </c>
      <c r="B3072" t="inlineStr">
        <is>
          <t>渡辺</t>
        </is>
      </c>
      <c r="C3072" t="inlineStr">
        <is>
          <t>九州</t>
        </is>
      </c>
      <c r="D3072" t="inlineStr">
        <is>
          <t>Google広告</t>
        </is>
      </c>
      <c r="E3072" t="inlineStr">
        <is>
          <t>P008</t>
        </is>
      </c>
      <c r="F3072">
        <f>_xlfn.XLOOKUP(tbl_売上[[#This Row],[商品コード]],tbl_商品[商品コード],tbl_商品[商品名],"未登録")</f>
        <v/>
      </c>
      <c r="G3072">
        <f>_xlfn.XLOOKUP(tbl_売上[[#This Row],[商品コード]],tbl_商品[商品コード],tbl_商品[カテゴリ],"未登録")</f>
        <v/>
      </c>
      <c r="H3072" s="4" t="n">
        <v>1</v>
      </c>
      <c r="I3072" s="5" t="n">
        <v>2700</v>
      </c>
      <c r="J3072" s="5">
        <f>tbl_売上[[#This Row],[数量]]*tbl_売上[[#This Row],[単価]]</f>
        <v/>
      </c>
    </row>
    <row r="3073">
      <c r="A3073" s="3" t="n">
        <v>45891</v>
      </c>
      <c r="B3073" t="inlineStr">
        <is>
          <t>渡辺</t>
        </is>
      </c>
      <c r="C3073" t="inlineStr">
        <is>
          <t>九州</t>
        </is>
      </c>
      <c r="D3073" t="inlineStr">
        <is>
          <t>Meta広告</t>
        </is>
      </c>
      <c r="E3073" t="inlineStr">
        <is>
          <t>P008</t>
        </is>
      </c>
      <c r="F3073">
        <f>_xlfn.XLOOKUP(tbl_売上[[#This Row],[商品コード]],tbl_商品[商品コード],tbl_商品[商品名],"未登録")</f>
        <v/>
      </c>
      <c r="G3073">
        <f>_xlfn.XLOOKUP(tbl_売上[[#This Row],[商品コード]],tbl_商品[商品コード],tbl_商品[カテゴリ],"未登録")</f>
        <v/>
      </c>
      <c r="H3073" s="4" t="n">
        <v>1</v>
      </c>
      <c r="I3073" s="5" t="n">
        <v>2700</v>
      </c>
      <c r="J3073" s="5">
        <f>tbl_売上[[#This Row],[数量]]*tbl_売上[[#This Row],[単価]]</f>
        <v/>
      </c>
    </row>
    <row r="3074">
      <c r="A3074" s="3" t="n">
        <v>45891</v>
      </c>
      <c r="B3074" t="inlineStr">
        <is>
          <t>田中</t>
        </is>
      </c>
      <c r="C3074" t="inlineStr">
        <is>
          <t>関西</t>
        </is>
      </c>
      <c r="D3074" t="inlineStr">
        <is>
          <t>Meta広告</t>
        </is>
      </c>
      <c r="E3074" t="inlineStr">
        <is>
          <t>P003</t>
        </is>
      </c>
      <c r="F3074">
        <f>_xlfn.XLOOKUP(tbl_売上[[#This Row],[商品コード]],tbl_商品[商品コード],tbl_商品[商品名],"未登録")</f>
        <v/>
      </c>
      <c r="G3074">
        <f>_xlfn.XLOOKUP(tbl_売上[[#This Row],[商品コード]],tbl_商品[商品コード],tbl_商品[カテゴリ],"未登録")</f>
        <v/>
      </c>
      <c r="H3074" s="4" t="n">
        <v>2</v>
      </c>
      <c r="I3074" s="5" t="n">
        <v>19800</v>
      </c>
      <c r="J3074" s="5">
        <f>tbl_売上[[#This Row],[数量]]*tbl_売上[[#This Row],[単価]]</f>
        <v/>
      </c>
    </row>
    <row r="3075">
      <c r="A3075" s="3" t="n">
        <v>45891</v>
      </c>
      <c r="B3075" t="inlineStr">
        <is>
          <t>田中</t>
        </is>
      </c>
      <c r="C3075" t="inlineStr">
        <is>
          <t>関西</t>
        </is>
      </c>
      <c r="D3075" t="inlineStr">
        <is>
          <t>Google広告</t>
        </is>
      </c>
      <c r="E3075" t="inlineStr">
        <is>
          <t>P001</t>
        </is>
      </c>
      <c r="F3075">
        <f>_xlfn.XLOOKUP(tbl_売上[[#This Row],[商品コード]],tbl_商品[商品コード],tbl_商品[商品名],"未登録")</f>
        <v/>
      </c>
      <c r="G3075">
        <f>_xlfn.XLOOKUP(tbl_売上[[#This Row],[商品コード]],tbl_商品[商品コード],tbl_商品[カテゴリ],"未登録")</f>
        <v/>
      </c>
      <c r="H3075" s="4" t="n">
        <v>3</v>
      </c>
      <c r="I3075" s="5" t="n">
        <v>8800</v>
      </c>
      <c r="J3075" s="5">
        <f>tbl_売上[[#This Row],[数量]]*tbl_売上[[#This Row],[単価]]</f>
        <v/>
      </c>
    </row>
    <row r="3076">
      <c r="A3076" s="3" t="n">
        <v>45891</v>
      </c>
      <c r="B3076" t="inlineStr">
        <is>
          <t>伊藤</t>
        </is>
      </c>
      <c r="C3076" t="inlineStr">
        <is>
          <t>中部</t>
        </is>
      </c>
      <c r="D3076" t="inlineStr">
        <is>
          <t>Yahoo!広告</t>
        </is>
      </c>
      <c r="E3076" t="inlineStr">
        <is>
          <t>P005</t>
        </is>
      </c>
      <c r="F3076">
        <f>_xlfn.XLOOKUP(tbl_売上[[#This Row],[商品コード]],tbl_商品[商品コード],tbl_商品[商品名],"未登録")</f>
        <v/>
      </c>
      <c r="G3076">
        <f>_xlfn.XLOOKUP(tbl_売上[[#This Row],[商品コード]],tbl_商品[商品コード],tbl_商品[カテゴリ],"未登録")</f>
        <v/>
      </c>
      <c r="H3076" s="4" t="n">
        <v>2</v>
      </c>
      <c r="I3076" s="5" t="n">
        <v>6980</v>
      </c>
      <c r="J3076" s="5">
        <f>tbl_売上[[#This Row],[数量]]*tbl_売上[[#This Row],[単価]]</f>
        <v/>
      </c>
    </row>
    <row r="3077">
      <c r="A3077" s="3" t="n">
        <v>45891</v>
      </c>
      <c r="B3077" t="inlineStr">
        <is>
          <t>田中</t>
        </is>
      </c>
      <c r="C3077" t="inlineStr">
        <is>
          <t>関西</t>
        </is>
      </c>
      <c r="D3077" t="inlineStr">
        <is>
          <t>Google広告</t>
        </is>
      </c>
      <c r="E3077" t="inlineStr">
        <is>
          <t>P007</t>
        </is>
      </c>
      <c r="F3077">
        <f>_xlfn.XLOOKUP(tbl_売上[[#This Row],[商品コード]],tbl_商品[商品コード],tbl_商品[商品名],"未登録")</f>
        <v/>
      </c>
      <c r="G3077">
        <f>_xlfn.XLOOKUP(tbl_売上[[#This Row],[商品コード]],tbl_商品[商品コード],tbl_商品[カテゴリ],"未登録")</f>
        <v/>
      </c>
      <c r="H3077" s="4" t="n">
        <v>1</v>
      </c>
      <c r="I3077" s="5" t="n">
        <v>3240</v>
      </c>
      <c r="J3077" s="5">
        <f>tbl_売上[[#This Row],[数量]]*tbl_売上[[#This Row],[単価]]</f>
        <v/>
      </c>
    </row>
    <row r="3078">
      <c r="A3078" s="3" t="n">
        <v>45891</v>
      </c>
      <c r="B3078" t="inlineStr">
        <is>
          <t>伊藤</t>
        </is>
      </c>
      <c r="C3078" t="inlineStr">
        <is>
          <t>中部</t>
        </is>
      </c>
      <c r="D3078" t="inlineStr">
        <is>
          <t>Meta広告</t>
        </is>
      </c>
      <c r="E3078" t="inlineStr">
        <is>
          <t>P009</t>
        </is>
      </c>
      <c r="F3078">
        <f>_xlfn.XLOOKUP(tbl_売上[[#This Row],[商品コード]],tbl_商品[商品コード],tbl_商品[商品名],"未登録")</f>
        <v/>
      </c>
      <c r="G3078">
        <f>_xlfn.XLOOKUP(tbl_売上[[#This Row],[商品コード]],tbl_商品[商品コード],tbl_商品[カテゴリ],"未登録")</f>
        <v/>
      </c>
      <c r="H3078" s="4" t="n">
        <v>2</v>
      </c>
      <c r="I3078" s="5" t="n">
        <v>3600</v>
      </c>
      <c r="J3078" s="5">
        <f>tbl_売上[[#This Row],[数量]]*tbl_売上[[#This Row],[単価]]</f>
        <v/>
      </c>
    </row>
    <row r="3079">
      <c r="A3079" s="3" t="n">
        <v>45891</v>
      </c>
      <c r="B3079" t="inlineStr">
        <is>
          <t>鈴木</t>
        </is>
      </c>
      <c r="C3079" t="inlineStr">
        <is>
          <t>関東</t>
        </is>
      </c>
      <c r="D3079" t="inlineStr">
        <is>
          <t>Yahoo!広告</t>
        </is>
      </c>
      <c r="E3079" t="inlineStr">
        <is>
          <t>P003</t>
        </is>
      </c>
      <c r="F3079">
        <f>_xlfn.XLOOKUP(tbl_売上[[#This Row],[商品コード]],tbl_商品[商品コード],tbl_商品[商品名],"未登録")</f>
        <v/>
      </c>
      <c r="G3079">
        <f>_xlfn.XLOOKUP(tbl_売上[[#This Row],[商品コード]],tbl_商品[商品コード],tbl_商品[カテゴリ],"未登録")</f>
        <v/>
      </c>
      <c r="H3079" s="4" t="n">
        <v>5</v>
      </c>
      <c r="I3079" s="5" t="n">
        <v>19800</v>
      </c>
      <c r="J3079" s="5">
        <f>tbl_売上[[#This Row],[数量]]*tbl_売上[[#This Row],[単価]]</f>
        <v/>
      </c>
    </row>
    <row r="3080">
      <c r="A3080" s="3" t="n">
        <v>45892</v>
      </c>
      <c r="B3080" t="inlineStr">
        <is>
          <t>伊藤</t>
        </is>
      </c>
      <c r="C3080" t="inlineStr">
        <is>
          <t>中部</t>
        </is>
      </c>
      <c r="D3080" t="inlineStr">
        <is>
          <t>Meta広告</t>
        </is>
      </c>
      <c r="E3080" t="inlineStr">
        <is>
          <t>P009</t>
        </is>
      </c>
      <c r="F3080">
        <f>_xlfn.XLOOKUP(tbl_売上[[#This Row],[商品コード]],tbl_商品[商品コード],tbl_商品[商品名],"未登録")</f>
        <v/>
      </c>
      <c r="G3080">
        <f>_xlfn.XLOOKUP(tbl_売上[[#This Row],[商品コード]],tbl_商品[商品コード],tbl_商品[カテゴリ],"未登録")</f>
        <v/>
      </c>
      <c r="H3080" s="4" t="n">
        <v>1</v>
      </c>
      <c r="I3080" s="5" t="n">
        <v>3600</v>
      </c>
      <c r="J3080" s="5">
        <f>tbl_売上[[#This Row],[数量]]*tbl_売上[[#This Row],[単価]]</f>
        <v/>
      </c>
    </row>
    <row r="3081">
      <c r="A3081" s="3" t="n">
        <v>45892</v>
      </c>
      <c r="B3081" t="inlineStr">
        <is>
          <t>伊藤</t>
        </is>
      </c>
      <c r="C3081" t="inlineStr">
        <is>
          <t>中部</t>
        </is>
      </c>
      <c r="D3081" t="inlineStr">
        <is>
          <t>Yahoo!広告</t>
        </is>
      </c>
      <c r="E3081" t="inlineStr">
        <is>
          <t>P004</t>
        </is>
      </c>
      <c r="F3081">
        <f>_xlfn.XLOOKUP(tbl_売上[[#This Row],[商品コード]],tbl_商品[商品コード],tbl_商品[商品名],"未登録")</f>
        <v/>
      </c>
      <c r="G3081">
        <f>_xlfn.XLOOKUP(tbl_売上[[#This Row],[商品コード]],tbl_商品[商品コード],tbl_商品[カテゴリ],"未登録")</f>
        <v/>
      </c>
      <c r="H3081" s="4" t="n">
        <v>2</v>
      </c>
      <c r="I3081" s="5" t="n">
        <v>2480</v>
      </c>
      <c r="J3081" s="5">
        <f>tbl_売上[[#This Row],[数量]]*tbl_売上[[#This Row],[単価]]</f>
        <v/>
      </c>
    </row>
    <row r="3082">
      <c r="A3082" s="3" t="n">
        <v>45892</v>
      </c>
      <c r="B3082" t="inlineStr">
        <is>
          <t>渡辺</t>
        </is>
      </c>
      <c r="C3082" t="inlineStr">
        <is>
          <t>九州</t>
        </is>
      </c>
      <c r="D3082" t="inlineStr">
        <is>
          <t>Google広告</t>
        </is>
      </c>
      <c r="E3082" t="inlineStr">
        <is>
          <t>P005</t>
        </is>
      </c>
      <c r="F3082">
        <f>_xlfn.XLOOKUP(tbl_売上[[#This Row],[商品コード]],tbl_商品[商品コード],tbl_商品[商品名],"未登録")</f>
        <v/>
      </c>
      <c r="G3082">
        <f>_xlfn.XLOOKUP(tbl_売上[[#This Row],[商品コード]],tbl_商品[商品コード],tbl_商品[カテゴリ],"未登録")</f>
        <v/>
      </c>
      <c r="H3082" s="4" t="n">
        <v>1</v>
      </c>
      <c r="I3082" s="5" t="n">
        <v>6980</v>
      </c>
      <c r="J3082" s="5">
        <f>tbl_売上[[#This Row],[数量]]*tbl_売上[[#This Row],[単価]]</f>
        <v/>
      </c>
    </row>
    <row r="3083">
      <c r="A3083" s="3" t="n">
        <v>45892</v>
      </c>
      <c r="B3083" t="inlineStr">
        <is>
          <t>田中</t>
        </is>
      </c>
      <c r="C3083" t="inlineStr">
        <is>
          <t>関西</t>
        </is>
      </c>
      <c r="D3083" t="inlineStr">
        <is>
          <t>Google広告</t>
        </is>
      </c>
      <c r="E3083" t="inlineStr">
        <is>
          <t>P004</t>
        </is>
      </c>
      <c r="F3083">
        <f>_xlfn.XLOOKUP(tbl_売上[[#This Row],[商品コード]],tbl_商品[商品コード],tbl_商品[商品名],"未登録")</f>
        <v/>
      </c>
      <c r="G3083">
        <f>_xlfn.XLOOKUP(tbl_売上[[#This Row],[商品コード]],tbl_商品[商品コード],tbl_商品[カテゴリ],"未登録")</f>
        <v/>
      </c>
      <c r="H3083" s="4" t="n">
        <v>1</v>
      </c>
      <c r="I3083" s="5" t="n">
        <v>2480</v>
      </c>
      <c r="J3083" s="5">
        <f>tbl_売上[[#This Row],[数量]]*tbl_売上[[#This Row],[単価]]</f>
        <v/>
      </c>
    </row>
    <row r="3084">
      <c r="A3084" s="3" t="n">
        <v>45892</v>
      </c>
      <c r="B3084" t="inlineStr">
        <is>
          <t>鈴木</t>
        </is>
      </c>
      <c r="C3084" t="inlineStr">
        <is>
          <t>関東</t>
        </is>
      </c>
      <c r="D3084" t="inlineStr">
        <is>
          <t>Google広告</t>
        </is>
      </c>
      <c r="E3084" t="inlineStr">
        <is>
          <t>P002</t>
        </is>
      </c>
      <c r="F3084">
        <f>_xlfn.XLOOKUP(tbl_売上[[#This Row],[商品コード]],tbl_商品[商品コード],tbl_商品[商品名],"未登録")</f>
        <v/>
      </c>
      <c r="G3084">
        <f>_xlfn.XLOOKUP(tbl_売上[[#This Row],[商品コード]],tbl_商品[商品コード],tbl_商品[カテゴリ],"未登録")</f>
        <v/>
      </c>
      <c r="H3084" s="4" t="n">
        <v>3</v>
      </c>
      <c r="I3084" s="5" t="n">
        <v>3980</v>
      </c>
      <c r="J3084" s="5">
        <f>tbl_売上[[#This Row],[数量]]*tbl_売上[[#This Row],[単価]]</f>
        <v/>
      </c>
    </row>
    <row r="3085">
      <c r="A3085" s="3" t="n">
        <v>45892</v>
      </c>
      <c r="B3085" t="inlineStr">
        <is>
          <t>渡辺</t>
        </is>
      </c>
      <c r="C3085" t="inlineStr">
        <is>
          <t>九州</t>
        </is>
      </c>
      <c r="D3085" t="inlineStr">
        <is>
          <t>Google広告</t>
        </is>
      </c>
      <c r="E3085" t="inlineStr">
        <is>
          <t>P005</t>
        </is>
      </c>
      <c r="F3085">
        <f>_xlfn.XLOOKUP(tbl_売上[[#This Row],[商品コード]],tbl_商品[商品コード],tbl_商品[商品名],"未登録")</f>
        <v/>
      </c>
      <c r="G3085">
        <f>_xlfn.XLOOKUP(tbl_売上[[#This Row],[商品コード]],tbl_商品[商品コード],tbl_商品[カテゴリ],"未登録")</f>
        <v/>
      </c>
      <c r="H3085" s="4" t="n">
        <v>1</v>
      </c>
      <c r="I3085" s="5" t="n">
        <v>6980</v>
      </c>
      <c r="J3085" s="5">
        <f>tbl_売上[[#This Row],[数量]]*tbl_売上[[#This Row],[単価]]</f>
        <v/>
      </c>
    </row>
    <row r="3086">
      <c r="A3086" s="3" t="n">
        <v>45892</v>
      </c>
      <c r="B3086" t="inlineStr">
        <is>
          <t>伊藤</t>
        </is>
      </c>
      <c r="C3086" t="inlineStr">
        <is>
          <t>中部</t>
        </is>
      </c>
      <c r="D3086" t="inlineStr">
        <is>
          <t>Yahoo!広告</t>
        </is>
      </c>
      <c r="E3086" t="inlineStr">
        <is>
          <t>P003</t>
        </is>
      </c>
      <c r="F3086">
        <f>_xlfn.XLOOKUP(tbl_売上[[#This Row],[商品コード]],tbl_商品[商品コード],tbl_商品[商品名],"未登録")</f>
        <v/>
      </c>
      <c r="G3086">
        <f>_xlfn.XLOOKUP(tbl_売上[[#This Row],[商品コード]],tbl_商品[商品コード],tbl_商品[カテゴリ],"未登録")</f>
        <v/>
      </c>
      <c r="H3086" s="4" t="n">
        <v>2</v>
      </c>
      <c r="I3086" s="5" t="n">
        <v>19800</v>
      </c>
      <c r="J3086" s="5">
        <f>tbl_売上[[#This Row],[数量]]*tbl_売上[[#This Row],[単価]]</f>
        <v/>
      </c>
    </row>
    <row r="3087">
      <c r="A3087" s="3" t="n">
        <v>45892</v>
      </c>
      <c r="B3087" t="inlineStr">
        <is>
          <t>田中</t>
        </is>
      </c>
      <c r="C3087" t="inlineStr">
        <is>
          <t>関西</t>
        </is>
      </c>
      <c r="D3087" t="inlineStr">
        <is>
          <t>Meta広告</t>
        </is>
      </c>
      <c r="E3087" t="inlineStr">
        <is>
          <t>P009</t>
        </is>
      </c>
      <c r="F3087">
        <f>_xlfn.XLOOKUP(tbl_売上[[#This Row],[商品コード]],tbl_商品[商品コード],tbl_商品[商品名],"未登録")</f>
        <v/>
      </c>
      <c r="G3087">
        <f>_xlfn.XLOOKUP(tbl_売上[[#This Row],[商品コード]],tbl_商品[商品コード],tbl_商品[カテゴリ],"未登録")</f>
        <v/>
      </c>
      <c r="H3087" s="4" t="n">
        <v>1</v>
      </c>
      <c r="I3087" s="5" t="n">
        <v>3600</v>
      </c>
      <c r="J3087" s="5">
        <f>tbl_売上[[#This Row],[数量]]*tbl_売上[[#This Row],[単価]]</f>
        <v/>
      </c>
    </row>
    <row r="3088">
      <c r="A3088" s="3" t="n">
        <v>45893</v>
      </c>
      <c r="B3088" t="inlineStr">
        <is>
          <t>佐藤</t>
        </is>
      </c>
      <c r="C3088" t="inlineStr">
        <is>
          <t>関東</t>
        </is>
      </c>
      <c r="D3088" t="inlineStr">
        <is>
          <t>Google広告</t>
        </is>
      </c>
      <c r="E3088" t="inlineStr">
        <is>
          <t>P002</t>
        </is>
      </c>
      <c r="F3088">
        <f>_xlfn.XLOOKUP(tbl_売上[[#This Row],[商品コード]],tbl_商品[商品コード],tbl_商品[商品名],"未登録")</f>
        <v/>
      </c>
      <c r="G3088">
        <f>_xlfn.XLOOKUP(tbl_売上[[#This Row],[商品コード]],tbl_商品[商品コード],tbl_商品[カテゴリ],"未登録")</f>
        <v/>
      </c>
      <c r="H3088" s="4" t="n">
        <v>1</v>
      </c>
      <c r="I3088" s="5" t="n">
        <v>3980</v>
      </c>
      <c r="J3088" s="5">
        <f>tbl_売上[[#This Row],[数量]]*tbl_売上[[#This Row],[単価]]</f>
        <v/>
      </c>
    </row>
    <row r="3089">
      <c r="A3089" s="3" t="n">
        <v>45893</v>
      </c>
      <c r="B3089" t="inlineStr">
        <is>
          <t>佐藤</t>
        </is>
      </c>
      <c r="C3089" t="inlineStr">
        <is>
          <t>関東</t>
        </is>
      </c>
      <c r="D3089" t="inlineStr">
        <is>
          <t>Google広告</t>
        </is>
      </c>
      <c r="E3089" t="inlineStr">
        <is>
          <t>P004</t>
        </is>
      </c>
      <c r="F3089">
        <f>_xlfn.XLOOKUP(tbl_売上[[#This Row],[商品コード]],tbl_商品[商品コード],tbl_商品[商品名],"未登録")</f>
        <v/>
      </c>
      <c r="G3089">
        <f>_xlfn.XLOOKUP(tbl_売上[[#This Row],[商品コード]],tbl_商品[商品コード],tbl_商品[カテゴリ],"未登録")</f>
        <v/>
      </c>
      <c r="H3089" s="4" t="n">
        <v>1</v>
      </c>
      <c r="I3089" s="5" t="n">
        <v>2480</v>
      </c>
      <c r="J3089" s="5">
        <f>tbl_売上[[#This Row],[数量]]*tbl_売上[[#This Row],[単価]]</f>
        <v/>
      </c>
    </row>
    <row r="3090">
      <c r="A3090" s="3" t="n">
        <v>45893</v>
      </c>
      <c r="B3090" t="inlineStr">
        <is>
          <t>田中</t>
        </is>
      </c>
      <c r="C3090" t="inlineStr">
        <is>
          <t>関西</t>
        </is>
      </c>
      <c r="D3090" t="inlineStr">
        <is>
          <t>Google広告</t>
        </is>
      </c>
      <c r="E3090" t="inlineStr">
        <is>
          <t>P002</t>
        </is>
      </c>
      <c r="F3090">
        <f>_xlfn.XLOOKUP(tbl_売上[[#This Row],[商品コード]],tbl_商品[商品コード],tbl_商品[商品名],"未登録")</f>
        <v/>
      </c>
      <c r="G3090">
        <f>_xlfn.XLOOKUP(tbl_売上[[#This Row],[商品コード]],tbl_商品[商品コード],tbl_商品[カテゴリ],"未登録")</f>
        <v/>
      </c>
      <c r="H3090" s="4" t="n">
        <v>1</v>
      </c>
      <c r="I3090" s="5" t="n">
        <v>3980</v>
      </c>
      <c r="J3090" s="5">
        <f>tbl_売上[[#This Row],[数量]]*tbl_売上[[#This Row],[単価]]</f>
        <v/>
      </c>
    </row>
    <row r="3091">
      <c r="A3091" s="3" t="n">
        <v>45893</v>
      </c>
      <c r="B3091" t="inlineStr">
        <is>
          <t>佐藤</t>
        </is>
      </c>
      <c r="C3091" t="inlineStr">
        <is>
          <t>関東</t>
        </is>
      </c>
      <c r="D3091" t="inlineStr">
        <is>
          <t>Meta広告</t>
        </is>
      </c>
      <c r="E3091" t="inlineStr">
        <is>
          <t>P006</t>
        </is>
      </c>
      <c r="F3091">
        <f>_xlfn.XLOOKUP(tbl_売上[[#This Row],[商品コード]],tbl_商品[商品コード],tbl_商品[商品名],"未登録")</f>
        <v/>
      </c>
      <c r="G3091">
        <f>_xlfn.XLOOKUP(tbl_売上[[#This Row],[商品コード]],tbl_商品[商品コード],tbl_商品[カテゴリ],"未登録")</f>
        <v/>
      </c>
      <c r="H3091" s="4" t="n">
        <v>2</v>
      </c>
      <c r="I3091" s="5" t="n">
        <v>3300</v>
      </c>
      <c r="J3091" s="5">
        <f>tbl_売上[[#This Row],[数量]]*tbl_売上[[#This Row],[単価]]</f>
        <v/>
      </c>
    </row>
    <row r="3092">
      <c r="A3092" s="3" t="n">
        <v>45893</v>
      </c>
      <c r="B3092" t="inlineStr">
        <is>
          <t>田中</t>
        </is>
      </c>
      <c r="C3092" t="inlineStr">
        <is>
          <t>関西</t>
        </is>
      </c>
      <c r="D3092" t="inlineStr">
        <is>
          <t>Google広告</t>
        </is>
      </c>
      <c r="E3092" t="inlineStr">
        <is>
          <t>P002</t>
        </is>
      </c>
      <c r="F3092">
        <f>_xlfn.XLOOKUP(tbl_売上[[#This Row],[商品コード]],tbl_商品[商品コード],tbl_商品[商品名],"未登録")</f>
        <v/>
      </c>
      <c r="G3092">
        <f>_xlfn.XLOOKUP(tbl_売上[[#This Row],[商品コード]],tbl_商品[商品コード],tbl_商品[カテゴリ],"未登録")</f>
        <v/>
      </c>
      <c r="H3092" s="4" t="n">
        <v>2</v>
      </c>
      <c r="I3092" s="5" t="n">
        <v>3980</v>
      </c>
      <c r="J3092" s="5">
        <f>tbl_売上[[#This Row],[数量]]*tbl_売上[[#This Row],[単価]]</f>
        <v/>
      </c>
    </row>
    <row r="3093">
      <c r="A3093" s="3" t="n">
        <v>45893</v>
      </c>
      <c r="B3093" t="inlineStr">
        <is>
          <t>佐藤</t>
        </is>
      </c>
      <c r="C3093" t="inlineStr">
        <is>
          <t>関東</t>
        </is>
      </c>
      <c r="D3093" t="inlineStr">
        <is>
          <t>Google広告</t>
        </is>
      </c>
      <c r="E3093" t="inlineStr">
        <is>
          <t>P007</t>
        </is>
      </c>
      <c r="F3093">
        <f>_xlfn.XLOOKUP(tbl_売上[[#This Row],[商品コード]],tbl_商品[商品コード],tbl_商品[商品名],"未登録")</f>
        <v/>
      </c>
      <c r="G3093">
        <f>_xlfn.XLOOKUP(tbl_売上[[#This Row],[商品コード]],tbl_商品[商品コード],tbl_商品[カテゴリ],"未登録")</f>
        <v/>
      </c>
      <c r="H3093" s="4" t="n">
        <v>3</v>
      </c>
      <c r="I3093" s="5" t="n">
        <v>3240</v>
      </c>
      <c r="J3093" s="5">
        <f>tbl_売上[[#This Row],[数量]]*tbl_売上[[#This Row],[単価]]</f>
        <v/>
      </c>
    </row>
    <row r="3094">
      <c r="A3094" s="3" t="n">
        <v>45893</v>
      </c>
      <c r="B3094" t="inlineStr">
        <is>
          <t>鈴木</t>
        </is>
      </c>
      <c r="C3094" t="inlineStr">
        <is>
          <t>関東</t>
        </is>
      </c>
      <c r="D3094" t="inlineStr">
        <is>
          <t>Yahoo!広告</t>
        </is>
      </c>
      <c r="E3094" t="inlineStr">
        <is>
          <t>P004</t>
        </is>
      </c>
      <c r="F3094">
        <f>_xlfn.XLOOKUP(tbl_売上[[#This Row],[商品コード]],tbl_商品[商品コード],tbl_商品[商品名],"未登録")</f>
        <v/>
      </c>
      <c r="G3094">
        <f>_xlfn.XLOOKUP(tbl_売上[[#This Row],[商品コード]],tbl_商品[商品コード],tbl_商品[カテゴリ],"未登録")</f>
        <v/>
      </c>
      <c r="H3094" s="4" t="n">
        <v>1</v>
      </c>
      <c r="I3094" s="5" t="n">
        <v>2480</v>
      </c>
      <c r="J3094" s="5">
        <f>tbl_売上[[#This Row],[数量]]*tbl_売上[[#This Row],[単価]]</f>
        <v/>
      </c>
    </row>
    <row r="3095">
      <c r="A3095" s="3" t="n">
        <v>45894</v>
      </c>
      <c r="B3095" t="inlineStr">
        <is>
          <t>佐藤</t>
        </is>
      </c>
      <c r="C3095" t="inlineStr">
        <is>
          <t>関東</t>
        </is>
      </c>
      <c r="D3095" t="inlineStr">
        <is>
          <t>Google広告</t>
        </is>
      </c>
      <c r="E3095" t="inlineStr">
        <is>
          <t>P005</t>
        </is>
      </c>
      <c r="F3095">
        <f>_xlfn.XLOOKUP(tbl_売上[[#This Row],[商品コード]],tbl_商品[商品コード],tbl_商品[商品名],"未登録")</f>
        <v/>
      </c>
      <c r="G3095">
        <f>_xlfn.XLOOKUP(tbl_売上[[#This Row],[商品コード]],tbl_商品[商品コード],tbl_商品[カテゴリ],"未登録")</f>
        <v/>
      </c>
      <c r="H3095" s="4" t="n">
        <v>2</v>
      </c>
      <c r="I3095" s="5" t="n">
        <v>6980</v>
      </c>
      <c r="J3095" s="5">
        <f>tbl_売上[[#This Row],[数量]]*tbl_売上[[#This Row],[単価]]</f>
        <v/>
      </c>
    </row>
    <row r="3096">
      <c r="A3096" s="3" t="n">
        <v>45894</v>
      </c>
      <c r="B3096" t="inlineStr">
        <is>
          <t>佐藤</t>
        </is>
      </c>
      <c r="C3096" t="inlineStr">
        <is>
          <t>関東</t>
        </is>
      </c>
      <c r="D3096" t="inlineStr">
        <is>
          <t>Yahoo!広告</t>
        </is>
      </c>
      <c r="E3096" t="inlineStr">
        <is>
          <t>P009</t>
        </is>
      </c>
      <c r="F3096">
        <f>_xlfn.XLOOKUP(tbl_売上[[#This Row],[商品コード]],tbl_商品[商品コード],tbl_商品[商品名],"未登録")</f>
        <v/>
      </c>
      <c r="G3096">
        <f>_xlfn.XLOOKUP(tbl_売上[[#This Row],[商品コード]],tbl_商品[商品コード],tbl_商品[カテゴリ],"未登録")</f>
        <v/>
      </c>
      <c r="H3096" s="4" t="n">
        <v>1</v>
      </c>
      <c r="I3096" s="5" t="n">
        <v>3600</v>
      </c>
      <c r="J3096" s="5">
        <f>tbl_売上[[#This Row],[数量]]*tbl_売上[[#This Row],[単価]]</f>
        <v/>
      </c>
    </row>
    <row r="3097">
      <c r="A3097" s="3" t="n">
        <v>45894</v>
      </c>
      <c r="B3097" t="inlineStr">
        <is>
          <t>佐藤</t>
        </is>
      </c>
      <c r="C3097" t="inlineStr">
        <is>
          <t>関東</t>
        </is>
      </c>
      <c r="D3097" t="inlineStr">
        <is>
          <t>Google広告</t>
        </is>
      </c>
      <c r="E3097" t="inlineStr">
        <is>
          <t>P004</t>
        </is>
      </c>
      <c r="F3097">
        <f>_xlfn.XLOOKUP(tbl_売上[[#This Row],[商品コード]],tbl_商品[商品コード],tbl_商品[商品名],"未登録")</f>
        <v/>
      </c>
      <c r="G3097">
        <f>_xlfn.XLOOKUP(tbl_売上[[#This Row],[商品コード]],tbl_商品[商品コード],tbl_商品[カテゴリ],"未登録")</f>
        <v/>
      </c>
      <c r="H3097" s="4" t="n">
        <v>2</v>
      </c>
      <c r="I3097" s="5" t="n">
        <v>2480</v>
      </c>
      <c r="J3097" s="5">
        <f>tbl_売上[[#This Row],[数量]]*tbl_売上[[#This Row],[単価]]</f>
        <v/>
      </c>
    </row>
    <row r="3098">
      <c r="A3098" s="3" t="n">
        <v>45894</v>
      </c>
      <c r="B3098" t="inlineStr">
        <is>
          <t>鈴木</t>
        </is>
      </c>
      <c r="C3098" t="inlineStr">
        <is>
          <t>関東</t>
        </is>
      </c>
      <c r="D3098" t="inlineStr">
        <is>
          <t>Google広告</t>
        </is>
      </c>
      <c r="E3098" t="inlineStr">
        <is>
          <t>P007</t>
        </is>
      </c>
      <c r="F3098">
        <f>_xlfn.XLOOKUP(tbl_売上[[#This Row],[商品コード]],tbl_商品[商品コード],tbl_商品[商品名],"未登録")</f>
        <v/>
      </c>
      <c r="G3098">
        <f>_xlfn.XLOOKUP(tbl_売上[[#This Row],[商品コード]],tbl_商品[商品コード],tbl_商品[カテゴリ],"未登録")</f>
        <v/>
      </c>
      <c r="H3098" s="4" t="n">
        <v>1</v>
      </c>
      <c r="I3098" s="5" t="n">
        <v>3240</v>
      </c>
      <c r="J3098" s="5">
        <f>tbl_売上[[#This Row],[数量]]*tbl_売上[[#This Row],[単価]]</f>
        <v/>
      </c>
    </row>
    <row r="3099">
      <c r="A3099" s="3" t="n">
        <v>45894</v>
      </c>
      <c r="B3099" t="inlineStr">
        <is>
          <t>佐藤</t>
        </is>
      </c>
      <c r="C3099" t="inlineStr">
        <is>
          <t>関東</t>
        </is>
      </c>
      <c r="D3099" t="inlineStr">
        <is>
          <t>Google広告</t>
        </is>
      </c>
      <c r="E3099" t="inlineStr">
        <is>
          <t>P007</t>
        </is>
      </c>
      <c r="F3099">
        <f>_xlfn.XLOOKUP(tbl_売上[[#This Row],[商品コード]],tbl_商品[商品コード],tbl_商品[商品名],"未登録")</f>
        <v/>
      </c>
      <c r="G3099">
        <f>_xlfn.XLOOKUP(tbl_売上[[#This Row],[商品コード]],tbl_商品[商品コード],tbl_商品[カテゴリ],"未登録")</f>
        <v/>
      </c>
      <c r="H3099" s="4" t="n">
        <v>1</v>
      </c>
      <c r="I3099" s="5" t="n">
        <v>3240</v>
      </c>
      <c r="J3099" s="5">
        <f>tbl_売上[[#This Row],[数量]]*tbl_売上[[#This Row],[単価]]</f>
        <v/>
      </c>
    </row>
    <row r="3100">
      <c r="A3100" s="3" t="n">
        <v>45895</v>
      </c>
      <c r="B3100" t="inlineStr">
        <is>
          <t>渡辺</t>
        </is>
      </c>
      <c r="C3100" t="inlineStr">
        <is>
          <t>九州</t>
        </is>
      </c>
      <c r="D3100" t="inlineStr">
        <is>
          <t>Google広告</t>
        </is>
      </c>
      <c r="E3100" t="inlineStr">
        <is>
          <t>P006</t>
        </is>
      </c>
      <c r="F3100">
        <f>_xlfn.XLOOKUP(tbl_売上[[#This Row],[商品コード]],tbl_商品[商品コード],tbl_商品[商品名],"未登録")</f>
        <v/>
      </c>
      <c r="G3100">
        <f>_xlfn.XLOOKUP(tbl_売上[[#This Row],[商品コード]],tbl_商品[商品コード],tbl_商品[カテゴリ],"未登録")</f>
        <v/>
      </c>
      <c r="H3100" s="4" t="n">
        <v>1</v>
      </c>
      <c r="I3100" s="5" t="n">
        <v>3300</v>
      </c>
      <c r="J3100" s="5">
        <f>tbl_売上[[#This Row],[数量]]*tbl_売上[[#This Row],[単価]]</f>
        <v/>
      </c>
    </row>
    <row r="3101">
      <c r="A3101" s="3" t="n">
        <v>45895</v>
      </c>
      <c r="B3101" t="inlineStr">
        <is>
          <t>伊藤</t>
        </is>
      </c>
      <c r="C3101" t="inlineStr">
        <is>
          <t>中部</t>
        </is>
      </c>
      <c r="D3101" t="inlineStr">
        <is>
          <t>Google広告</t>
        </is>
      </c>
      <c r="E3101" t="inlineStr">
        <is>
          <t>P007</t>
        </is>
      </c>
      <c r="F3101">
        <f>_xlfn.XLOOKUP(tbl_売上[[#This Row],[商品コード]],tbl_商品[商品コード],tbl_商品[商品名],"未登録")</f>
        <v/>
      </c>
      <c r="G3101">
        <f>_xlfn.XLOOKUP(tbl_売上[[#This Row],[商品コード]],tbl_商品[商品コード],tbl_商品[カテゴリ],"未登録")</f>
        <v/>
      </c>
      <c r="H3101" s="4" t="n">
        <v>1</v>
      </c>
      <c r="I3101" s="5" t="n">
        <v>3240</v>
      </c>
      <c r="J3101" s="5">
        <f>tbl_売上[[#This Row],[数量]]*tbl_売上[[#This Row],[単価]]</f>
        <v/>
      </c>
    </row>
    <row r="3102">
      <c r="A3102" s="3" t="n">
        <v>45895</v>
      </c>
      <c r="B3102" t="inlineStr">
        <is>
          <t>佐藤</t>
        </is>
      </c>
      <c r="C3102" t="inlineStr">
        <is>
          <t>関東</t>
        </is>
      </c>
      <c r="D3102" t="inlineStr">
        <is>
          <t>Meta広告</t>
        </is>
      </c>
      <c r="E3102" t="inlineStr">
        <is>
          <t>P008</t>
        </is>
      </c>
      <c r="F3102">
        <f>_xlfn.XLOOKUP(tbl_売上[[#This Row],[商品コード]],tbl_商品[商品コード],tbl_商品[商品名],"未登録")</f>
        <v/>
      </c>
      <c r="G3102">
        <f>_xlfn.XLOOKUP(tbl_売上[[#This Row],[商品コード]],tbl_商品[商品コード],tbl_商品[カテゴリ],"未登録")</f>
        <v/>
      </c>
      <c r="H3102" s="4" t="n">
        <v>1</v>
      </c>
      <c r="I3102" s="5" t="n">
        <v>2700</v>
      </c>
      <c r="J3102" s="5">
        <f>tbl_売上[[#This Row],[数量]]*tbl_売上[[#This Row],[単価]]</f>
        <v/>
      </c>
    </row>
    <row r="3103">
      <c r="A3103" s="3" t="n">
        <v>45895</v>
      </c>
      <c r="B3103" t="inlineStr">
        <is>
          <t>田中</t>
        </is>
      </c>
      <c r="C3103" t="inlineStr">
        <is>
          <t>関西</t>
        </is>
      </c>
      <c r="D3103" t="inlineStr">
        <is>
          <t>Google広告</t>
        </is>
      </c>
      <c r="E3103" t="inlineStr">
        <is>
          <t>P004</t>
        </is>
      </c>
      <c r="F3103">
        <f>_xlfn.XLOOKUP(tbl_売上[[#This Row],[商品コード]],tbl_商品[商品コード],tbl_商品[商品名],"未登録")</f>
        <v/>
      </c>
      <c r="G3103">
        <f>_xlfn.XLOOKUP(tbl_売上[[#This Row],[商品コード]],tbl_商品[商品コード],tbl_商品[カテゴリ],"未登録")</f>
        <v/>
      </c>
      <c r="H3103" s="4" t="n">
        <v>1</v>
      </c>
      <c r="I3103" s="5" t="n">
        <v>2480</v>
      </c>
      <c r="J3103" s="5">
        <f>tbl_売上[[#This Row],[数量]]*tbl_売上[[#This Row],[単価]]</f>
        <v/>
      </c>
    </row>
    <row r="3104">
      <c r="A3104" s="3" t="n">
        <v>45895</v>
      </c>
      <c r="B3104" t="inlineStr">
        <is>
          <t>渡辺</t>
        </is>
      </c>
      <c r="C3104" t="inlineStr">
        <is>
          <t>九州</t>
        </is>
      </c>
      <c r="D3104" t="inlineStr">
        <is>
          <t>Google広告</t>
        </is>
      </c>
      <c r="E3104" t="inlineStr">
        <is>
          <t>P005</t>
        </is>
      </c>
      <c r="F3104">
        <f>_xlfn.XLOOKUP(tbl_売上[[#This Row],[商品コード]],tbl_商品[商品コード],tbl_商品[商品名],"未登録")</f>
        <v/>
      </c>
      <c r="G3104">
        <f>_xlfn.XLOOKUP(tbl_売上[[#This Row],[商品コード]],tbl_商品[商品コード],tbl_商品[カテゴリ],"未登録")</f>
        <v/>
      </c>
      <c r="H3104" s="4" t="n">
        <v>1</v>
      </c>
      <c r="I3104" s="5" t="n">
        <v>6980</v>
      </c>
      <c r="J3104" s="5">
        <f>tbl_売上[[#This Row],[数量]]*tbl_売上[[#This Row],[単価]]</f>
        <v/>
      </c>
    </row>
    <row r="3105">
      <c r="A3105" s="3" t="n">
        <v>45896</v>
      </c>
      <c r="B3105" t="inlineStr">
        <is>
          <t>佐藤</t>
        </is>
      </c>
      <c r="C3105" t="inlineStr">
        <is>
          <t>関東</t>
        </is>
      </c>
      <c r="D3105" t="inlineStr">
        <is>
          <t>Google広告</t>
        </is>
      </c>
      <c r="E3105" t="inlineStr">
        <is>
          <t>P002</t>
        </is>
      </c>
      <c r="F3105">
        <f>_xlfn.XLOOKUP(tbl_売上[[#This Row],[商品コード]],tbl_商品[商品コード],tbl_商品[商品名],"未登録")</f>
        <v/>
      </c>
      <c r="G3105">
        <f>_xlfn.XLOOKUP(tbl_売上[[#This Row],[商品コード]],tbl_商品[商品コード],tbl_商品[カテゴリ],"未登録")</f>
        <v/>
      </c>
      <c r="H3105" s="4" t="n">
        <v>1</v>
      </c>
      <c r="I3105" s="5" t="n">
        <v>3980</v>
      </c>
      <c r="J3105" s="5">
        <f>tbl_売上[[#This Row],[数量]]*tbl_売上[[#This Row],[単価]]</f>
        <v/>
      </c>
    </row>
    <row r="3106">
      <c r="A3106" s="3" t="n">
        <v>45896</v>
      </c>
      <c r="B3106" t="inlineStr">
        <is>
          <t>鈴木</t>
        </is>
      </c>
      <c r="C3106" t="inlineStr">
        <is>
          <t>関東</t>
        </is>
      </c>
      <c r="D3106" t="inlineStr">
        <is>
          <t>Google広告</t>
        </is>
      </c>
      <c r="E3106" t="inlineStr">
        <is>
          <t>P004</t>
        </is>
      </c>
      <c r="F3106">
        <f>_xlfn.XLOOKUP(tbl_売上[[#This Row],[商品コード]],tbl_商品[商品コード],tbl_商品[商品名],"未登録")</f>
        <v/>
      </c>
      <c r="G3106">
        <f>_xlfn.XLOOKUP(tbl_売上[[#This Row],[商品コード]],tbl_商品[商品コード],tbl_商品[カテゴリ],"未登録")</f>
        <v/>
      </c>
      <c r="H3106" s="4" t="n">
        <v>1</v>
      </c>
      <c r="I3106" s="5" t="n">
        <v>2480</v>
      </c>
      <c r="J3106" s="5">
        <f>tbl_売上[[#This Row],[数量]]*tbl_売上[[#This Row],[単価]]</f>
        <v/>
      </c>
    </row>
    <row r="3107">
      <c r="A3107" s="3" t="n">
        <v>45896</v>
      </c>
      <c r="B3107" t="inlineStr">
        <is>
          <t>佐藤</t>
        </is>
      </c>
      <c r="C3107" t="inlineStr">
        <is>
          <t>関東</t>
        </is>
      </c>
      <c r="D3107" t="inlineStr">
        <is>
          <t>Google広告</t>
        </is>
      </c>
      <c r="E3107" t="inlineStr">
        <is>
          <t>P002</t>
        </is>
      </c>
      <c r="F3107">
        <f>_xlfn.XLOOKUP(tbl_売上[[#This Row],[商品コード]],tbl_商品[商品コード],tbl_商品[商品名],"未登録")</f>
        <v/>
      </c>
      <c r="G3107">
        <f>_xlfn.XLOOKUP(tbl_売上[[#This Row],[商品コード]],tbl_商品[商品コード],tbl_商品[カテゴリ],"未登録")</f>
        <v/>
      </c>
      <c r="H3107" s="4" t="n">
        <v>1</v>
      </c>
      <c r="I3107" s="5" t="n">
        <v>3980</v>
      </c>
      <c r="J3107" s="5">
        <f>tbl_売上[[#This Row],[数量]]*tbl_売上[[#This Row],[単価]]</f>
        <v/>
      </c>
    </row>
    <row r="3108">
      <c r="A3108" s="3" t="n">
        <v>45896</v>
      </c>
      <c r="B3108" t="inlineStr">
        <is>
          <t>田中</t>
        </is>
      </c>
      <c r="C3108" t="inlineStr">
        <is>
          <t>関西</t>
        </is>
      </c>
      <c r="D3108" t="inlineStr">
        <is>
          <t>Meta広告</t>
        </is>
      </c>
      <c r="E3108" t="inlineStr">
        <is>
          <t>P001</t>
        </is>
      </c>
      <c r="F3108">
        <f>_xlfn.XLOOKUP(tbl_売上[[#This Row],[商品コード]],tbl_商品[商品コード],tbl_商品[商品名],"未登録")</f>
        <v/>
      </c>
      <c r="G3108">
        <f>_xlfn.XLOOKUP(tbl_売上[[#This Row],[商品コード]],tbl_商品[商品コード],tbl_商品[カテゴリ],"未登録")</f>
        <v/>
      </c>
      <c r="H3108" s="4" t="n">
        <v>1</v>
      </c>
      <c r="I3108" s="5" t="n">
        <v>8800</v>
      </c>
      <c r="J3108" s="5">
        <f>tbl_売上[[#This Row],[数量]]*tbl_売上[[#This Row],[単価]]</f>
        <v/>
      </c>
    </row>
    <row r="3109">
      <c r="A3109" s="3" t="n">
        <v>45896</v>
      </c>
      <c r="B3109" t="inlineStr">
        <is>
          <t>伊藤</t>
        </is>
      </c>
      <c r="C3109" t="inlineStr">
        <is>
          <t>中部</t>
        </is>
      </c>
      <c r="D3109" t="inlineStr">
        <is>
          <t>Yahoo!広告</t>
        </is>
      </c>
      <c r="E3109" t="inlineStr">
        <is>
          <t>P009</t>
        </is>
      </c>
      <c r="F3109">
        <f>_xlfn.XLOOKUP(tbl_売上[[#This Row],[商品コード]],tbl_商品[商品コード],tbl_商品[商品名],"未登録")</f>
        <v/>
      </c>
      <c r="G3109">
        <f>_xlfn.XLOOKUP(tbl_売上[[#This Row],[商品コード]],tbl_商品[商品コード],tbl_商品[カテゴリ],"未登録")</f>
        <v/>
      </c>
      <c r="H3109" s="4" t="n">
        <v>1</v>
      </c>
      <c r="I3109" s="5" t="n">
        <v>3600</v>
      </c>
      <c r="J3109" s="5">
        <f>tbl_売上[[#This Row],[数量]]*tbl_売上[[#This Row],[単価]]</f>
        <v/>
      </c>
    </row>
    <row r="3110">
      <c r="A3110" s="3" t="n">
        <v>45896</v>
      </c>
      <c r="B3110" t="inlineStr">
        <is>
          <t>佐藤</t>
        </is>
      </c>
      <c r="C3110" t="inlineStr">
        <is>
          <t>関東</t>
        </is>
      </c>
      <c r="D3110" t="inlineStr">
        <is>
          <t>Google広告</t>
        </is>
      </c>
      <c r="E3110" t="inlineStr">
        <is>
          <t>P001</t>
        </is>
      </c>
      <c r="F3110">
        <f>_xlfn.XLOOKUP(tbl_売上[[#This Row],[商品コード]],tbl_商品[商品コード],tbl_商品[商品名],"未登録")</f>
        <v/>
      </c>
      <c r="G3110">
        <f>_xlfn.XLOOKUP(tbl_売上[[#This Row],[商品コード]],tbl_商品[商品コード],tbl_商品[カテゴリ],"未登録")</f>
        <v/>
      </c>
      <c r="H3110" s="4" t="n">
        <v>2</v>
      </c>
      <c r="I3110" s="5" t="n">
        <v>8800</v>
      </c>
      <c r="J3110" s="5">
        <f>tbl_売上[[#This Row],[数量]]*tbl_売上[[#This Row],[単価]]</f>
        <v/>
      </c>
    </row>
    <row r="3111">
      <c r="A3111" s="3" t="n">
        <v>45897</v>
      </c>
      <c r="B3111" t="inlineStr">
        <is>
          <t>伊藤</t>
        </is>
      </c>
      <c r="C3111" t="inlineStr">
        <is>
          <t>中部</t>
        </is>
      </c>
      <c r="D3111" t="inlineStr">
        <is>
          <t>Yahoo!広告</t>
        </is>
      </c>
      <c r="E3111" t="inlineStr">
        <is>
          <t>P004</t>
        </is>
      </c>
      <c r="F3111">
        <f>_xlfn.XLOOKUP(tbl_売上[[#This Row],[商品コード]],tbl_商品[商品コード],tbl_商品[商品名],"未登録")</f>
        <v/>
      </c>
      <c r="G3111">
        <f>_xlfn.XLOOKUP(tbl_売上[[#This Row],[商品コード]],tbl_商品[商品コード],tbl_商品[カテゴリ],"未登録")</f>
        <v/>
      </c>
      <c r="H3111" s="4" t="n">
        <v>2</v>
      </c>
      <c r="I3111" s="5" t="n">
        <v>2480</v>
      </c>
      <c r="J3111" s="5">
        <f>tbl_売上[[#This Row],[数量]]*tbl_売上[[#This Row],[単価]]</f>
        <v/>
      </c>
    </row>
    <row r="3112">
      <c r="A3112" s="3" t="n">
        <v>45897</v>
      </c>
      <c r="B3112" t="inlineStr">
        <is>
          <t>渡辺</t>
        </is>
      </c>
      <c r="C3112" t="inlineStr">
        <is>
          <t>九州</t>
        </is>
      </c>
      <c r="D3112" t="inlineStr">
        <is>
          <t>Google広告</t>
        </is>
      </c>
      <c r="E3112" t="inlineStr">
        <is>
          <t>P002</t>
        </is>
      </c>
      <c r="F3112">
        <f>_xlfn.XLOOKUP(tbl_売上[[#This Row],[商品コード]],tbl_商品[商品コード],tbl_商品[商品名],"未登録")</f>
        <v/>
      </c>
      <c r="G3112">
        <f>_xlfn.XLOOKUP(tbl_売上[[#This Row],[商品コード]],tbl_商品[商品コード],tbl_商品[カテゴリ],"未登録")</f>
        <v/>
      </c>
      <c r="H3112" s="4" t="n">
        <v>1</v>
      </c>
      <c r="I3112" s="5" t="n">
        <v>3980</v>
      </c>
      <c r="J3112" s="5">
        <f>tbl_売上[[#This Row],[数量]]*tbl_売上[[#This Row],[単価]]</f>
        <v/>
      </c>
    </row>
    <row r="3113">
      <c r="A3113" s="3" t="n">
        <v>45897</v>
      </c>
      <c r="B3113" t="inlineStr">
        <is>
          <t>渡辺</t>
        </is>
      </c>
      <c r="C3113" t="inlineStr">
        <is>
          <t>九州</t>
        </is>
      </c>
      <c r="D3113" t="inlineStr">
        <is>
          <t>Yahoo!広告</t>
        </is>
      </c>
      <c r="E3113" t="inlineStr">
        <is>
          <t>P001</t>
        </is>
      </c>
      <c r="F3113">
        <f>_xlfn.XLOOKUP(tbl_売上[[#This Row],[商品コード]],tbl_商品[商品コード],tbl_商品[商品名],"未登録")</f>
        <v/>
      </c>
      <c r="G3113">
        <f>_xlfn.XLOOKUP(tbl_売上[[#This Row],[商品コード]],tbl_商品[商品コード],tbl_商品[カテゴリ],"未登録")</f>
        <v/>
      </c>
      <c r="H3113" s="4" t="n">
        <v>1</v>
      </c>
      <c r="I3113" s="5" t="n">
        <v>8800</v>
      </c>
      <c r="J3113" s="5">
        <f>tbl_売上[[#This Row],[数量]]*tbl_売上[[#This Row],[単価]]</f>
        <v/>
      </c>
    </row>
    <row r="3114">
      <c r="A3114" s="3" t="n">
        <v>45898</v>
      </c>
      <c r="B3114" t="inlineStr">
        <is>
          <t>田中</t>
        </is>
      </c>
      <c r="C3114" t="inlineStr">
        <is>
          <t>関西</t>
        </is>
      </c>
      <c r="D3114" t="inlineStr">
        <is>
          <t>Meta広告</t>
        </is>
      </c>
      <c r="E3114" t="inlineStr">
        <is>
          <t>P002</t>
        </is>
      </c>
      <c r="F3114">
        <f>_xlfn.XLOOKUP(tbl_売上[[#This Row],[商品コード]],tbl_商品[商品コード],tbl_商品[商品名],"未登録")</f>
        <v/>
      </c>
      <c r="G3114">
        <f>_xlfn.XLOOKUP(tbl_売上[[#This Row],[商品コード]],tbl_商品[商品コード],tbl_商品[カテゴリ],"未登録")</f>
        <v/>
      </c>
      <c r="H3114" s="4" t="n">
        <v>1</v>
      </c>
      <c r="I3114" s="5" t="n">
        <v>3980</v>
      </c>
      <c r="J3114" s="5">
        <f>tbl_売上[[#This Row],[数量]]*tbl_売上[[#This Row],[単価]]</f>
        <v/>
      </c>
    </row>
    <row r="3115">
      <c r="A3115" s="3" t="n">
        <v>45898</v>
      </c>
      <c r="B3115" t="inlineStr">
        <is>
          <t>高橋</t>
        </is>
      </c>
      <c r="C3115" t="inlineStr">
        <is>
          <t>関西</t>
        </is>
      </c>
      <c r="D3115" t="inlineStr">
        <is>
          <t>Meta広告</t>
        </is>
      </c>
      <c r="E3115" t="inlineStr">
        <is>
          <t>P004</t>
        </is>
      </c>
      <c r="F3115">
        <f>_xlfn.XLOOKUP(tbl_売上[[#This Row],[商品コード]],tbl_商品[商品コード],tbl_商品[商品名],"未登録")</f>
        <v/>
      </c>
      <c r="G3115">
        <f>_xlfn.XLOOKUP(tbl_売上[[#This Row],[商品コード]],tbl_商品[商品コード],tbl_商品[カテゴリ],"未登録")</f>
        <v/>
      </c>
      <c r="H3115" s="4" t="n">
        <v>2</v>
      </c>
      <c r="I3115" s="5" t="n">
        <v>2480</v>
      </c>
      <c r="J3115" s="5">
        <f>tbl_売上[[#This Row],[数量]]*tbl_売上[[#This Row],[単価]]</f>
        <v/>
      </c>
    </row>
    <row r="3116">
      <c r="A3116" s="3" t="n">
        <v>45898</v>
      </c>
      <c r="B3116" t="inlineStr">
        <is>
          <t>高橋</t>
        </is>
      </c>
      <c r="C3116" t="inlineStr">
        <is>
          <t>関西</t>
        </is>
      </c>
      <c r="D3116" t="inlineStr">
        <is>
          <t>Google広告</t>
        </is>
      </c>
      <c r="E3116" t="inlineStr">
        <is>
          <t>P007</t>
        </is>
      </c>
      <c r="F3116">
        <f>_xlfn.XLOOKUP(tbl_売上[[#This Row],[商品コード]],tbl_商品[商品コード],tbl_商品[商品名],"未登録")</f>
        <v/>
      </c>
      <c r="G3116">
        <f>_xlfn.XLOOKUP(tbl_売上[[#This Row],[商品コード]],tbl_商品[商品コード],tbl_商品[カテゴリ],"未登録")</f>
        <v/>
      </c>
      <c r="H3116" s="4" t="n">
        <v>1</v>
      </c>
      <c r="I3116" s="5" t="n">
        <v>3240</v>
      </c>
      <c r="J3116" s="5">
        <f>tbl_売上[[#This Row],[数量]]*tbl_売上[[#This Row],[単価]]</f>
        <v/>
      </c>
    </row>
    <row r="3117">
      <c r="A3117" s="3" t="n">
        <v>45898</v>
      </c>
      <c r="B3117" t="inlineStr">
        <is>
          <t>佐藤</t>
        </is>
      </c>
      <c r="C3117" t="inlineStr">
        <is>
          <t>関東</t>
        </is>
      </c>
      <c r="D3117" t="inlineStr">
        <is>
          <t>Meta広告</t>
        </is>
      </c>
      <c r="E3117" t="inlineStr">
        <is>
          <t>P007</t>
        </is>
      </c>
      <c r="F3117">
        <f>_xlfn.XLOOKUP(tbl_売上[[#This Row],[商品コード]],tbl_商品[商品コード],tbl_商品[商品名],"未登録")</f>
        <v/>
      </c>
      <c r="G3117">
        <f>_xlfn.XLOOKUP(tbl_売上[[#This Row],[商品コード]],tbl_商品[商品コード],tbl_商品[カテゴリ],"未登録")</f>
        <v/>
      </c>
      <c r="H3117" s="4" t="n">
        <v>2</v>
      </c>
      <c r="I3117" s="5" t="n">
        <v>3240</v>
      </c>
      <c r="J3117" s="5">
        <f>tbl_売上[[#This Row],[数量]]*tbl_売上[[#This Row],[単価]]</f>
        <v/>
      </c>
    </row>
    <row r="3118">
      <c r="A3118" s="3" t="n">
        <v>45898</v>
      </c>
      <c r="B3118" t="inlineStr">
        <is>
          <t>渡辺</t>
        </is>
      </c>
      <c r="C3118" t="inlineStr">
        <is>
          <t>九州</t>
        </is>
      </c>
      <c r="D3118" t="inlineStr">
        <is>
          <t>Meta広告</t>
        </is>
      </c>
      <c r="E3118" t="inlineStr">
        <is>
          <t>P009</t>
        </is>
      </c>
      <c r="F3118">
        <f>_xlfn.XLOOKUP(tbl_売上[[#This Row],[商品コード]],tbl_商品[商品コード],tbl_商品[商品名],"未登録")</f>
        <v/>
      </c>
      <c r="G3118">
        <f>_xlfn.XLOOKUP(tbl_売上[[#This Row],[商品コード]],tbl_商品[商品コード],tbl_商品[カテゴリ],"未登録")</f>
        <v/>
      </c>
      <c r="H3118" s="4" t="n">
        <v>1</v>
      </c>
      <c r="I3118" s="5" t="n">
        <v>3600</v>
      </c>
      <c r="J3118" s="5">
        <f>tbl_売上[[#This Row],[数量]]*tbl_売上[[#This Row],[単価]]</f>
        <v/>
      </c>
    </row>
    <row r="3119">
      <c r="A3119" s="3" t="n">
        <v>45898</v>
      </c>
      <c r="B3119" t="inlineStr">
        <is>
          <t>渡辺</t>
        </is>
      </c>
      <c r="C3119" t="inlineStr">
        <is>
          <t>九州</t>
        </is>
      </c>
      <c r="D3119" t="inlineStr">
        <is>
          <t>Google広告</t>
        </is>
      </c>
      <c r="E3119" t="inlineStr">
        <is>
          <t>P001</t>
        </is>
      </c>
      <c r="F3119">
        <f>_xlfn.XLOOKUP(tbl_売上[[#This Row],[商品コード]],tbl_商品[商品コード],tbl_商品[商品名],"未登録")</f>
        <v/>
      </c>
      <c r="G3119">
        <f>_xlfn.XLOOKUP(tbl_売上[[#This Row],[商品コード]],tbl_商品[商品コード],tbl_商品[カテゴリ],"未登録")</f>
        <v/>
      </c>
      <c r="H3119" s="4" t="n">
        <v>1</v>
      </c>
      <c r="I3119" s="5" t="n">
        <v>8800</v>
      </c>
      <c r="J3119" s="5">
        <f>tbl_売上[[#This Row],[数量]]*tbl_売上[[#This Row],[単価]]</f>
        <v/>
      </c>
    </row>
    <row r="3120">
      <c r="A3120" s="3" t="n">
        <v>45899</v>
      </c>
      <c r="B3120" t="inlineStr">
        <is>
          <t>田中</t>
        </is>
      </c>
      <c r="C3120" t="inlineStr">
        <is>
          <t>関西</t>
        </is>
      </c>
      <c r="D3120" t="inlineStr">
        <is>
          <t>Meta広告</t>
        </is>
      </c>
      <c r="E3120" t="inlineStr">
        <is>
          <t>P006</t>
        </is>
      </c>
      <c r="F3120">
        <f>_xlfn.XLOOKUP(tbl_売上[[#This Row],[商品コード]],tbl_商品[商品コード],tbl_商品[商品名],"未登録")</f>
        <v/>
      </c>
      <c r="G3120">
        <f>_xlfn.XLOOKUP(tbl_売上[[#This Row],[商品コード]],tbl_商品[商品コード],tbl_商品[カテゴリ],"未登録")</f>
        <v/>
      </c>
      <c r="H3120" s="4" t="n">
        <v>1</v>
      </c>
      <c r="I3120" s="5" t="n">
        <v>3300</v>
      </c>
      <c r="J3120" s="5">
        <f>tbl_売上[[#This Row],[数量]]*tbl_売上[[#This Row],[単価]]</f>
        <v/>
      </c>
    </row>
    <row r="3121">
      <c r="A3121" s="3" t="n">
        <v>45899</v>
      </c>
      <c r="B3121" t="inlineStr">
        <is>
          <t>鈴木</t>
        </is>
      </c>
      <c r="C3121" t="inlineStr">
        <is>
          <t>関東</t>
        </is>
      </c>
      <c r="D3121" t="inlineStr">
        <is>
          <t>Google広告</t>
        </is>
      </c>
      <c r="E3121" t="inlineStr">
        <is>
          <t>P001</t>
        </is>
      </c>
      <c r="F3121">
        <f>_xlfn.XLOOKUP(tbl_売上[[#This Row],[商品コード]],tbl_商品[商品コード],tbl_商品[商品名],"未登録")</f>
        <v/>
      </c>
      <c r="G3121">
        <f>_xlfn.XLOOKUP(tbl_売上[[#This Row],[商品コード]],tbl_商品[商品コード],tbl_商品[カテゴリ],"未登録")</f>
        <v/>
      </c>
      <c r="H3121" s="4" t="n">
        <v>3</v>
      </c>
      <c r="I3121" s="5" t="n">
        <v>8800</v>
      </c>
      <c r="J3121" s="5">
        <f>tbl_売上[[#This Row],[数量]]*tbl_売上[[#This Row],[単価]]</f>
        <v/>
      </c>
    </row>
    <row r="3122">
      <c r="A3122" s="3" t="n">
        <v>45899</v>
      </c>
      <c r="B3122" t="inlineStr">
        <is>
          <t>鈴木</t>
        </is>
      </c>
      <c r="C3122" t="inlineStr">
        <is>
          <t>関東</t>
        </is>
      </c>
      <c r="D3122" t="inlineStr">
        <is>
          <t>Google広告</t>
        </is>
      </c>
      <c r="E3122" t="inlineStr">
        <is>
          <t>P004</t>
        </is>
      </c>
      <c r="F3122">
        <f>_xlfn.XLOOKUP(tbl_売上[[#This Row],[商品コード]],tbl_商品[商品コード],tbl_商品[商品名],"未登録")</f>
        <v/>
      </c>
      <c r="G3122">
        <f>_xlfn.XLOOKUP(tbl_売上[[#This Row],[商品コード]],tbl_商品[商品コード],tbl_商品[カテゴリ],"未登録")</f>
        <v/>
      </c>
      <c r="H3122" s="4" t="n">
        <v>1</v>
      </c>
      <c r="I3122" s="5" t="n">
        <v>2480</v>
      </c>
      <c r="J3122" s="5">
        <f>tbl_売上[[#This Row],[数量]]*tbl_売上[[#This Row],[単価]]</f>
        <v/>
      </c>
    </row>
    <row r="3123">
      <c r="A3123" s="3" t="n">
        <v>45899</v>
      </c>
      <c r="B3123" t="inlineStr">
        <is>
          <t>鈴木</t>
        </is>
      </c>
      <c r="C3123" t="inlineStr">
        <is>
          <t>関東</t>
        </is>
      </c>
      <c r="D3123" t="inlineStr">
        <is>
          <t>Google広告</t>
        </is>
      </c>
      <c r="E3123" t="inlineStr">
        <is>
          <t>P008</t>
        </is>
      </c>
      <c r="F3123">
        <f>_xlfn.XLOOKUP(tbl_売上[[#This Row],[商品コード]],tbl_商品[商品コード],tbl_商品[商品名],"未登録")</f>
        <v/>
      </c>
      <c r="G3123">
        <f>_xlfn.XLOOKUP(tbl_売上[[#This Row],[商品コード]],tbl_商品[商品コード],tbl_商品[カテゴリ],"未登録")</f>
        <v/>
      </c>
      <c r="H3123" s="4" t="n">
        <v>3</v>
      </c>
      <c r="I3123" s="5" t="n">
        <v>2700</v>
      </c>
      <c r="J3123" s="5">
        <f>tbl_売上[[#This Row],[数量]]*tbl_売上[[#This Row],[単価]]</f>
        <v/>
      </c>
    </row>
    <row r="3124">
      <c r="A3124" s="3" t="n">
        <v>45899</v>
      </c>
      <c r="B3124" t="inlineStr">
        <is>
          <t>田中</t>
        </is>
      </c>
      <c r="C3124" t="inlineStr">
        <is>
          <t>関西</t>
        </is>
      </c>
      <c r="D3124" t="inlineStr">
        <is>
          <t>Google広告</t>
        </is>
      </c>
      <c r="E3124" t="inlineStr">
        <is>
          <t>P005</t>
        </is>
      </c>
      <c r="F3124">
        <f>_xlfn.XLOOKUP(tbl_売上[[#This Row],[商品コード]],tbl_商品[商品コード],tbl_商品[商品名],"未登録")</f>
        <v/>
      </c>
      <c r="G3124">
        <f>_xlfn.XLOOKUP(tbl_売上[[#This Row],[商品コード]],tbl_商品[商品コード],tbl_商品[カテゴリ],"未登録")</f>
        <v/>
      </c>
      <c r="H3124" s="4" t="n">
        <v>2</v>
      </c>
      <c r="I3124" s="5" t="n">
        <v>6980</v>
      </c>
      <c r="J3124" s="5">
        <f>tbl_売上[[#This Row],[数量]]*tbl_売上[[#This Row],[単価]]</f>
        <v/>
      </c>
    </row>
    <row r="3125">
      <c r="A3125" s="3" t="n">
        <v>45899</v>
      </c>
      <c r="B3125" t="inlineStr">
        <is>
          <t>佐藤</t>
        </is>
      </c>
      <c r="C3125" t="inlineStr">
        <is>
          <t>関東</t>
        </is>
      </c>
      <c r="D3125" t="inlineStr">
        <is>
          <t>Google広告</t>
        </is>
      </c>
      <c r="E3125" t="inlineStr">
        <is>
          <t>P001</t>
        </is>
      </c>
      <c r="F3125">
        <f>_xlfn.XLOOKUP(tbl_売上[[#This Row],[商品コード]],tbl_商品[商品コード],tbl_商品[商品名],"未登録")</f>
        <v/>
      </c>
      <c r="G3125">
        <f>_xlfn.XLOOKUP(tbl_売上[[#This Row],[商品コード]],tbl_商品[商品コード],tbl_商品[カテゴリ],"未登録")</f>
        <v/>
      </c>
      <c r="H3125" s="4" t="n">
        <v>2</v>
      </c>
      <c r="I3125" s="5" t="n">
        <v>8800</v>
      </c>
      <c r="J3125" s="5">
        <f>tbl_売上[[#This Row],[数量]]*tbl_売上[[#This Row],[単価]]</f>
        <v/>
      </c>
    </row>
    <row r="3126">
      <c r="A3126" s="3" t="n">
        <v>45899</v>
      </c>
      <c r="B3126" t="inlineStr">
        <is>
          <t>渡辺</t>
        </is>
      </c>
      <c r="C3126" t="inlineStr">
        <is>
          <t>九州</t>
        </is>
      </c>
      <c r="D3126" t="inlineStr">
        <is>
          <t>Meta広告</t>
        </is>
      </c>
      <c r="E3126" t="inlineStr">
        <is>
          <t>P001</t>
        </is>
      </c>
      <c r="F3126">
        <f>_xlfn.XLOOKUP(tbl_売上[[#This Row],[商品コード]],tbl_商品[商品コード],tbl_商品[商品名],"未登録")</f>
        <v/>
      </c>
      <c r="G3126">
        <f>_xlfn.XLOOKUP(tbl_売上[[#This Row],[商品コード]],tbl_商品[商品コード],tbl_商品[カテゴリ],"未登録")</f>
        <v/>
      </c>
      <c r="H3126" s="4" t="n">
        <v>1</v>
      </c>
      <c r="I3126" s="5" t="n">
        <v>8800</v>
      </c>
      <c r="J3126" s="5">
        <f>tbl_売上[[#This Row],[数量]]*tbl_売上[[#This Row],[単価]]</f>
        <v/>
      </c>
    </row>
    <row r="3127">
      <c r="A3127" s="3" t="n">
        <v>45900</v>
      </c>
      <c r="B3127" t="inlineStr">
        <is>
          <t>鈴木</t>
        </is>
      </c>
      <c r="C3127" t="inlineStr">
        <is>
          <t>関東</t>
        </is>
      </c>
      <c r="D3127" t="inlineStr">
        <is>
          <t>Google広告</t>
        </is>
      </c>
      <c r="E3127" t="inlineStr">
        <is>
          <t>P005</t>
        </is>
      </c>
      <c r="F3127">
        <f>_xlfn.XLOOKUP(tbl_売上[[#This Row],[商品コード]],tbl_商品[商品コード],tbl_商品[商品名],"未登録")</f>
        <v/>
      </c>
      <c r="G3127">
        <f>_xlfn.XLOOKUP(tbl_売上[[#This Row],[商品コード]],tbl_商品[商品コード],tbl_商品[カテゴリ],"未登録")</f>
        <v/>
      </c>
      <c r="H3127" s="4" t="n">
        <v>1</v>
      </c>
      <c r="I3127" s="5" t="n">
        <v>6980</v>
      </c>
      <c r="J3127" s="5">
        <f>tbl_売上[[#This Row],[数量]]*tbl_売上[[#This Row],[単価]]</f>
        <v/>
      </c>
    </row>
    <row r="3128">
      <c r="A3128" s="3" t="n">
        <v>45900</v>
      </c>
      <c r="B3128" t="inlineStr">
        <is>
          <t>鈴木</t>
        </is>
      </c>
      <c r="C3128" t="inlineStr">
        <is>
          <t>関東</t>
        </is>
      </c>
      <c r="D3128" t="inlineStr">
        <is>
          <t>Meta広告</t>
        </is>
      </c>
      <c r="E3128" t="inlineStr">
        <is>
          <t>P004</t>
        </is>
      </c>
      <c r="F3128">
        <f>_xlfn.XLOOKUP(tbl_売上[[#This Row],[商品コード]],tbl_商品[商品コード],tbl_商品[商品名],"未登録")</f>
        <v/>
      </c>
      <c r="G3128">
        <f>_xlfn.XLOOKUP(tbl_売上[[#This Row],[商品コード]],tbl_商品[商品コード],tbl_商品[カテゴリ],"未登録")</f>
        <v/>
      </c>
      <c r="H3128" s="4" t="n">
        <v>3</v>
      </c>
      <c r="I3128" s="5" t="n">
        <v>2480</v>
      </c>
      <c r="J3128" s="5">
        <f>tbl_売上[[#This Row],[数量]]*tbl_売上[[#This Row],[単価]]</f>
        <v/>
      </c>
    </row>
    <row r="3129">
      <c r="A3129" s="3" t="n">
        <v>45900</v>
      </c>
      <c r="B3129" t="inlineStr">
        <is>
          <t>佐藤</t>
        </is>
      </c>
      <c r="C3129" t="inlineStr">
        <is>
          <t>関東</t>
        </is>
      </c>
      <c r="D3129" t="inlineStr">
        <is>
          <t>Yahoo!広告</t>
        </is>
      </c>
      <c r="E3129" t="inlineStr">
        <is>
          <t>P007</t>
        </is>
      </c>
      <c r="F3129">
        <f>_xlfn.XLOOKUP(tbl_売上[[#This Row],[商品コード]],tbl_商品[商品コード],tbl_商品[商品名],"未登録")</f>
        <v/>
      </c>
      <c r="G3129">
        <f>_xlfn.XLOOKUP(tbl_売上[[#This Row],[商品コード]],tbl_商品[商品コード],tbl_商品[カテゴリ],"未登録")</f>
        <v/>
      </c>
      <c r="H3129" s="4" t="n">
        <v>1</v>
      </c>
      <c r="I3129" s="5" t="n">
        <v>3240</v>
      </c>
      <c r="J3129" s="5">
        <f>tbl_売上[[#This Row],[数量]]*tbl_売上[[#This Row],[単価]]</f>
        <v/>
      </c>
    </row>
    <row r="3130">
      <c r="A3130" s="3" t="n">
        <v>45900</v>
      </c>
      <c r="B3130" t="inlineStr">
        <is>
          <t>佐藤</t>
        </is>
      </c>
      <c r="C3130" t="inlineStr">
        <is>
          <t>関東</t>
        </is>
      </c>
      <c r="D3130" t="inlineStr">
        <is>
          <t>Yahoo!広告</t>
        </is>
      </c>
      <c r="E3130" t="inlineStr">
        <is>
          <t>P004</t>
        </is>
      </c>
      <c r="F3130">
        <f>_xlfn.XLOOKUP(tbl_売上[[#This Row],[商品コード]],tbl_商品[商品コード],tbl_商品[商品名],"未登録")</f>
        <v/>
      </c>
      <c r="G3130">
        <f>_xlfn.XLOOKUP(tbl_売上[[#This Row],[商品コード]],tbl_商品[商品コード],tbl_商品[カテゴリ],"未登録")</f>
        <v/>
      </c>
      <c r="H3130" s="4" t="n">
        <v>1</v>
      </c>
      <c r="I3130" s="5" t="n">
        <v>2480</v>
      </c>
      <c r="J3130" s="5">
        <f>tbl_売上[[#This Row],[数量]]*tbl_売上[[#This Row],[単価]]</f>
        <v/>
      </c>
    </row>
    <row r="3131">
      <c r="A3131" s="3" t="n">
        <v>45900</v>
      </c>
      <c r="B3131" t="inlineStr">
        <is>
          <t>渡辺</t>
        </is>
      </c>
      <c r="C3131" t="inlineStr">
        <is>
          <t>九州</t>
        </is>
      </c>
      <c r="D3131" t="inlineStr">
        <is>
          <t>Google広告</t>
        </is>
      </c>
      <c r="E3131" t="inlineStr">
        <is>
          <t>P008</t>
        </is>
      </c>
      <c r="F3131">
        <f>_xlfn.XLOOKUP(tbl_売上[[#This Row],[商品コード]],tbl_商品[商品コード],tbl_商品[商品名],"未登録")</f>
        <v/>
      </c>
      <c r="G3131">
        <f>_xlfn.XLOOKUP(tbl_売上[[#This Row],[商品コード]],tbl_商品[商品コード],tbl_商品[カテゴリ],"未登録")</f>
        <v/>
      </c>
      <c r="H3131" s="4" t="n">
        <v>1</v>
      </c>
      <c r="I3131" s="5" t="n">
        <v>2700</v>
      </c>
      <c r="J3131" s="5">
        <f>tbl_売上[[#This Row],[数量]]*tbl_売上[[#This Row],[単価]]</f>
        <v/>
      </c>
    </row>
    <row r="3132">
      <c r="A3132" s="3" t="n">
        <v>45900</v>
      </c>
      <c r="B3132" t="inlineStr">
        <is>
          <t>田中</t>
        </is>
      </c>
      <c r="C3132" t="inlineStr">
        <is>
          <t>関西</t>
        </is>
      </c>
      <c r="D3132" t="inlineStr">
        <is>
          <t>Google広告</t>
        </is>
      </c>
      <c r="E3132" t="inlineStr">
        <is>
          <t>P007</t>
        </is>
      </c>
      <c r="F3132">
        <f>_xlfn.XLOOKUP(tbl_売上[[#This Row],[商品コード]],tbl_商品[商品コード],tbl_商品[商品名],"未登録")</f>
        <v/>
      </c>
      <c r="G3132">
        <f>_xlfn.XLOOKUP(tbl_売上[[#This Row],[商品コード]],tbl_商品[商品コード],tbl_商品[カテゴリ],"未登録")</f>
        <v/>
      </c>
      <c r="H3132" s="4" t="n">
        <v>1</v>
      </c>
      <c r="I3132" s="5" t="n">
        <v>3240</v>
      </c>
      <c r="J3132" s="5">
        <f>tbl_売上[[#This Row],[数量]]*tbl_売上[[#This Row],[単価]]</f>
        <v/>
      </c>
    </row>
    <row r="3133">
      <c r="A3133" s="3" t="n">
        <v>45901</v>
      </c>
      <c r="B3133" t="inlineStr">
        <is>
          <t>渡辺</t>
        </is>
      </c>
      <c r="C3133" t="inlineStr">
        <is>
          <t>九州</t>
        </is>
      </c>
      <c r="D3133" t="inlineStr">
        <is>
          <t>Meta広告</t>
        </is>
      </c>
      <c r="E3133" t="inlineStr">
        <is>
          <t>P009</t>
        </is>
      </c>
      <c r="F3133">
        <f>_xlfn.XLOOKUP(tbl_売上[[#This Row],[商品コード]],tbl_商品[商品コード],tbl_商品[商品名],"未登録")</f>
        <v/>
      </c>
      <c r="G3133">
        <f>_xlfn.XLOOKUP(tbl_売上[[#This Row],[商品コード]],tbl_商品[商品コード],tbl_商品[カテゴリ],"未登録")</f>
        <v/>
      </c>
      <c r="H3133" s="4" t="n">
        <v>3</v>
      </c>
      <c r="I3133" s="5" t="n">
        <v>3600</v>
      </c>
      <c r="J3133" s="5">
        <f>tbl_売上[[#This Row],[数量]]*tbl_売上[[#This Row],[単価]]</f>
        <v/>
      </c>
    </row>
    <row r="3134">
      <c r="A3134" s="3" t="n">
        <v>45901</v>
      </c>
      <c r="B3134" t="inlineStr">
        <is>
          <t>高橋</t>
        </is>
      </c>
      <c r="C3134" t="inlineStr">
        <is>
          <t>関西</t>
        </is>
      </c>
      <c r="D3134" t="inlineStr">
        <is>
          <t>Meta広告</t>
        </is>
      </c>
      <c r="E3134" t="inlineStr">
        <is>
          <t>P008</t>
        </is>
      </c>
      <c r="F3134">
        <f>_xlfn.XLOOKUP(tbl_売上[[#This Row],[商品コード]],tbl_商品[商品コード],tbl_商品[商品名],"未登録")</f>
        <v/>
      </c>
      <c r="G3134">
        <f>_xlfn.XLOOKUP(tbl_売上[[#This Row],[商品コード]],tbl_商品[商品コード],tbl_商品[カテゴリ],"未登録")</f>
        <v/>
      </c>
      <c r="H3134" s="4" t="n">
        <v>2</v>
      </c>
      <c r="I3134" s="5" t="n">
        <v>2700</v>
      </c>
      <c r="J3134" s="5">
        <f>tbl_売上[[#This Row],[数量]]*tbl_売上[[#This Row],[単価]]</f>
        <v/>
      </c>
    </row>
    <row r="3135">
      <c r="A3135" s="3" t="n">
        <v>45901</v>
      </c>
      <c r="B3135" t="inlineStr">
        <is>
          <t>高橋</t>
        </is>
      </c>
      <c r="C3135" t="inlineStr">
        <is>
          <t>関西</t>
        </is>
      </c>
      <c r="D3135" t="inlineStr">
        <is>
          <t>Google広告</t>
        </is>
      </c>
      <c r="E3135" t="inlineStr">
        <is>
          <t>P004</t>
        </is>
      </c>
      <c r="F3135">
        <f>_xlfn.XLOOKUP(tbl_売上[[#This Row],[商品コード]],tbl_商品[商品コード],tbl_商品[商品名],"未登録")</f>
        <v/>
      </c>
      <c r="G3135">
        <f>_xlfn.XLOOKUP(tbl_売上[[#This Row],[商品コード]],tbl_商品[商品コード],tbl_商品[カテゴリ],"未登録")</f>
        <v/>
      </c>
      <c r="H3135" s="4" t="n">
        <v>3</v>
      </c>
      <c r="I3135" s="5" t="n">
        <v>2480</v>
      </c>
      <c r="J3135" s="5">
        <f>tbl_売上[[#This Row],[数量]]*tbl_売上[[#This Row],[単価]]</f>
        <v/>
      </c>
    </row>
    <row r="3136">
      <c r="A3136" s="3" t="n">
        <v>45901</v>
      </c>
      <c r="B3136" t="inlineStr">
        <is>
          <t>田中</t>
        </is>
      </c>
      <c r="C3136" t="inlineStr">
        <is>
          <t>関西</t>
        </is>
      </c>
      <c r="D3136" t="inlineStr">
        <is>
          <t>Google広告</t>
        </is>
      </c>
      <c r="E3136" t="inlineStr">
        <is>
          <t>P007</t>
        </is>
      </c>
      <c r="F3136">
        <f>_xlfn.XLOOKUP(tbl_売上[[#This Row],[商品コード]],tbl_商品[商品コード],tbl_商品[商品名],"未登録")</f>
        <v/>
      </c>
      <c r="G3136">
        <f>_xlfn.XLOOKUP(tbl_売上[[#This Row],[商品コード]],tbl_商品[商品コード],tbl_商品[カテゴリ],"未登録")</f>
        <v/>
      </c>
      <c r="H3136" s="4" t="n">
        <v>2</v>
      </c>
      <c r="I3136" s="5" t="n">
        <v>3240</v>
      </c>
      <c r="J3136" s="5">
        <f>tbl_売上[[#This Row],[数量]]*tbl_売上[[#This Row],[単価]]</f>
        <v/>
      </c>
    </row>
    <row r="3137">
      <c r="A3137" s="3" t="n">
        <v>45901</v>
      </c>
      <c r="B3137" t="inlineStr">
        <is>
          <t>高橋</t>
        </is>
      </c>
      <c r="C3137" t="inlineStr">
        <is>
          <t>関西</t>
        </is>
      </c>
      <c r="D3137" t="inlineStr">
        <is>
          <t>Google広告</t>
        </is>
      </c>
      <c r="E3137" t="inlineStr">
        <is>
          <t>P008</t>
        </is>
      </c>
      <c r="F3137">
        <f>_xlfn.XLOOKUP(tbl_売上[[#This Row],[商品コード]],tbl_商品[商品コード],tbl_商品[商品名],"未登録")</f>
        <v/>
      </c>
      <c r="G3137">
        <f>_xlfn.XLOOKUP(tbl_売上[[#This Row],[商品コード]],tbl_商品[商品コード],tbl_商品[カテゴリ],"未登録")</f>
        <v/>
      </c>
      <c r="H3137" s="4" t="n">
        <v>1</v>
      </c>
      <c r="I3137" s="5" t="n">
        <v>2700</v>
      </c>
      <c r="J3137" s="5">
        <f>tbl_売上[[#This Row],[数量]]*tbl_売上[[#This Row],[単価]]</f>
        <v/>
      </c>
    </row>
    <row r="3138">
      <c r="A3138" s="3" t="n">
        <v>45902</v>
      </c>
      <c r="B3138" t="inlineStr">
        <is>
          <t>高橋</t>
        </is>
      </c>
      <c r="C3138" t="inlineStr">
        <is>
          <t>関西</t>
        </is>
      </c>
      <c r="D3138" t="inlineStr">
        <is>
          <t>Meta広告</t>
        </is>
      </c>
      <c r="E3138" t="inlineStr">
        <is>
          <t>P008</t>
        </is>
      </c>
      <c r="F3138">
        <f>_xlfn.XLOOKUP(tbl_売上[[#This Row],[商品コード]],tbl_商品[商品コード],tbl_商品[商品名],"未登録")</f>
        <v/>
      </c>
      <c r="G3138">
        <f>_xlfn.XLOOKUP(tbl_売上[[#This Row],[商品コード]],tbl_商品[商品コード],tbl_商品[カテゴリ],"未登録")</f>
        <v/>
      </c>
      <c r="H3138" s="4" t="n">
        <v>1</v>
      </c>
      <c r="I3138" s="5" t="n">
        <v>2700</v>
      </c>
      <c r="J3138" s="5">
        <f>tbl_売上[[#This Row],[数量]]*tbl_売上[[#This Row],[単価]]</f>
        <v/>
      </c>
    </row>
    <row r="3139">
      <c r="A3139" s="3" t="n">
        <v>45902</v>
      </c>
      <c r="B3139" t="inlineStr">
        <is>
          <t>伊藤</t>
        </is>
      </c>
      <c r="C3139" t="inlineStr">
        <is>
          <t>中部</t>
        </is>
      </c>
      <c r="D3139" t="inlineStr">
        <is>
          <t>Google広告</t>
        </is>
      </c>
      <c r="E3139" t="inlineStr">
        <is>
          <t>P005</t>
        </is>
      </c>
      <c r="F3139">
        <f>_xlfn.XLOOKUP(tbl_売上[[#This Row],[商品コード]],tbl_商品[商品コード],tbl_商品[商品名],"未登録")</f>
        <v/>
      </c>
      <c r="G3139">
        <f>_xlfn.XLOOKUP(tbl_売上[[#This Row],[商品コード]],tbl_商品[商品コード],tbl_商品[カテゴリ],"未登録")</f>
        <v/>
      </c>
      <c r="H3139" s="4" t="n">
        <v>1</v>
      </c>
      <c r="I3139" s="5" t="n">
        <v>6980</v>
      </c>
      <c r="J3139" s="5">
        <f>tbl_売上[[#This Row],[数量]]*tbl_売上[[#This Row],[単価]]</f>
        <v/>
      </c>
    </row>
    <row r="3140">
      <c r="A3140" s="3" t="n">
        <v>45902</v>
      </c>
      <c r="B3140" t="inlineStr">
        <is>
          <t>佐藤</t>
        </is>
      </c>
      <c r="C3140" t="inlineStr">
        <is>
          <t>関東</t>
        </is>
      </c>
      <c r="D3140" t="inlineStr">
        <is>
          <t>Google広告</t>
        </is>
      </c>
      <c r="E3140" t="inlineStr">
        <is>
          <t>P005</t>
        </is>
      </c>
      <c r="F3140">
        <f>_xlfn.XLOOKUP(tbl_売上[[#This Row],[商品コード]],tbl_商品[商品コード],tbl_商品[商品名],"未登録")</f>
        <v/>
      </c>
      <c r="G3140">
        <f>_xlfn.XLOOKUP(tbl_売上[[#This Row],[商品コード]],tbl_商品[商品コード],tbl_商品[カテゴリ],"未登録")</f>
        <v/>
      </c>
      <c r="H3140" s="4" t="n">
        <v>1</v>
      </c>
      <c r="I3140" s="5" t="n">
        <v>6980</v>
      </c>
      <c r="J3140" s="5">
        <f>tbl_売上[[#This Row],[数量]]*tbl_売上[[#This Row],[単価]]</f>
        <v/>
      </c>
    </row>
    <row r="3141">
      <c r="A3141" s="3" t="n">
        <v>45902</v>
      </c>
      <c r="B3141" t="inlineStr">
        <is>
          <t>田中</t>
        </is>
      </c>
      <c r="C3141" t="inlineStr">
        <is>
          <t>関西</t>
        </is>
      </c>
      <c r="D3141" t="inlineStr">
        <is>
          <t>Yahoo!広告</t>
        </is>
      </c>
      <c r="E3141" t="inlineStr">
        <is>
          <t>P004</t>
        </is>
      </c>
      <c r="F3141">
        <f>_xlfn.XLOOKUP(tbl_売上[[#This Row],[商品コード]],tbl_商品[商品コード],tbl_商品[商品名],"未登録")</f>
        <v/>
      </c>
      <c r="G3141">
        <f>_xlfn.XLOOKUP(tbl_売上[[#This Row],[商品コード]],tbl_商品[商品コード],tbl_商品[カテゴリ],"未登録")</f>
        <v/>
      </c>
      <c r="H3141" s="4" t="n">
        <v>1</v>
      </c>
      <c r="I3141" s="5" t="n">
        <v>2480</v>
      </c>
      <c r="J3141" s="5">
        <f>tbl_売上[[#This Row],[数量]]*tbl_売上[[#This Row],[単価]]</f>
        <v/>
      </c>
    </row>
    <row r="3142">
      <c r="A3142" s="3" t="n">
        <v>45902</v>
      </c>
      <c r="B3142" t="inlineStr">
        <is>
          <t>佐藤</t>
        </is>
      </c>
      <c r="C3142" t="inlineStr">
        <is>
          <t>関東</t>
        </is>
      </c>
      <c r="D3142" t="inlineStr">
        <is>
          <t>Yahoo!広告</t>
        </is>
      </c>
      <c r="E3142" t="inlineStr">
        <is>
          <t>P009</t>
        </is>
      </c>
      <c r="F3142">
        <f>_xlfn.XLOOKUP(tbl_売上[[#This Row],[商品コード]],tbl_商品[商品コード],tbl_商品[商品名],"未登録")</f>
        <v/>
      </c>
      <c r="G3142">
        <f>_xlfn.XLOOKUP(tbl_売上[[#This Row],[商品コード]],tbl_商品[商品コード],tbl_商品[カテゴリ],"未登録")</f>
        <v/>
      </c>
      <c r="H3142" s="4" t="n">
        <v>1</v>
      </c>
      <c r="I3142" s="5" t="n">
        <v>3600</v>
      </c>
      <c r="J3142" s="5">
        <f>tbl_売上[[#This Row],[数量]]*tbl_売上[[#This Row],[単価]]</f>
        <v/>
      </c>
    </row>
    <row r="3143">
      <c r="A3143" s="3" t="n">
        <v>45902</v>
      </c>
      <c r="B3143" t="inlineStr">
        <is>
          <t>佐藤</t>
        </is>
      </c>
      <c r="C3143" t="inlineStr">
        <is>
          <t>関東</t>
        </is>
      </c>
      <c r="D3143" t="inlineStr">
        <is>
          <t>Meta広告</t>
        </is>
      </c>
      <c r="E3143" t="inlineStr">
        <is>
          <t>P001</t>
        </is>
      </c>
      <c r="F3143">
        <f>_xlfn.XLOOKUP(tbl_売上[[#This Row],[商品コード]],tbl_商品[商品コード],tbl_商品[商品名],"未登録")</f>
        <v/>
      </c>
      <c r="G3143">
        <f>_xlfn.XLOOKUP(tbl_売上[[#This Row],[商品コード]],tbl_商品[商品コード],tbl_商品[カテゴリ],"未登録")</f>
        <v/>
      </c>
      <c r="H3143" s="4" t="n">
        <v>1</v>
      </c>
      <c r="I3143" s="5" t="n">
        <v>8800</v>
      </c>
      <c r="J3143" s="5">
        <f>tbl_売上[[#This Row],[数量]]*tbl_売上[[#This Row],[単価]]</f>
        <v/>
      </c>
    </row>
    <row r="3144">
      <c r="A3144" s="3" t="n">
        <v>45903</v>
      </c>
      <c r="B3144" t="inlineStr">
        <is>
          <t>鈴木</t>
        </is>
      </c>
      <c r="C3144" t="inlineStr">
        <is>
          <t>関東</t>
        </is>
      </c>
      <c r="D3144" t="inlineStr">
        <is>
          <t>Yahoo!広告</t>
        </is>
      </c>
      <c r="E3144" t="inlineStr">
        <is>
          <t>P008</t>
        </is>
      </c>
      <c r="F3144">
        <f>_xlfn.XLOOKUP(tbl_売上[[#This Row],[商品コード]],tbl_商品[商品コード],tbl_商品[商品名],"未登録")</f>
        <v/>
      </c>
      <c r="G3144">
        <f>_xlfn.XLOOKUP(tbl_売上[[#This Row],[商品コード]],tbl_商品[商品コード],tbl_商品[カテゴリ],"未登録")</f>
        <v/>
      </c>
      <c r="H3144" s="4" t="n">
        <v>3</v>
      </c>
      <c r="I3144" s="5" t="n">
        <v>2700</v>
      </c>
      <c r="J3144" s="5">
        <f>tbl_売上[[#This Row],[数量]]*tbl_売上[[#This Row],[単価]]</f>
        <v/>
      </c>
    </row>
    <row r="3145">
      <c r="A3145" s="3" t="n">
        <v>45903</v>
      </c>
      <c r="B3145" t="inlineStr">
        <is>
          <t>渡辺</t>
        </is>
      </c>
      <c r="C3145" t="inlineStr">
        <is>
          <t>九州</t>
        </is>
      </c>
      <c r="D3145" t="inlineStr">
        <is>
          <t>Meta広告</t>
        </is>
      </c>
      <c r="E3145" t="inlineStr">
        <is>
          <t>P006</t>
        </is>
      </c>
      <c r="F3145">
        <f>_xlfn.XLOOKUP(tbl_売上[[#This Row],[商品コード]],tbl_商品[商品コード],tbl_商品[商品名],"未登録")</f>
        <v/>
      </c>
      <c r="G3145">
        <f>_xlfn.XLOOKUP(tbl_売上[[#This Row],[商品コード]],tbl_商品[商品コード],tbl_商品[カテゴリ],"未登録")</f>
        <v/>
      </c>
      <c r="H3145" s="4" t="n">
        <v>1</v>
      </c>
      <c r="I3145" s="5" t="n">
        <v>3300</v>
      </c>
      <c r="J3145" s="5">
        <f>tbl_売上[[#This Row],[数量]]*tbl_売上[[#This Row],[単価]]</f>
        <v/>
      </c>
    </row>
    <row r="3146">
      <c r="A3146" s="3" t="n">
        <v>45903</v>
      </c>
      <c r="B3146" t="inlineStr">
        <is>
          <t>佐藤</t>
        </is>
      </c>
      <c r="C3146" t="inlineStr">
        <is>
          <t>関東</t>
        </is>
      </c>
      <c r="D3146" t="inlineStr">
        <is>
          <t>Google広告</t>
        </is>
      </c>
      <c r="E3146" t="inlineStr">
        <is>
          <t>P006</t>
        </is>
      </c>
      <c r="F3146">
        <f>_xlfn.XLOOKUP(tbl_売上[[#This Row],[商品コード]],tbl_商品[商品コード],tbl_商品[商品名],"未登録")</f>
        <v/>
      </c>
      <c r="G3146">
        <f>_xlfn.XLOOKUP(tbl_売上[[#This Row],[商品コード]],tbl_商品[商品コード],tbl_商品[カテゴリ],"未登録")</f>
        <v/>
      </c>
      <c r="H3146" s="4" t="n">
        <v>1</v>
      </c>
      <c r="I3146" s="5" t="n">
        <v>3300</v>
      </c>
      <c r="J3146" s="5">
        <f>tbl_売上[[#This Row],[数量]]*tbl_売上[[#This Row],[単価]]</f>
        <v/>
      </c>
    </row>
    <row r="3147">
      <c r="A3147" s="3" t="n">
        <v>45903</v>
      </c>
      <c r="B3147" t="inlineStr">
        <is>
          <t>田中</t>
        </is>
      </c>
      <c r="C3147" t="inlineStr">
        <is>
          <t>関西</t>
        </is>
      </c>
      <c r="D3147" t="inlineStr">
        <is>
          <t>Yahoo!広告</t>
        </is>
      </c>
      <c r="E3147" t="inlineStr">
        <is>
          <t>P008</t>
        </is>
      </c>
      <c r="F3147">
        <f>_xlfn.XLOOKUP(tbl_売上[[#This Row],[商品コード]],tbl_商品[商品コード],tbl_商品[商品名],"未登録")</f>
        <v/>
      </c>
      <c r="G3147">
        <f>_xlfn.XLOOKUP(tbl_売上[[#This Row],[商品コード]],tbl_商品[商品コード],tbl_商品[カテゴリ],"未登録")</f>
        <v/>
      </c>
      <c r="H3147" s="4" t="n">
        <v>2</v>
      </c>
      <c r="I3147" s="5" t="n">
        <v>2700</v>
      </c>
      <c r="J3147" s="5">
        <f>tbl_売上[[#This Row],[数量]]*tbl_売上[[#This Row],[単価]]</f>
        <v/>
      </c>
    </row>
    <row r="3148">
      <c r="A3148" s="3" t="n">
        <v>45903</v>
      </c>
      <c r="B3148" t="inlineStr">
        <is>
          <t>佐藤</t>
        </is>
      </c>
      <c r="C3148" t="inlineStr">
        <is>
          <t>関東</t>
        </is>
      </c>
      <c r="D3148" t="inlineStr">
        <is>
          <t>Google広告</t>
        </is>
      </c>
      <c r="E3148" t="inlineStr">
        <is>
          <t>P007</t>
        </is>
      </c>
      <c r="F3148">
        <f>_xlfn.XLOOKUP(tbl_売上[[#This Row],[商品コード]],tbl_商品[商品コード],tbl_商品[商品名],"未登録")</f>
        <v/>
      </c>
      <c r="G3148">
        <f>_xlfn.XLOOKUP(tbl_売上[[#This Row],[商品コード]],tbl_商品[商品コード],tbl_商品[カテゴリ],"未登録")</f>
        <v/>
      </c>
      <c r="H3148" s="4" t="n">
        <v>1</v>
      </c>
      <c r="I3148" s="5" t="n">
        <v>3240</v>
      </c>
      <c r="J3148" s="5">
        <f>tbl_売上[[#This Row],[数量]]*tbl_売上[[#This Row],[単価]]</f>
        <v/>
      </c>
    </row>
    <row r="3149">
      <c r="A3149" s="3" t="n">
        <v>45903</v>
      </c>
      <c r="B3149" t="inlineStr">
        <is>
          <t>田中</t>
        </is>
      </c>
      <c r="C3149" t="inlineStr">
        <is>
          <t>関西</t>
        </is>
      </c>
      <c r="D3149" t="inlineStr">
        <is>
          <t>Meta広告</t>
        </is>
      </c>
      <c r="E3149" t="inlineStr">
        <is>
          <t>P002</t>
        </is>
      </c>
      <c r="F3149">
        <f>_xlfn.XLOOKUP(tbl_売上[[#This Row],[商品コード]],tbl_商品[商品コード],tbl_商品[商品名],"未登録")</f>
        <v/>
      </c>
      <c r="G3149">
        <f>_xlfn.XLOOKUP(tbl_売上[[#This Row],[商品コード]],tbl_商品[商品コード],tbl_商品[カテゴリ],"未登録")</f>
        <v/>
      </c>
      <c r="H3149" s="4" t="n">
        <v>1</v>
      </c>
      <c r="I3149" s="5" t="n">
        <v>3980</v>
      </c>
      <c r="J3149" s="5">
        <f>tbl_売上[[#This Row],[数量]]*tbl_売上[[#This Row],[単価]]</f>
        <v/>
      </c>
    </row>
    <row r="3150">
      <c r="A3150" s="3" t="n">
        <v>45903</v>
      </c>
      <c r="B3150" t="inlineStr">
        <is>
          <t>渡辺</t>
        </is>
      </c>
      <c r="C3150" t="inlineStr">
        <is>
          <t>九州</t>
        </is>
      </c>
      <c r="D3150" t="inlineStr">
        <is>
          <t>Yahoo!広告</t>
        </is>
      </c>
      <c r="E3150" t="inlineStr">
        <is>
          <t>P005</t>
        </is>
      </c>
      <c r="F3150">
        <f>_xlfn.XLOOKUP(tbl_売上[[#This Row],[商品コード]],tbl_商品[商品コード],tbl_商品[商品名],"未登録")</f>
        <v/>
      </c>
      <c r="G3150">
        <f>_xlfn.XLOOKUP(tbl_売上[[#This Row],[商品コード]],tbl_商品[商品コード],tbl_商品[カテゴリ],"未登録")</f>
        <v/>
      </c>
      <c r="H3150" s="4" t="n">
        <v>1</v>
      </c>
      <c r="I3150" s="5" t="n">
        <v>6980</v>
      </c>
      <c r="J3150" s="5">
        <f>tbl_売上[[#This Row],[数量]]*tbl_売上[[#This Row],[単価]]</f>
        <v/>
      </c>
    </row>
    <row r="3151">
      <c r="A3151" s="3" t="n">
        <v>45904</v>
      </c>
      <c r="B3151" t="inlineStr">
        <is>
          <t>佐藤</t>
        </is>
      </c>
      <c r="C3151" t="inlineStr">
        <is>
          <t>関東</t>
        </is>
      </c>
      <c r="D3151" t="inlineStr">
        <is>
          <t>Meta広告</t>
        </is>
      </c>
      <c r="E3151" t="inlineStr">
        <is>
          <t>P008</t>
        </is>
      </c>
      <c r="F3151">
        <f>_xlfn.XLOOKUP(tbl_売上[[#This Row],[商品コード]],tbl_商品[商品コード],tbl_商品[商品名],"未登録")</f>
        <v/>
      </c>
      <c r="G3151">
        <f>_xlfn.XLOOKUP(tbl_売上[[#This Row],[商品コード]],tbl_商品[商品コード],tbl_商品[カテゴリ],"未登録")</f>
        <v/>
      </c>
      <c r="H3151" s="4" t="n">
        <v>5</v>
      </c>
      <c r="I3151" s="5" t="n">
        <v>2700</v>
      </c>
      <c r="J3151" s="5">
        <f>tbl_売上[[#This Row],[数量]]*tbl_売上[[#This Row],[単価]]</f>
        <v/>
      </c>
    </row>
    <row r="3152">
      <c r="A3152" s="3" t="n">
        <v>45904</v>
      </c>
      <c r="B3152" t="inlineStr">
        <is>
          <t>田中</t>
        </is>
      </c>
      <c r="C3152" t="inlineStr">
        <is>
          <t>関西</t>
        </is>
      </c>
      <c r="D3152" t="inlineStr">
        <is>
          <t>Meta広告</t>
        </is>
      </c>
      <c r="E3152" t="inlineStr">
        <is>
          <t>P002</t>
        </is>
      </c>
      <c r="F3152">
        <f>_xlfn.XLOOKUP(tbl_売上[[#This Row],[商品コード]],tbl_商品[商品コード],tbl_商品[商品名],"未登録")</f>
        <v/>
      </c>
      <c r="G3152">
        <f>_xlfn.XLOOKUP(tbl_売上[[#This Row],[商品コード]],tbl_商品[商品コード],tbl_商品[カテゴリ],"未登録")</f>
        <v/>
      </c>
      <c r="H3152" s="4" t="n">
        <v>2</v>
      </c>
      <c r="I3152" s="5" t="n">
        <v>3980</v>
      </c>
      <c r="J3152" s="5">
        <f>tbl_売上[[#This Row],[数量]]*tbl_売上[[#This Row],[単価]]</f>
        <v/>
      </c>
    </row>
    <row r="3153">
      <c r="A3153" s="3" t="n">
        <v>45904</v>
      </c>
      <c r="B3153" t="inlineStr">
        <is>
          <t>佐藤</t>
        </is>
      </c>
      <c r="C3153" t="inlineStr">
        <is>
          <t>関東</t>
        </is>
      </c>
      <c r="D3153" t="inlineStr">
        <is>
          <t>Google広告</t>
        </is>
      </c>
      <c r="E3153" t="inlineStr">
        <is>
          <t>P007</t>
        </is>
      </c>
      <c r="F3153">
        <f>_xlfn.XLOOKUP(tbl_売上[[#This Row],[商品コード]],tbl_商品[商品コード],tbl_商品[商品名],"未登録")</f>
        <v/>
      </c>
      <c r="G3153">
        <f>_xlfn.XLOOKUP(tbl_売上[[#This Row],[商品コード]],tbl_商品[商品コード],tbl_商品[カテゴリ],"未登録")</f>
        <v/>
      </c>
      <c r="H3153" s="4" t="n">
        <v>1</v>
      </c>
      <c r="I3153" s="5" t="n">
        <v>3240</v>
      </c>
      <c r="J3153" s="5">
        <f>tbl_売上[[#This Row],[数量]]*tbl_売上[[#This Row],[単価]]</f>
        <v/>
      </c>
    </row>
    <row r="3154">
      <c r="A3154" s="3" t="n">
        <v>45904</v>
      </c>
      <c r="B3154" t="inlineStr">
        <is>
          <t>佐藤</t>
        </is>
      </c>
      <c r="C3154" t="inlineStr">
        <is>
          <t>関東</t>
        </is>
      </c>
      <c r="D3154" t="inlineStr">
        <is>
          <t>Google広告</t>
        </is>
      </c>
      <c r="E3154" t="inlineStr">
        <is>
          <t>P003</t>
        </is>
      </c>
      <c r="F3154">
        <f>_xlfn.XLOOKUP(tbl_売上[[#This Row],[商品コード]],tbl_商品[商品コード],tbl_商品[商品名],"未登録")</f>
        <v/>
      </c>
      <c r="G3154">
        <f>_xlfn.XLOOKUP(tbl_売上[[#This Row],[商品コード]],tbl_商品[商品コード],tbl_商品[カテゴリ],"未登録")</f>
        <v/>
      </c>
      <c r="H3154" s="4" t="n">
        <v>2</v>
      </c>
      <c r="I3154" s="5" t="n">
        <v>19800</v>
      </c>
      <c r="J3154" s="5">
        <f>tbl_売上[[#This Row],[数量]]*tbl_売上[[#This Row],[単価]]</f>
        <v/>
      </c>
    </row>
    <row r="3155">
      <c r="A3155" s="3" t="n">
        <v>45904</v>
      </c>
      <c r="B3155" t="inlineStr">
        <is>
          <t>佐藤</t>
        </is>
      </c>
      <c r="C3155" t="inlineStr">
        <is>
          <t>関東</t>
        </is>
      </c>
      <c r="D3155" t="inlineStr">
        <is>
          <t>Google広告</t>
        </is>
      </c>
      <c r="E3155" t="inlineStr">
        <is>
          <t>P008</t>
        </is>
      </c>
      <c r="F3155">
        <f>_xlfn.XLOOKUP(tbl_売上[[#This Row],[商品コード]],tbl_商品[商品コード],tbl_商品[商品名],"未登録")</f>
        <v/>
      </c>
      <c r="G3155">
        <f>_xlfn.XLOOKUP(tbl_売上[[#This Row],[商品コード]],tbl_商品[商品コード],tbl_商品[カテゴリ],"未登録")</f>
        <v/>
      </c>
      <c r="H3155" s="4" t="n">
        <v>2</v>
      </c>
      <c r="I3155" s="5" t="n">
        <v>2700</v>
      </c>
      <c r="J3155" s="5">
        <f>tbl_売上[[#This Row],[数量]]*tbl_売上[[#This Row],[単価]]</f>
        <v/>
      </c>
    </row>
    <row r="3156">
      <c r="A3156" s="3" t="n">
        <v>45904</v>
      </c>
      <c r="B3156" t="inlineStr">
        <is>
          <t>渡辺</t>
        </is>
      </c>
      <c r="C3156" t="inlineStr">
        <is>
          <t>九州</t>
        </is>
      </c>
      <c r="D3156" t="inlineStr">
        <is>
          <t>Meta広告</t>
        </is>
      </c>
      <c r="E3156" t="inlineStr">
        <is>
          <t>P004</t>
        </is>
      </c>
      <c r="F3156">
        <f>_xlfn.XLOOKUP(tbl_売上[[#This Row],[商品コード]],tbl_商品[商品コード],tbl_商品[商品名],"未登録")</f>
        <v/>
      </c>
      <c r="G3156">
        <f>_xlfn.XLOOKUP(tbl_売上[[#This Row],[商品コード]],tbl_商品[商品コード],tbl_商品[カテゴリ],"未登録")</f>
        <v/>
      </c>
      <c r="H3156" s="4" t="n">
        <v>3</v>
      </c>
      <c r="I3156" s="5" t="n">
        <v>2480</v>
      </c>
      <c r="J3156" s="5">
        <f>tbl_売上[[#This Row],[数量]]*tbl_売上[[#This Row],[単価]]</f>
        <v/>
      </c>
    </row>
    <row r="3157">
      <c r="A3157" s="3" t="n">
        <v>45905</v>
      </c>
      <c r="B3157" t="inlineStr">
        <is>
          <t>高橋</t>
        </is>
      </c>
      <c r="C3157" t="inlineStr">
        <is>
          <t>関西</t>
        </is>
      </c>
      <c r="D3157" t="inlineStr">
        <is>
          <t>Google広告</t>
        </is>
      </c>
      <c r="E3157" t="inlineStr">
        <is>
          <t>P003</t>
        </is>
      </c>
      <c r="F3157">
        <f>_xlfn.XLOOKUP(tbl_売上[[#This Row],[商品コード]],tbl_商品[商品コード],tbl_商品[商品名],"未登録")</f>
        <v/>
      </c>
      <c r="G3157">
        <f>_xlfn.XLOOKUP(tbl_売上[[#This Row],[商品コード]],tbl_商品[商品コード],tbl_商品[カテゴリ],"未登録")</f>
        <v/>
      </c>
      <c r="H3157" s="4" t="n">
        <v>1</v>
      </c>
      <c r="I3157" s="5" t="n">
        <v>19800</v>
      </c>
      <c r="J3157" s="5">
        <f>tbl_売上[[#This Row],[数量]]*tbl_売上[[#This Row],[単価]]</f>
        <v/>
      </c>
    </row>
    <row r="3158">
      <c r="A3158" s="3" t="n">
        <v>45905</v>
      </c>
      <c r="B3158" t="inlineStr">
        <is>
          <t>伊藤</t>
        </is>
      </c>
      <c r="C3158" t="inlineStr">
        <is>
          <t>中部</t>
        </is>
      </c>
      <c r="D3158" t="inlineStr">
        <is>
          <t>Google広告</t>
        </is>
      </c>
      <c r="E3158" t="inlineStr">
        <is>
          <t>P008</t>
        </is>
      </c>
      <c r="F3158">
        <f>_xlfn.XLOOKUP(tbl_売上[[#This Row],[商品コード]],tbl_商品[商品コード],tbl_商品[商品名],"未登録")</f>
        <v/>
      </c>
      <c r="G3158">
        <f>_xlfn.XLOOKUP(tbl_売上[[#This Row],[商品コード]],tbl_商品[商品コード],tbl_商品[カテゴリ],"未登録")</f>
        <v/>
      </c>
      <c r="H3158" s="4" t="n">
        <v>3</v>
      </c>
      <c r="I3158" s="5" t="n">
        <v>2700</v>
      </c>
      <c r="J3158" s="5">
        <f>tbl_売上[[#This Row],[数量]]*tbl_売上[[#This Row],[単価]]</f>
        <v/>
      </c>
    </row>
    <row r="3159">
      <c r="A3159" s="3" t="n">
        <v>45905</v>
      </c>
      <c r="B3159" t="inlineStr">
        <is>
          <t>佐藤</t>
        </is>
      </c>
      <c r="C3159" t="inlineStr">
        <is>
          <t>関東</t>
        </is>
      </c>
      <c r="D3159" t="inlineStr">
        <is>
          <t>Yahoo!広告</t>
        </is>
      </c>
      <c r="E3159" t="inlineStr">
        <is>
          <t>P003</t>
        </is>
      </c>
      <c r="F3159">
        <f>_xlfn.XLOOKUP(tbl_売上[[#This Row],[商品コード]],tbl_商品[商品コード],tbl_商品[商品名],"未登録")</f>
        <v/>
      </c>
      <c r="G3159">
        <f>_xlfn.XLOOKUP(tbl_売上[[#This Row],[商品コード]],tbl_商品[商品コード],tbl_商品[カテゴリ],"未登録")</f>
        <v/>
      </c>
      <c r="H3159" s="4" t="n">
        <v>2</v>
      </c>
      <c r="I3159" s="5" t="n">
        <v>19800</v>
      </c>
      <c r="J3159" s="5">
        <f>tbl_売上[[#This Row],[数量]]*tbl_売上[[#This Row],[単価]]</f>
        <v/>
      </c>
    </row>
    <row r="3160">
      <c r="A3160" s="3" t="n">
        <v>45906</v>
      </c>
      <c r="B3160" t="inlineStr">
        <is>
          <t>伊藤</t>
        </is>
      </c>
      <c r="C3160" t="inlineStr">
        <is>
          <t>中部</t>
        </is>
      </c>
      <c r="D3160" t="inlineStr">
        <is>
          <t>Meta広告</t>
        </is>
      </c>
      <c r="E3160" t="inlineStr">
        <is>
          <t>P001</t>
        </is>
      </c>
      <c r="F3160">
        <f>_xlfn.XLOOKUP(tbl_売上[[#This Row],[商品コード]],tbl_商品[商品コード],tbl_商品[商品名],"未登録")</f>
        <v/>
      </c>
      <c r="G3160">
        <f>_xlfn.XLOOKUP(tbl_売上[[#This Row],[商品コード]],tbl_商品[商品コード],tbl_商品[カテゴリ],"未登録")</f>
        <v/>
      </c>
      <c r="H3160" s="4" t="n">
        <v>2</v>
      </c>
      <c r="I3160" s="5" t="n">
        <v>8800</v>
      </c>
      <c r="J3160" s="5">
        <f>tbl_売上[[#This Row],[数量]]*tbl_売上[[#This Row],[単価]]</f>
        <v/>
      </c>
    </row>
    <row r="3161">
      <c r="A3161" s="3" t="n">
        <v>45906</v>
      </c>
      <c r="B3161" t="inlineStr">
        <is>
          <t>渡辺</t>
        </is>
      </c>
      <c r="C3161" t="inlineStr">
        <is>
          <t>九州</t>
        </is>
      </c>
      <c r="D3161" t="inlineStr">
        <is>
          <t>Google広告</t>
        </is>
      </c>
      <c r="E3161" t="inlineStr">
        <is>
          <t>P005</t>
        </is>
      </c>
      <c r="F3161">
        <f>_xlfn.XLOOKUP(tbl_売上[[#This Row],[商品コード]],tbl_商品[商品コード],tbl_商品[商品名],"未登録")</f>
        <v/>
      </c>
      <c r="G3161">
        <f>_xlfn.XLOOKUP(tbl_売上[[#This Row],[商品コード]],tbl_商品[商品コード],tbl_商品[カテゴリ],"未登録")</f>
        <v/>
      </c>
      <c r="H3161" s="4" t="n">
        <v>1</v>
      </c>
      <c r="I3161" s="5" t="n">
        <v>6980</v>
      </c>
      <c r="J3161" s="5">
        <f>tbl_売上[[#This Row],[数量]]*tbl_売上[[#This Row],[単価]]</f>
        <v/>
      </c>
    </row>
    <row r="3162">
      <c r="A3162" s="3" t="n">
        <v>45906</v>
      </c>
      <c r="B3162" t="inlineStr">
        <is>
          <t>伊藤</t>
        </is>
      </c>
      <c r="C3162" t="inlineStr">
        <is>
          <t>中部</t>
        </is>
      </c>
      <c r="D3162" t="inlineStr">
        <is>
          <t>Meta広告</t>
        </is>
      </c>
      <c r="E3162" t="inlineStr">
        <is>
          <t>P008</t>
        </is>
      </c>
      <c r="F3162">
        <f>_xlfn.XLOOKUP(tbl_売上[[#This Row],[商品コード]],tbl_商品[商品コード],tbl_商品[商品名],"未登録")</f>
        <v/>
      </c>
      <c r="G3162">
        <f>_xlfn.XLOOKUP(tbl_売上[[#This Row],[商品コード]],tbl_商品[商品コード],tbl_商品[カテゴリ],"未登録")</f>
        <v/>
      </c>
      <c r="H3162" s="4" t="n">
        <v>1</v>
      </c>
      <c r="I3162" s="5" t="n">
        <v>2700</v>
      </c>
      <c r="J3162" s="5">
        <f>tbl_売上[[#This Row],[数量]]*tbl_売上[[#This Row],[単価]]</f>
        <v/>
      </c>
    </row>
    <row r="3163">
      <c r="A3163" s="3" t="n">
        <v>45906</v>
      </c>
      <c r="B3163" t="inlineStr">
        <is>
          <t>田中</t>
        </is>
      </c>
      <c r="C3163" t="inlineStr">
        <is>
          <t>関西</t>
        </is>
      </c>
      <c r="D3163" t="inlineStr">
        <is>
          <t>Yahoo!広告</t>
        </is>
      </c>
      <c r="E3163" t="inlineStr">
        <is>
          <t>P001</t>
        </is>
      </c>
      <c r="F3163">
        <f>_xlfn.XLOOKUP(tbl_売上[[#This Row],[商品コード]],tbl_商品[商品コード],tbl_商品[商品名],"未登録")</f>
        <v/>
      </c>
      <c r="G3163">
        <f>_xlfn.XLOOKUP(tbl_売上[[#This Row],[商品コード]],tbl_商品[商品コード],tbl_商品[カテゴリ],"未登録")</f>
        <v/>
      </c>
      <c r="H3163" s="4" t="n">
        <v>1</v>
      </c>
      <c r="I3163" s="5" t="n">
        <v>8800</v>
      </c>
      <c r="J3163" s="5">
        <f>tbl_売上[[#This Row],[数量]]*tbl_売上[[#This Row],[単価]]</f>
        <v/>
      </c>
    </row>
    <row r="3164">
      <c r="A3164" s="3" t="n">
        <v>45906</v>
      </c>
      <c r="B3164" t="inlineStr">
        <is>
          <t>田中</t>
        </is>
      </c>
      <c r="C3164" t="inlineStr">
        <is>
          <t>関西</t>
        </is>
      </c>
      <c r="D3164" t="inlineStr">
        <is>
          <t>Google広告</t>
        </is>
      </c>
      <c r="E3164" t="inlineStr">
        <is>
          <t>P005</t>
        </is>
      </c>
      <c r="F3164">
        <f>_xlfn.XLOOKUP(tbl_売上[[#This Row],[商品コード]],tbl_商品[商品コード],tbl_商品[商品名],"未登録")</f>
        <v/>
      </c>
      <c r="G3164">
        <f>_xlfn.XLOOKUP(tbl_売上[[#This Row],[商品コード]],tbl_商品[商品コード],tbl_商品[カテゴリ],"未登録")</f>
        <v/>
      </c>
      <c r="H3164" s="4" t="n">
        <v>1</v>
      </c>
      <c r="I3164" s="5" t="n">
        <v>6980</v>
      </c>
      <c r="J3164" s="5">
        <f>tbl_売上[[#This Row],[数量]]*tbl_売上[[#This Row],[単価]]</f>
        <v/>
      </c>
    </row>
    <row r="3165">
      <c r="A3165" s="3" t="n">
        <v>45906</v>
      </c>
      <c r="B3165" t="inlineStr">
        <is>
          <t>渡辺</t>
        </is>
      </c>
      <c r="C3165" t="inlineStr">
        <is>
          <t>九州</t>
        </is>
      </c>
      <c r="D3165" t="inlineStr">
        <is>
          <t>Meta広告</t>
        </is>
      </c>
      <c r="E3165" t="inlineStr">
        <is>
          <t>P007</t>
        </is>
      </c>
      <c r="F3165">
        <f>_xlfn.XLOOKUP(tbl_売上[[#This Row],[商品コード]],tbl_商品[商品コード],tbl_商品[商品名],"未登録")</f>
        <v/>
      </c>
      <c r="G3165">
        <f>_xlfn.XLOOKUP(tbl_売上[[#This Row],[商品コード]],tbl_商品[商品コード],tbl_商品[カテゴリ],"未登録")</f>
        <v/>
      </c>
      <c r="H3165" s="4" t="n">
        <v>2</v>
      </c>
      <c r="I3165" s="5" t="n">
        <v>3240</v>
      </c>
      <c r="J3165" s="5">
        <f>tbl_売上[[#This Row],[数量]]*tbl_売上[[#This Row],[単価]]</f>
        <v/>
      </c>
    </row>
    <row r="3166">
      <c r="A3166" s="3" t="n">
        <v>45907</v>
      </c>
      <c r="B3166" t="inlineStr">
        <is>
          <t>渡辺</t>
        </is>
      </c>
      <c r="C3166" t="inlineStr">
        <is>
          <t>九州</t>
        </is>
      </c>
      <c r="D3166" t="inlineStr">
        <is>
          <t>Yahoo!広告</t>
        </is>
      </c>
      <c r="E3166" t="inlineStr">
        <is>
          <t>P006</t>
        </is>
      </c>
      <c r="F3166">
        <f>_xlfn.XLOOKUP(tbl_売上[[#This Row],[商品コード]],tbl_商品[商品コード],tbl_商品[商品名],"未登録")</f>
        <v/>
      </c>
      <c r="G3166">
        <f>_xlfn.XLOOKUP(tbl_売上[[#This Row],[商品コード]],tbl_商品[商品コード],tbl_商品[カテゴリ],"未登録")</f>
        <v/>
      </c>
      <c r="H3166" s="4" t="n">
        <v>1</v>
      </c>
      <c r="I3166" s="5" t="n">
        <v>3300</v>
      </c>
      <c r="J3166" s="5">
        <f>tbl_売上[[#This Row],[数量]]*tbl_売上[[#This Row],[単価]]</f>
        <v/>
      </c>
    </row>
    <row r="3167">
      <c r="A3167" s="3" t="n">
        <v>45907</v>
      </c>
      <c r="B3167" t="inlineStr">
        <is>
          <t>伊藤</t>
        </is>
      </c>
      <c r="C3167" t="inlineStr">
        <is>
          <t>中部</t>
        </is>
      </c>
      <c r="D3167" t="inlineStr">
        <is>
          <t>Meta広告</t>
        </is>
      </c>
      <c r="E3167" t="inlineStr">
        <is>
          <t>P008</t>
        </is>
      </c>
      <c r="F3167">
        <f>_xlfn.XLOOKUP(tbl_売上[[#This Row],[商品コード]],tbl_商品[商品コード],tbl_商品[商品名],"未登録")</f>
        <v/>
      </c>
      <c r="G3167">
        <f>_xlfn.XLOOKUP(tbl_売上[[#This Row],[商品コード]],tbl_商品[商品コード],tbl_商品[カテゴリ],"未登録")</f>
        <v/>
      </c>
      <c r="H3167" s="4" t="n">
        <v>2</v>
      </c>
      <c r="I3167" s="5" t="n">
        <v>2700</v>
      </c>
      <c r="J3167" s="5">
        <f>tbl_売上[[#This Row],[数量]]*tbl_売上[[#This Row],[単価]]</f>
        <v/>
      </c>
    </row>
    <row r="3168">
      <c r="A3168" s="3" t="n">
        <v>45907</v>
      </c>
      <c r="B3168" t="inlineStr">
        <is>
          <t>田中</t>
        </is>
      </c>
      <c r="C3168" t="inlineStr">
        <is>
          <t>関西</t>
        </is>
      </c>
      <c r="D3168" t="inlineStr">
        <is>
          <t>Google広告</t>
        </is>
      </c>
      <c r="E3168" t="inlineStr">
        <is>
          <t>P008</t>
        </is>
      </c>
      <c r="F3168">
        <f>_xlfn.XLOOKUP(tbl_売上[[#This Row],[商品コード]],tbl_商品[商品コード],tbl_商品[商品名],"未登録")</f>
        <v/>
      </c>
      <c r="G3168">
        <f>_xlfn.XLOOKUP(tbl_売上[[#This Row],[商品コード]],tbl_商品[商品コード],tbl_商品[カテゴリ],"未登録")</f>
        <v/>
      </c>
      <c r="H3168" s="4" t="n">
        <v>1</v>
      </c>
      <c r="I3168" s="5" t="n">
        <v>2700</v>
      </c>
      <c r="J3168" s="5">
        <f>tbl_売上[[#This Row],[数量]]*tbl_売上[[#This Row],[単価]]</f>
        <v/>
      </c>
    </row>
    <row r="3169">
      <c r="A3169" s="3" t="n">
        <v>45907</v>
      </c>
      <c r="B3169" t="inlineStr">
        <is>
          <t>佐藤</t>
        </is>
      </c>
      <c r="C3169" t="inlineStr">
        <is>
          <t>関東</t>
        </is>
      </c>
      <c r="D3169" t="inlineStr">
        <is>
          <t>Google広告</t>
        </is>
      </c>
      <c r="E3169" t="inlineStr">
        <is>
          <t>P001</t>
        </is>
      </c>
      <c r="F3169">
        <f>_xlfn.XLOOKUP(tbl_売上[[#This Row],[商品コード]],tbl_商品[商品コード],tbl_商品[商品名],"未登録")</f>
        <v/>
      </c>
      <c r="G3169">
        <f>_xlfn.XLOOKUP(tbl_売上[[#This Row],[商品コード]],tbl_商品[商品コード],tbl_商品[カテゴリ],"未登録")</f>
        <v/>
      </c>
      <c r="H3169" s="4" t="n">
        <v>1</v>
      </c>
      <c r="I3169" s="5" t="n">
        <v>8800</v>
      </c>
      <c r="J3169" s="5">
        <f>tbl_売上[[#This Row],[数量]]*tbl_売上[[#This Row],[単価]]</f>
        <v/>
      </c>
    </row>
    <row r="3170">
      <c r="A3170" s="3" t="n">
        <v>45907</v>
      </c>
      <c r="B3170" t="inlineStr">
        <is>
          <t>鈴木</t>
        </is>
      </c>
      <c r="C3170" t="inlineStr">
        <is>
          <t>関東</t>
        </is>
      </c>
      <c r="D3170" t="inlineStr">
        <is>
          <t>Google広告</t>
        </is>
      </c>
      <c r="E3170" t="inlineStr">
        <is>
          <t>P008</t>
        </is>
      </c>
      <c r="F3170">
        <f>_xlfn.XLOOKUP(tbl_売上[[#This Row],[商品コード]],tbl_商品[商品コード],tbl_商品[商品名],"未登録")</f>
        <v/>
      </c>
      <c r="G3170">
        <f>_xlfn.XLOOKUP(tbl_売上[[#This Row],[商品コード]],tbl_商品[商品コード],tbl_商品[カテゴリ],"未登録")</f>
        <v/>
      </c>
      <c r="H3170" s="4" t="n">
        <v>5</v>
      </c>
      <c r="I3170" s="5" t="n">
        <v>2700</v>
      </c>
      <c r="J3170" s="5">
        <f>tbl_売上[[#This Row],[数量]]*tbl_売上[[#This Row],[単価]]</f>
        <v/>
      </c>
    </row>
    <row r="3171">
      <c r="A3171" s="3" t="n">
        <v>45908</v>
      </c>
      <c r="B3171" t="inlineStr">
        <is>
          <t>佐藤</t>
        </is>
      </c>
      <c r="C3171" t="inlineStr">
        <is>
          <t>関東</t>
        </is>
      </c>
      <c r="D3171" t="inlineStr">
        <is>
          <t>Meta広告</t>
        </is>
      </c>
      <c r="E3171" t="inlineStr">
        <is>
          <t>P004</t>
        </is>
      </c>
      <c r="F3171">
        <f>_xlfn.XLOOKUP(tbl_売上[[#This Row],[商品コード]],tbl_商品[商品コード],tbl_商品[商品名],"未登録")</f>
        <v/>
      </c>
      <c r="G3171">
        <f>_xlfn.XLOOKUP(tbl_売上[[#This Row],[商品コード]],tbl_商品[商品コード],tbl_商品[カテゴリ],"未登録")</f>
        <v/>
      </c>
      <c r="H3171" s="4" t="n">
        <v>1</v>
      </c>
      <c r="I3171" s="5" t="n">
        <v>2480</v>
      </c>
      <c r="J3171" s="5">
        <f>tbl_売上[[#This Row],[数量]]*tbl_売上[[#This Row],[単価]]</f>
        <v/>
      </c>
    </row>
    <row r="3172">
      <c r="A3172" s="3" t="n">
        <v>45908</v>
      </c>
      <c r="B3172" t="inlineStr">
        <is>
          <t>佐藤</t>
        </is>
      </c>
      <c r="C3172" t="inlineStr">
        <is>
          <t>関東</t>
        </is>
      </c>
      <c r="D3172" t="inlineStr">
        <is>
          <t>Google広告</t>
        </is>
      </c>
      <c r="E3172" t="inlineStr">
        <is>
          <t>P002</t>
        </is>
      </c>
      <c r="F3172">
        <f>_xlfn.XLOOKUP(tbl_売上[[#This Row],[商品コード]],tbl_商品[商品コード],tbl_商品[商品名],"未登録")</f>
        <v/>
      </c>
      <c r="G3172">
        <f>_xlfn.XLOOKUP(tbl_売上[[#This Row],[商品コード]],tbl_商品[商品コード],tbl_商品[カテゴリ],"未登録")</f>
        <v/>
      </c>
      <c r="H3172" s="4" t="n">
        <v>1</v>
      </c>
      <c r="I3172" s="5" t="n">
        <v>3980</v>
      </c>
      <c r="J3172" s="5">
        <f>tbl_売上[[#This Row],[数量]]*tbl_売上[[#This Row],[単価]]</f>
        <v/>
      </c>
    </row>
    <row r="3173">
      <c r="A3173" s="3" t="n">
        <v>45908</v>
      </c>
      <c r="B3173" t="inlineStr">
        <is>
          <t>佐藤</t>
        </is>
      </c>
      <c r="C3173" t="inlineStr">
        <is>
          <t>関東</t>
        </is>
      </c>
      <c r="D3173" t="inlineStr">
        <is>
          <t>Google広告</t>
        </is>
      </c>
      <c r="E3173" t="inlineStr">
        <is>
          <t>P004</t>
        </is>
      </c>
      <c r="F3173">
        <f>_xlfn.XLOOKUP(tbl_売上[[#This Row],[商品コード]],tbl_商品[商品コード],tbl_商品[商品名],"未登録")</f>
        <v/>
      </c>
      <c r="G3173">
        <f>_xlfn.XLOOKUP(tbl_売上[[#This Row],[商品コード]],tbl_商品[商品コード],tbl_商品[カテゴリ],"未登録")</f>
        <v/>
      </c>
      <c r="H3173" s="4" t="n">
        <v>3</v>
      </c>
      <c r="I3173" s="5" t="n">
        <v>2480</v>
      </c>
      <c r="J3173" s="5">
        <f>tbl_売上[[#This Row],[数量]]*tbl_売上[[#This Row],[単価]]</f>
        <v/>
      </c>
    </row>
    <row r="3174">
      <c r="A3174" s="3" t="n">
        <v>45908</v>
      </c>
      <c r="B3174" t="inlineStr">
        <is>
          <t>鈴木</t>
        </is>
      </c>
      <c r="C3174" t="inlineStr">
        <is>
          <t>関東</t>
        </is>
      </c>
      <c r="D3174" t="inlineStr">
        <is>
          <t>Meta広告</t>
        </is>
      </c>
      <c r="E3174" t="inlineStr">
        <is>
          <t>P005</t>
        </is>
      </c>
      <c r="F3174">
        <f>_xlfn.XLOOKUP(tbl_売上[[#This Row],[商品コード]],tbl_商品[商品コード],tbl_商品[商品名],"未登録")</f>
        <v/>
      </c>
      <c r="G3174">
        <f>_xlfn.XLOOKUP(tbl_売上[[#This Row],[商品コード]],tbl_商品[商品コード],tbl_商品[カテゴリ],"未登録")</f>
        <v/>
      </c>
      <c r="H3174" s="4" t="n">
        <v>3</v>
      </c>
      <c r="I3174" s="5" t="n">
        <v>6980</v>
      </c>
      <c r="J3174" s="5">
        <f>tbl_売上[[#This Row],[数量]]*tbl_売上[[#This Row],[単価]]</f>
        <v/>
      </c>
    </row>
    <row r="3175">
      <c r="A3175" s="3" t="n">
        <v>45909</v>
      </c>
      <c r="B3175" t="inlineStr">
        <is>
          <t>渡辺</t>
        </is>
      </c>
      <c r="C3175" t="inlineStr">
        <is>
          <t>九州</t>
        </is>
      </c>
      <c r="D3175" t="inlineStr">
        <is>
          <t>Google広告</t>
        </is>
      </c>
      <c r="E3175" t="inlineStr">
        <is>
          <t>P005</t>
        </is>
      </c>
      <c r="F3175">
        <f>_xlfn.XLOOKUP(tbl_売上[[#This Row],[商品コード]],tbl_商品[商品コード],tbl_商品[商品名],"未登録")</f>
        <v/>
      </c>
      <c r="G3175">
        <f>_xlfn.XLOOKUP(tbl_売上[[#This Row],[商品コード]],tbl_商品[商品コード],tbl_商品[カテゴリ],"未登録")</f>
        <v/>
      </c>
      <c r="H3175" s="4" t="n">
        <v>1</v>
      </c>
      <c r="I3175" s="5" t="n">
        <v>6980</v>
      </c>
      <c r="J3175" s="5">
        <f>tbl_売上[[#This Row],[数量]]*tbl_売上[[#This Row],[単価]]</f>
        <v/>
      </c>
    </row>
    <row r="3176">
      <c r="A3176" s="3" t="n">
        <v>45909</v>
      </c>
      <c r="B3176" t="inlineStr">
        <is>
          <t>鈴木</t>
        </is>
      </c>
      <c r="C3176" t="inlineStr">
        <is>
          <t>関東</t>
        </is>
      </c>
      <c r="D3176" t="inlineStr">
        <is>
          <t>Meta広告</t>
        </is>
      </c>
      <c r="E3176" t="inlineStr">
        <is>
          <t>P002</t>
        </is>
      </c>
      <c r="F3176">
        <f>_xlfn.XLOOKUP(tbl_売上[[#This Row],[商品コード]],tbl_商品[商品コード],tbl_商品[商品名],"未登録")</f>
        <v/>
      </c>
      <c r="G3176">
        <f>_xlfn.XLOOKUP(tbl_売上[[#This Row],[商品コード]],tbl_商品[商品コード],tbl_商品[カテゴリ],"未登録")</f>
        <v/>
      </c>
      <c r="H3176" s="4" t="n">
        <v>1</v>
      </c>
      <c r="I3176" s="5" t="n">
        <v>3980</v>
      </c>
      <c r="J3176" s="5">
        <f>tbl_売上[[#This Row],[数量]]*tbl_売上[[#This Row],[単価]]</f>
        <v/>
      </c>
    </row>
    <row r="3177">
      <c r="A3177" s="3" t="n">
        <v>45909</v>
      </c>
      <c r="B3177" t="inlineStr">
        <is>
          <t>佐藤</t>
        </is>
      </c>
      <c r="C3177" t="inlineStr">
        <is>
          <t>関東</t>
        </is>
      </c>
      <c r="D3177" t="inlineStr">
        <is>
          <t>Google広告</t>
        </is>
      </c>
      <c r="E3177" t="inlineStr">
        <is>
          <t>P002</t>
        </is>
      </c>
      <c r="F3177">
        <f>_xlfn.XLOOKUP(tbl_売上[[#This Row],[商品コード]],tbl_商品[商品コード],tbl_商品[商品名],"未登録")</f>
        <v/>
      </c>
      <c r="G3177">
        <f>_xlfn.XLOOKUP(tbl_売上[[#This Row],[商品コード]],tbl_商品[商品コード],tbl_商品[カテゴリ],"未登録")</f>
        <v/>
      </c>
      <c r="H3177" s="4" t="n">
        <v>1</v>
      </c>
      <c r="I3177" s="5" t="n">
        <v>3980</v>
      </c>
      <c r="J3177" s="5">
        <f>tbl_売上[[#This Row],[数量]]*tbl_売上[[#This Row],[単価]]</f>
        <v/>
      </c>
    </row>
    <row r="3178">
      <c r="A3178" s="3" t="n">
        <v>45909</v>
      </c>
      <c r="B3178" t="inlineStr">
        <is>
          <t>伊藤</t>
        </is>
      </c>
      <c r="C3178" t="inlineStr">
        <is>
          <t>中部</t>
        </is>
      </c>
      <c r="D3178" t="inlineStr">
        <is>
          <t>Meta広告</t>
        </is>
      </c>
      <c r="E3178" t="inlineStr">
        <is>
          <t>P002</t>
        </is>
      </c>
      <c r="F3178">
        <f>_xlfn.XLOOKUP(tbl_売上[[#This Row],[商品コード]],tbl_商品[商品コード],tbl_商品[商品名],"未登録")</f>
        <v/>
      </c>
      <c r="G3178">
        <f>_xlfn.XLOOKUP(tbl_売上[[#This Row],[商品コード]],tbl_商品[商品コード],tbl_商品[カテゴリ],"未登録")</f>
        <v/>
      </c>
      <c r="H3178" s="4" t="n">
        <v>1</v>
      </c>
      <c r="I3178" s="5" t="n">
        <v>3980</v>
      </c>
      <c r="J3178" s="5">
        <f>tbl_売上[[#This Row],[数量]]*tbl_売上[[#This Row],[単価]]</f>
        <v/>
      </c>
    </row>
    <row r="3179">
      <c r="A3179" s="3" t="n">
        <v>45909</v>
      </c>
      <c r="B3179" t="inlineStr">
        <is>
          <t>佐藤</t>
        </is>
      </c>
      <c r="C3179" t="inlineStr">
        <is>
          <t>関東</t>
        </is>
      </c>
      <c r="D3179" t="inlineStr">
        <is>
          <t>Meta広告</t>
        </is>
      </c>
      <c r="E3179" t="inlineStr">
        <is>
          <t>P003</t>
        </is>
      </c>
      <c r="F3179">
        <f>_xlfn.XLOOKUP(tbl_売上[[#This Row],[商品コード]],tbl_商品[商品コード],tbl_商品[商品名],"未登録")</f>
        <v/>
      </c>
      <c r="G3179">
        <f>_xlfn.XLOOKUP(tbl_売上[[#This Row],[商品コード]],tbl_商品[商品コード],tbl_商品[カテゴリ],"未登録")</f>
        <v/>
      </c>
      <c r="H3179" s="4" t="n">
        <v>2</v>
      </c>
      <c r="I3179" s="5" t="n">
        <v>19800</v>
      </c>
      <c r="J3179" s="5">
        <f>tbl_売上[[#This Row],[数量]]*tbl_売上[[#This Row],[単価]]</f>
        <v/>
      </c>
    </row>
    <row r="3180">
      <c r="A3180" s="3" t="n">
        <v>45910</v>
      </c>
      <c r="B3180" t="inlineStr">
        <is>
          <t>伊藤</t>
        </is>
      </c>
      <c r="C3180" t="inlineStr">
        <is>
          <t>中部</t>
        </is>
      </c>
      <c r="D3180" t="inlineStr">
        <is>
          <t>Google広告</t>
        </is>
      </c>
      <c r="E3180" t="inlineStr">
        <is>
          <t>P001</t>
        </is>
      </c>
      <c r="F3180">
        <f>_xlfn.XLOOKUP(tbl_売上[[#This Row],[商品コード]],tbl_商品[商品コード],tbl_商品[商品名],"未登録")</f>
        <v/>
      </c>
      <c r="G3180">
        <f>_xlfn.XLOOKUP(tbl_売上[[#This Row],[商品コード]],tbl_商品[商品コード],tbl_商品[カテゴリ],"未登録")</f>
        <v/>
      </c>
      <c r="H3180" s="4" t="n">
        <v>2</v>
      </c>
      <c r="I3180" s="5" t="n">
        <v>8800</v>
      </c>
      <c r="J3180" s="5">
        <f>tbl_売上[[#This Row],[数量]]*tbl_売上[[#This Row],[単価]]</f>
        <v/>
      </c>
    </row>
    <row r="3181">
      <c r="A3181" s="3" t="n">
        <v>45910</v>
      </c>
      <c r="B3181" t="inlineStr">
        <is>
          <t>鈴木</t>
        </is>
      </c>
      <c r="C3181" t="inlineStr">
        <is>
          <t>関東</t>
        </is>
      </c>
      <c r="D3181" t="inlineStr">
        <is>
          <t>Yahoo!広告</t>
        </is>
      </c>
      <c r="E3181" t="inlineStr">
        <is>
          <t>P001</t>
        </is>
      </c>
      <c r="F3181">
        <f>_xlfn.XLOOKUP(tbl_売上[[#This Row],[商品コード]],tbl_商品[商品コード],tbl_商品[商品名],"未登録")</f>
        <v/>
      </c>
      <c r="G3181">
        <f>_xlfn.XLOOKUP(tbl_売上[[#This Row],[商品コード]],tbl_商品[商品コード],tbl_商品[カテゴリ],"未登録")</f>
        <v/>
      </c>
      <c r="H3181" s="4" t="n">
        <v>5</v>
      </c>
      <c r="I3181" s="5" t="n">
        <v>8800</v>
      </c>
      <c r="J3181" s="5">
        <f>tbl_売上[[#This Row],[数量]]*tbl_売上[[#This Row],[単価]]</f>
        <v/>
      </c>
    </row>
    <row r="3182">
      <c r="A3182" s="3" t="n">
        <v>45910</v>
      </c>
      <c r="B3182" t="inlineStr">
        <is>
          <t>佐藤</t>
        </is>
      </c>
      <c r="C3182" t="inlineStr">
        <is>
          <t>関東</t>
        </is>
      </c>
      <c r="D3182" t="inlineStr">
        <is>
          <t>Google広告</t>
        </is>
      </c>
      <c r="E3182" t="inlineStr">
        <is>
          <t>P005</t>
        </is>
      </c>
      <c r="F3182">
        <f>_xlfn.XLOOKUP(tbl_売上[[#This Row],[商品コード]],tbl_商品[商品コード],tbl_商品[商品名],"未登録")</f>
        <v/>
      </c>
      <c r="G3182">
        <f>_xlfn.XLOOKUP(tbl_売上[[#This Row],[商品コード]],tbl_商品[商品コード],tbl_商品[カテゴリ],"未登録")</f>
        <v/>
      </c>
      <c r="H3182" s="4" t="n">
        <v>1</v>
      </c>
      <c r="I3182" s="5" t="n">
        <v>6980</v>
      </c>
      <c r="J3182" s="5">
        <f>tbl_売上[[#This Row],[数量]]*tbl_売上[[#This Row],[単価]]</f>
        <v/>
      </c>
    </row>
    <row r="3183">
      <c r="A3183" s="3" t="n">
        <v>45910</v>
      </c>
      <c r="B3183" t="inlineStr">
        <is>
          <t>鈴木</t>
        </is>
      </c>
      <c r="C3183" t="inlineStr">
        <is>
          <t>関東</t>
        </is>
      </c>
      <c r="D3183" t="inlineStr">
        <is>
          <t>Google広告</t>
        </is>
      </c>
      <c r="E3183" t="inlineStr">
        <is>
          <t>P002</t>
        </is>
      </c>
      <c r="F3183">
        <f>_xlfn.XLOOKUP(tbl_売上[[#This Row],[商品コード]],tbl_商品[商品コード],tbl_商品[商品名],"未登録")</f>
        <v/>
      </c>
      <c r="G3183">
        <f>_xlfn.XLOOKUP(tbl_売上[[#This Row],[商品コード]],tbl_商品[商品コード],tbl_商品[カテゴリ],"未登録")</f>
        <v/>
      </c>
      <c r="H3183" s="4" t="n">
        <v>3</v>
      </c>
      <c r="I3183" s="5" t="n">
        <v>3980</v>
      </c>
      <c r="J3183" s="5">
        <f>tbl_売上[[#This Row],[数量]]*tbl_売上[[#This Row],[単価]]</f>
        <v/>
      </c>
    </row>
    <row r="3184">
      <c r="A3184" s="3" t="n">
        <v>45911</v>
      </c>
      <c r="B3184" t="inlineStr">
        <is>
          <t>伊藤</t>
        </is>
      </c>
      <c r="C3184" t="inlineStr">
        <is>
          <t>中部</t>
        </is>
      </c>
      <c r="D3184" t="inlineStr">
        <is>
          <t>Google広告</t>
        </is>
      </c>
      <c r="E3184" t="inlineStr">
        <is>
          <t>P008</t>
        </is>
      </c>
      <c r="F3184">
        <f>_xlfn.XLOOKUP(tbl_売上[[#This Row],[商品コード]],tbl_商品[商品コード],tbl_商品[商品名],"未登録")</f>
        <v/>
      </c>
      <c r="G3184">
        <f>_xlfn.XLOOKUP(tbl_売上[[#This Row],[商品コード]],tbl_商品[商品コード],tbl_商品[カテゴリ],"未登録")</f>
        <v/>
      </c>
      <c r="H3184" s="4" t="n">
        <v>3</v>
      </c>
      <c r="I3184" s="5" t="n">
        <v>2700</v>
      </c>
      <c r="J3184" s="5">
        <f>tbl_売上[[#This Row],[数量]]*tbl_売上[[#This Row],[単価]]</f>
        <v/>
      </c>
    </row>
    <row r="3185">
      <c r="A3185" s="3" t="n">
        <v>45911</v>
      </c>
      <c r="B3185" t="inlineStr">
        <is>
          <t>高橋</t>
        </is>
      </c>
      <c r="C3185" t="inlineStr">
        <is>
          <t>関西</t>
        </is>
      </c>
      <c r="D3185" t="inlineStr">
        <is>
          <t>Google広告</t>
        </is>
      </c>
      <c r="E3185" t="inlineStr">
        <is>
          <t>P008</t>
        </is>
      </c>
      <c r="F3185">
        <f>_xlfn.XLOOKUP(tbl_売上[[#This Row],[商品コード]],tbl_商品[商品コード],tbl_商品[商品名],"未登録")</f>
        <v/>
      </c>
      <c r="G3185">
        <f>_xlfn.XLOOKUP(tbl_売上[[#This Row],[商品コード]],tbl_商品[商品コード],tbl_商品[カテゴリ],"未登録")</f>
        <v/>
      </c>
      <c r="H3185" s="4" t="n">
        <v>1</v>
      </c>
      <c r="I3185" s="5" t="n">
        <v>2700</v>
      </c>
      <c r="J3185" s="5">
        <f>tbl_売上[[#This Row],[数量]]*tbl_売上[[#This Row],[単価]]</f>
        <v/>
      </c>
    </row>
    <row r="3186">
      <c r="A3186" s="3" t="n">
        <v>45911</v>
      </c>
      <c r="B3186" t="inlineStr">
        <is>
          <t>田中</t>
        </is>
      </c>
      <c r="C3186" t="inlineStr">
        <is>
          <t>関西</t>
        </is>
      </c>
      <c r="D3186" t="inlineStr">
        <is>
          <t>Google広告</t>
        </is>
      </c>
      <c r="E3186" t="inlineStr">
        <is>
          <t>P001</t>
        </is>
      </c>
      <c r="F3186">
        <f>_xlfn.XLOOKUP(tbl_売上[[#This Row],[商品コード]],tbl_商品[商品コード],tbl_商品[商品名],"未登録")</f>
        <v/>
      </c>
      <c r="G3186">
        <f>_xlfn.XLOOKUP(tbl_売上[[#This Row],[商品コード]],tbl_商品[商品コード],tbl_商品[カテゴリ],"未登録")</f>
        <v/>
      </c>
      <c r="H3186" s="4" t="n">
        <v>1</v>
      </c>
      <c r="I3186" s="5" t="n">
        <v>8800</v>
      </c>
      <c r="J3186" s="5">
        <f>tbl_売上[[#This Row],[数量]]*tbl_売上[[#This Row],[単価]]</f>
        <v/>
      </c>
    </row>
    <row r="3187">
      <c r="A3187" s="3" t="n">
        <v>45911</v>
      </c>
      <c r="B3187" t="inlineStr">
        <is>
          <t>渡辺</t>
        </is>
      </c>
      <c r="C3187" t="inlineStr">
        <is>
          <t>九州</t>
        </is>
      </c>
      <c r="D3187" t="inlineStr">
        <is>
          <t>Meta広告</t>
        </is>
      </c>
      <c r="E3187" t="inlineStr">
        <is>
          <t>P007</t>
        </is>
      </c>
      <c r="F3187">
        <f>_xlfn.XLOOKUP(tbl_売上[[#This Row],[商品コード]],tbl_商品[商品コード],tbl_商品[商品名],"未登録")</f>
        <v/>
      </c>
      <c r="G3187">
        <f>_xlfn.XLOOKUP(tbl_売上[[#This Row],[商品コード]],tbl_商品[商品コード],tbl_商品[カテゴリ],"未登録")</f>
        <v/>
      </c>
      <c r="H3187" s="4" t="n">
        <v>2</v>
      </c>
      <c r="I3187" s="5" t="n">
        <v>3240</v>
      </c>
      <c r="J3187" s="5">
        <f>tbl_売上[[#This Row],[数量]]*tbl_売上[[#This Row],[単価]]</f>
        <v/>
      </c>
    </row>
    <row r="3188">
      <c r="A3188" s="3" t="n">
        <v>45912</v>
      </c>
      <c r="B3188" t="inlineStr">
        <is>
          <t>鈴木</t>
        </is>
      </c>
      <c r="C3188" t="inlineStr">
        <is>
          <t>関東</t>
        </is>
      </c>
      <c r="D3188" t="inlineStr">
        <is>
          <t>Google広告</t>
        </is>
      </c>
      <c r="E3188" t="inlineStr">
        <is>
          <t>P004</t>
        </is>
      </c>
      <c r="F3188">
        <f>_xlfn.XLOOKUP(tbl_売上[[#This Row],[商品コード]],tbl_商品[商品コード],tbl_商品[商品名],"未登録")</f>
        <v/>
      </c>
      <c r="G3188">
        <f>_xlfn.XLOOKUP(tbl_売上[[#This Row],[商品コード]],tbl_商品[商品コード],tbl_商品[カテゴリ],"未登録")</f>
        <v/>
      </c>
      <c r="H3188" s="4" t="n">
        <v>1</v>
      </c>
      <c r="I3188" s="5" t="n">
        <v>2480</v>
      </c>
      <c r="J3188" s="5">
        <f>tbl_売上[[#This Row],[数量]]*tbl_売上[[#This Row],[単価]]</f>
        <v/>
      </c>
    </row>
    <row r="3189">
      <c r="A3189" s="3" t="n">
        <v>45912</v>
      </c>
      <c r="B3189" t="inlineStr">
        <is>
          <t>高橋</t>
        </is>
      </c>
      <c r="C3189" t="inlineStr">
        <is>
          <t>関西</t>
        </is>
      </c>
      <c r="D3189" t="inlineStr">
        <is>
          <t>Meta広告</t>
        </is>
      </c>
      <c r="E3189" t="inlineStr">
        <is>
          <t>P006</t>
        </is>
      </c>
      <c r="F3189">
        <f>_xlfn.XLOOKUP(tbl_売上[[#This Row],[商品コード]],tbl_商品[商品コード],tbl_商品[商品名],"未登録")</f>
        <v/>
      </c>
      <c r="G3189">
        <f>_xlfn.XLOOKUP(tbl_売上[[#This Row],[商品コード]],tbl_商品[商品コード],tbl_商品[カテゴリ],"未登録")</f>
        <v/>
      </c>
      <c r="H3189" s="4" t="n">
        <v>2</v>
      </c>
      <c r="I3189" s="5" t="n">
        <v>3300</v>
      </c>
      <c r="J3189" s="5">
        <f>tbl_売上[[#This Row],[数量]]*tbl_売上[[#This Row],[単価]]</f>
        <v/>
      </c>
    </row>
    <row r="3190">
      <c r="A3190" s="3" t="n">
        <v>45912</v>
      </c>
      <c r="B3190" t="inlineStr">
        <is>
          <t>鈴木</t>
        </is>
      </c>
      <c r="C3190" t="inlineStr">
        <is>
          <t>関東</t>
        </is>
      </c>
      <c r="D3190" t="inlineStr">
        <is>
          <t>Google広告</t>
        </is>
      </c>
      <c r="E3190" t="inlineStr">
        <is>
          <t>P005</t>
        </is>
      </c>
      <c r="F3190">
        <f>_xlfn.XLOOKUP(tbl_売上[[#This Row],[商品コード]],tbl_商品[商品コード],tbl_商品[商品名],"未登録")</f>
        <v/>
      </c>
      <c r="G3190">
        <f>_xlfn.XLOOKUP(tbl_売上[[#This Row],[商品コード]],tbl_商品[商品コード],tbl_商品[カテゴリ],"未登録")</f>
        <v/>
      </c>
      <c r="H3190" s="4" t="n">
        <v>2</v>
      </c>
      <c r="I3190" s="5" t="n">
        <v>6980</v>
      </c>
      <c r="J3190" s="5">
        <f>tbl_売上[[#This Row],[数量]]*tbl_売上[[#This Row],[単価]]</f>
        <v/>
      </c>
    </row>
    <row r="3191">
      <c r="A3191" s="3" t="n">
        <v>45912</v>
      </c>
      <c r="B3191" t="inlineStr">
        <is>
          <t>田中</t>
        </is>
      </c>
      <c r="C3191" t="inlineStr">
        <is>
          <t>関西</t>
        </is>
      </c>
      <c r="D3191" t="inlineStr">
        <is>
          <t>Google広告</t>
        </is>
      </c>
      <c r="E3191" t="inlineStr">
        <is>
          <t>P006</t>
        </is>
      </c>
      <c r="F3191">
        <f>_xlfn.XLOOKUP(tbl_売上[[#This Row],[商品コード]],tbl_商品[商品コード],tbl_商品[商品名],"未登録")</f>
        <v/>
      </c>
      <c r="G3191">
        <f>_xlfn.XLOOKUP(tbl_売上[[#This Row],[商品コード]],tbl_商品[商品コード],tbl_商品[カテゴリ],"未登録")</f>
        <v/>
      </c>
      <c r="H3191" s="4" t="n">
        <v>2</v>
      </c>
      <c r="I3191" s="5" t="n">
        <v>3300</v>
      </c>
      <c r="J3191" s="5">
        <f>tbl_売上[[#This Row],[数量]]*tbl_売上[[#This Row],[単価]]</f>
        <v/>
      </c>
    </row>
    <row r="3192">
      <c r="A3192" s="3" t="n">
        <v>45912</v>
      </c>
      <c r="B3192" t="inlineStr">
        <is>
          <t>渡辺</t>
        </is>
      </c>
      <c r="C3192" t="inlineStr">
        <is>
          <t>九州</t>
        </is>
      </c>
      <c r="D3192" t="inlineStr">
        <is>
          <t>Google広告</t>
        </is>
      </c>
      <c r="E3192" t="inlineStr">
        <is>
          <t>P006</t>
        </is>
      </c>
      <c r="F3192">
        <f>_xlfn.XLOOKUP(tbl_売上[[#This Row],[商品コード]],tbl_商品[商品コード],tbl_商品[商品名],"未登録")</f>
        <v/>
      </c>
      <c r="G3192">
        <f>_xlfn.XLOOKUP(tbl_売上[[#This Row],[商品コード]],tbl_商品[商品コード],tbl_商品[カテゴリ],"未登録")</f>
        <v/>
      </c>
      <c r="H3192" s="4" t="n">
        <v>1</v>
      </c>
      <c r="I3192" s="5" t="n">
        <v>3300</v>
      </c>
      <c r="J3192" s="5">
        <f>tbl_売上[[#This Row],[数量]]*tbl_売上[[#This Row],[単価]]</f>
        <v/>
      </c>
    </row>
    <row r="3193">
      <c r="A3193" s="3" t="n">
        <v>45913</v>
      </c>
      <c r="B3193" t="inlineStr">
        <is>
          <t>高橋</t>
        </is>
      </c>
      <c r="C3193" t="inlineStr">
        <is>
          <t>関西</t>
        </is>
      </c>
      <c r="D3193" t="inlineStr">
        <is>
          <t>Google広告</t>
        </is>
      </c>
      <c r="E3193" t="inlineStr">
        <is>
          <t>P002</t>
        </is>
      </c>
      <c r="F3193">
        <f>_xlfn.XLOOKUP(tbl_売上[[#This Row],[商品コード]],tbl_商品[商品コード],tbl_商品[商品名],"未登録")</f>
        <v/>
      </c>
      <c r="G3193">
        <f>_xlfn.XLOOKUP(tbl_売上[[#This Row],[商品コード]],tbl_商品[商品コード],tbl_商品[カテゴリ],"未登録")</f>
        <v/>
      </c>
      <c r="H3193" s="4" t="n">
        <v>3</v>
      </c>
      <c r="I3193" s="5" t="n">
        <v>3980</v>
      </c>
      <c r="J3193" s="5">
        <f>tbl_売上[[#This Row],[数量]]*tbl_売上[[#This Row],[単価]]</f>
        <v/>
      </c>
    </row>
    <row r="3194">
      <c r="A3194" s="3" t="n">
        <v>45913</v>
      </c>
      <c r="B3194" t="inlineStr">
        <is>
          <t>佐藤</t>
        </is>
      </c>
      <c r="C3194" t="inlineStr">
        <is>
          <t>関東</t>
        </is>
      </c>
      <c r="D3194" t="inlineStr">
        <is>
          <t>Meta広告</t>
        </is>
      </c>
      <c r="E3194" t="inlineStr">
        <is>
          <t>P003</t>
        </is>
      </c>
      <c r="F3194">
        <f>_xlfn.XLOOKUP(tbl_売上[[#This Row],[商品コード]],tbl_商品[商品コード],tbl_商品[商品名],"未登録")</f>
        <v/>
      </c>
      <c r="G3194">
        <f>_xlfn.XLOOKUP(tbl_売上[[#This Row],[商品コード]],tbl_商品[商品コード],tbl_商品[カテゴリ],"未登録")</f>
        <v/>
      </c>
      <c r="H3194" s="4" t="n">
        <v>1</v>
      </c>
      <c r="I3194" s="5" t="n">
        <v>19800</v>
      </c>
      <c r="J3194" s="5">
        <f>tbl_売上[[#This Row],[数量]]*tbl_売上[[#This Row],[単価]]</f>
        <v/>
      </c>
    </row>
    <row r="3195">
      <c r="A3195" s="3" t="n">
        <v>45913</v>
      </c>
      <c r="B3195" t="inlineStr">
        <is>
          <t>佐藤</t>
        </is>
      </c>
      <c r="C3195" t="inlineStr">
        <is>
          <t>関東</t>
        </is>
      </c>
      <c r="D3195" t="inlineStr">
        <is>
          <t>Yahoo!広告</t>
        </is>
      </c>
      <c r="E3195" t="inlineStr">
        <is>
          <t>P004</t>
        </is>
      </c>
      <c r="F3195">
        <f>_xlfn.XLOOKUP(tbl_売上[[#This Row],[商品コード]],tbl_商品[商品コード],tbl_商品[商品名],"未登録")</f>
        <v/>
      </c>
      <c r="G3195">
        <f>_xlfn.XLOOKUP(tbl_売上[[#This Row],[商品コード]],tbl_商品[商品コード],tbl_商品[カテゴリ],"未登録")</f>
        <v/>
      </c>
      <c r="H3195" s="4" t="n">
        <v>3</v>
      </c>
      <c r="I3195" s="5" t="n">
        <v>2480</v>
      </c>
      <c r="J3195" s="5">
        <f>tbl_売上[[#This Row],[数量]]*tbl_売上[[#This Row],[単価]]</f>
        <v/>
      </c>
    </row>
    <row r="3196">
      <c r="A3196" s="3" t="n">
        <v>45913</v>
      </c>
      <c r="B3196" t="inlineStr">
        <is>
          <t>鈴木</t>
        </is>
      </c>
      <c r="C3196" t="inlineStr">
        <is>
          <t>関東</t>
        </is>
      </c>
      <c r="D3196" t="inlineStr">
        <is>
          <t>Meta広告</t>
        </is>
      </c>
      <c r="E3196" t="inlineStr">
        <is>
          <t>P001</t>
        </is>
      </c>
      <c r="F3196">
        <f>_xlfn.XLOOKUP(tbl_売上[[#This Row],[商品コード]],tbl_商品[商品コード],tbl_商品[商品名],"未登録")</f>
        <v/>
      </c>
      <c r="G3196">
        <f>_xlfn.XLOOKUP(tbl_売上[[#This Row],[商品コード]],tbl_商品[商品コード],tbl_商品[カテゴリ],"未登録")</f>
        <v/>
      </c>
      <c r="H3196" s="4" t="n">
        <v>1</v>
      </c>
      <c r="I3196" s="5" t="n">
        <v>8800</v>
      </c>
      <c r="J3196" s="5">
        <f>tbl_売上[[#This Row],[数量]]*tbl_売上[[#This Row],[単価]]</f>
        <v/>
      </c>
    </row>
    <row r="3197">
      <c r="A3197" s="3" t="n">
        <v>45914</v>
      </c>
      <c r="B3197" t="inlineStr">
        <is>
          <t>高橋</t>
        </is>
      </c>
      <c r="C3197" t="inlineStr">
        <is>
          <t>関西</t>
        </is>
      </c>
      <c r="D3197" t="inlineStr">
        <is>
          <t>Google広告</t>
        </is>
      </c>
      <c r="E3197" t="inlineStr">
        <is>
          <t>P006</t>
        </is>
      </c>
      <c r="F3197">
        <f>_xlfn.XLOOKUP(tbl_売上[[#This Row],[商品コード]],tbl_商品[商品コード],tbl_商品[商品名],"未登録")</f>
        <v/>
      </c>
      <c r="G3197">
        <f>_xlfn.XLOOKUP(tbl_売上[[#This Row],[商品コード]],tbl_商品[商品コード],tbl_商品[カテゴリ],"未登録")</f>
        <v/>
      </c>
      <c r="H3197" s="4" t="n">
        <v>3</v>
      </c>
      <c r="I3197" s="5" t="n">
        <v>3300</v>
      </c>
      <c r="J3197" s="5">
        <f>tbl_売上[[#This Row],[数量]]*tbl_売上[[#This Row],[単価]]</f>
        <v/>
      </c>
    </row>
    <row r="3198">
      <c r="A3198" s="3" t="n">
        <v>45914</v>
      </c>
      <c r="B3198" t="inlineStr">
        <is>
          <t>伊藤</t>
        </is>
      </c>
      <c r="C3198" t="inlineStr">
        <is>
          <t>中部</t>
        </is>
      </c>
      <c r="D3198" t="inlineStr">
        <is>
          <t>Yahoo!広告</t>
        </is>
      </c>
      <c r="E3198" t="inlineStr">
        <is>
          <t>P004</t>
        </is>
      </c>
      <c r="F3198">
        <f>_xlfn.XLOOKUP(tbl_売上[[#This Row],[商品コード]],tbl_商品[商品コード],tbl_商品[商品名],"未登録")</f>
        <v/>
      </c>
      <c r="G3198">
        <f>_xlfn.XLOOKUP(tbl_売上[[#This Row],[商品コード]],tbl_商品[商品コード],tbl_商品[カテゴリ],"未登録")</f>
        <v/>
      </c>
      <c r="H3198" s="4" t="n">
        <v>3</v>
      </c>
      <c r="I3198" s="5" t="n">
        <v>2480</v>
      </c>
      <c r="J3198" s="5">
        <f>tbl_売上[[#This Row],[数量]]*tbl_売上[[#This Row],[単価]]</f>
        <v/>
      </c>
    </row>
    <row r="3199">
      <c r="A3199" s="3" t="n">
        <v>45914</v>
      </c>
      <c r="B3199" t="inlineStr">
        <is>
          <t>高橋</t>
        </is>
      </c>
      <c r="C3199" t="inlineStr">
        <is>
          <t>関西</t>
        </is>
      </c>
      <c r="D3199" t="inlineStr">
        <is>
          <t>Google広告</t>
        </is>
      </c>
      <c r="E3199" t="inlineStr">
        <is>
          <t>P009</t>
        </is>
      </c>
      <c r="F3199">
        <f>_xlfn.XLOOKUP(tbl_売上[[#This Row],[商品コード]],tbl_商品[商品コード],tbl_商品[商品名],"未登録")</f>
        <v/>
      </c>
      <c r="G3199">
        <f>_xlfn.XLOOKUP(tbl_売上[[#This Row],[商品コード]],tbl_商品[商品コード],tbl_商品[カテゴリ],"未登録")</f>
        <v/>
      </c>
      <c r="H3199" s="4" t="n">
        <v>2</v>
      </c>
      <c r="I3199" s="5" t="n">
        <v>3600</v>
      </c>
      <c r="J3199" s="5">
        <f>tbl_売上[[#This Row],[数量]]*tbl_売上[[#This Row],[単価]]</f>
        <v/>
      </c>
    </row>
    <row r="3200">
      <c r="A3200" s="3" t="n">
        <v>45914</v>
      </c>
      <c r="B3200" t="inlineStr">
        <is>
          <t>田中</t>
        </is>
      </c>
      <c r="C3200" t="inlineStr">
        <is>
          <t>関西</t>
        </is>
      </c>
      <c r="D3200" t="inlineStr">
        <is>
          <t>Yahoo!広告</t>
        </is>
      </c>
      <c r="E3200" t="inlineStr">
        <is>
          <t>P006</t>
        </is>
      </c>
      <c r="F3200">
        <f>_xlfn.XLOOKUP(tbl_売上[[#This Row],[商品コード]],tbl_商品[商品コード],tbl_商品[商品名],"未登録")</f>
        <v/>
      </c>
      <c r="G3200">
        <f>_xlfn.XLOOKUP(tbl_売上[[#This Row],[商品コード]],tbl_商品[商品コード],tbl_商品[カテゴリ],"未登録")</f>
        <v/>
      </c>
      <c r="H3200" s="4" t="n">
        <v>1</v>
      </c>
      <c r="I3200" s="5" t="n">
        <v>3300</v>
      </c>
      <c r="J3200" s="5">
        <f>tbl_売上[[#This Row],[数量]]*tbl_売上[[#This Row],[単価]]</f>
        <v/>
      </c>
    </row>
    <row r="3201">
      <c r="A3201" s="3" t="n">
        <v>45914</v>
      </c>
      <c r="B3201" t="inlineStr">
        <is>
          <t>伊藤</t>
        </is>
      </c>
      <c r="C3201" t="inlineStr">
        <is>
          <t>中部</t>
        </is>
      </c>
      <c r="D3201" t="inlineStr">
        <is>
          <t>Meta広告</t>
        </is>
      </c>
      <c r="E3201" t="inlineStr">
        <is>
          <t>P005</t>
        </is>
      </c>
      <c r="F3201">
        <f>_xlfn.XLOOKUP(tbl_売上[[#This Row],[商品コード]],tbl_商品[商品コード],tbl_商品[商品名],"未登録")</f>
        <v/>
      </c>
      <c r="G3201">
        <f>_xlfn.XLOOKUP(tbl_売上[[#This Row],[商品コード]],tbl_商品[商品コード],tbl_商品[カテゴリ],"未登録")</f>
        <v/>
      </c>
      <c r="H3201" s="4" t="n">
        <v>1</v>
      </c>
      <c r="I3201" s="5" t="n">
        <v>6980</v>
      </c>
      <c r="J3201" s="5">
        <f>tbl_売上[[#This Row],[数量]]*tbl_売上[[#This Row],[単価]]</f>
        <v/>
      </c>
    </row>
    <row r="3202">
      <c r="A3202" s="3" t="n">
        <v>45914</v>
      </c>
      <c r="B3202" t="inlineStr">
        <is>
          <t>伊藤</t>
        </is>
      </c>
      <c r="C3202" t="inlineStr">
        <is>
          <t>中部</t>
        </is>
      </c>
      <c r="D3202" t="inlineStr">
        <is>
          <t>Google広告</t>
        </is>
      </c>
      <c r="E3202" t="inlineStr">
        <is>
          <t>P007</t>
        </is>
      </c>
      <c r="F3202">
        <f>_xlfn.XLOOKUP(tbl_売上[[#This Row],[商品コード]],tbl_商品[商品コード],tbl_商品[商品名],"未登録")</f>
        <v/>
      </c>
      <c r="G3202">
        <f>_xlfn.XLOOKUP(tbl_売上[[#This Row],[商品コード]],tbl_商品[商品コード],tbl_商品[カテゴリ],"未登録")</f>
        <v/>
      </c>
      <c r="H3202" s="4" t="n">
        <v>3</v>
      </c>
      <c r="I3202" s="5" t="n">
        <v>3240</v>
      </c>
      <c r="J3202" s="5">
        <f>tbl_売上[[#This Row],[数量]]*tbl_売上[[#This Row],[単価]]</f>
        <v/>
      </c>
    </row>
    <row r="3203">
      <c r="A3203" s="3" t="n">
        <v>45915</v>
      </c>
      <c r="B3203" t="inlineStr">
        <is>
          <t>高橋</t>
        </is>
      </c>
      <c r="C3203" t="inlineStr">
        <is>
          <t>関西</t>
        </is>
      </c>
      <c r="D3203" t="inlineStr">
        <is>
          <t>Meta広告</t>
        </is>
      </c>
      <c r="E3203" t="inlineStr">
        <is>
          <t>P004</t>
        </is>
      </c>
      <c r="F3203">
        <f>_xlfn.XLOOKUP(tbl_売上[[#This Row],[商品コード]],tbl_商品[商品コード],tbl_商品[商品名],"未登録")</f>
        <v/>
      </c>
      <c r="G3203">
        <f>_xlfn.XLOOKUP(tbl_売上[[#This Row],[商品コード]],tbl_商品[商品コード],tbl_商品[カテゴリ],"未登録")</f>
        <v/>
      </c>
      <c r="H3203" s="4" t="n">
        <v>2</v>
      </c>
      <c r="I3203" s="5" t="n">
        <v>2480</v>
      </c>
      <c r="J3203" s="5">
        <f>tbl_売上[[#This Row],[数量]]*tbl_売上[[#This Row],[単価]]</f>
        <v/>
      </c>
    </row>
    <row r="3204">
      <c r="A3204" s="3" t="n">
        <v>45915</v>
      </c>
      <c r="B3204" t="inlineStr">
        <is>
          <t>高橋</t>
        </is>
      </c>
      <c r="C3204" t="inlineStr">
        <is>
          <t>関西</t>
        </is>
      </c>
      <c r="D3204" t="inlineStr">
        <is>
          <t>Google広告</t>
        </is>
      </c>
      <c r="E3204" t="inlineStr">
        <is>
          <t>P003</t>
        </is>
      </c>
      <c r="F3204">
        <f>_xlfn.XLOOKUP(tbl_売上[[#This Row],[商品コード]],tbl_商品[商品コード],tbl_商品[商品名],"未登録")</f>
        <v/>
      </c>
      <c r="G3204">
        <f>_xlfn.XLOOKUP(tbl_売上[[#This Row],[商品コード]],tbl_商品[商品コード],tbl_商品[カテゴリ],"未登録")</f>
        <v/>
      </c>
      <c r="H3204" s="4" t="n">
        <v>1</v>
      </c>
      <c r="I3204" s="5" t="n">
        <v>19800</v>
      </c>
      <c r="J3204" s="5">
        <f>tbl_売上[[#This Row],[数量]]*tbl_売上[[#This Row],[単価]]</f>
        <v/>
      </c>
    </row>
    <row r="3205">
      <c r="A3205" s="3" t="n">
        <v>45915</v>
      </c>
      <c r="B3205" t="inlineStr">
        <is>
          <t>伊藤</t>
        </is>
      </c>
      <c r="C3205" t="inlineStr">
        <is>
          <t>中部</t>
        </is>
      </c>
      <c r="D3205" t="inlineStr">
        <is>
          <t>Google広告</t>
        </is>
      </c>
      <c r="E3205" t="inlineStr">
        <is>
          <t>P002</t>
        </is>
      </c>
      <c r="F3205">
        <f>_xlfn.XLOOKUP(tbl_売上[[#This Row],[商品コード]],tbl_商品[商品コード],tbl_商品[商品名],"未登録")</f>
        <v/>
      </c>
      <c r="G3205">
        <f>_xlfn.XLOOKUP(tbl_売上[[#This Row],[商品コード]],tbl_商品[商品コード],tbl_商品[カテゴリ],"未登録")</f>
        <v/>
      </c>
      <c r="H3205" s="4" t="n">
        <v>1</v>
      </c>
      <c r="I3205" s="5" t="n">
        <v>3980</v>
      </c>
      <c r="J3205" s="5">
        <f>tbl_売上[[#This Row],[数量]]*tbl_売上[[#This Row],[単価]]</f>
        <v/>
      </c>
    </row>
    <row r="3206">
      <c r="A3206" s="3" t="n">
        <v>45915</v>
      </c>
      <c r="B3206" t="inlineStr">
        <is>
          <t>高橋</t>
        </is>
      </c>
      <c r="C3206" t="inlineStr">
        <is>
          <t>関西</t>
        </is>
      </c>
      <c r="D3206" t="inlineStr">
        <is>
          <t>Google広告</t>
        </is>
      </c>
      <c r="E3206" t="inlineStr">
        <is>
          <t>P004</t>
        </is>
      </c>
      <c r="F3206">
        <f>_xlfn.XLOOKUP(tbl_売上[[#This Row],[商品コード]],tbl_商品[商品コード],tbl_商品[商品名],"未登録")</f>
        <v/>
      </c>
      <c r="G3206">
        <f>_xlfn.XLOOKUP(tbl_売上[[#This Row],[商品コード]],tbl_商品[商品コード],tbl_商品[カテゴリ],"未登録")</f>
        <v/>
      </c>
      <c r="H3206" s="4" t="n">
        <v>2</v>
      </c>
      <c r="I3206" s="5" t="n">
        <v>2480</v>
      </c>
      <c r="J3206" s="5">
        <f>tbl_売上[[#This Row],[数量]]*tbl_売上[[#This Row],[単価]]</f>
        <v/>
      </c>
    </row>
    <row r="3207">
      <c r="A3207" s="3" t="n">
        <v>45916</v>
      </c>
      <c r="B3207" t="inlineStr">
        <is>
          <t>佐藤</t>
        </is>
      </c>
      <c r="C3207" t="inlineStr">
        <is>
          <t>関東</t>
        </is>
      </c>
      <c r="D3207" t="inlineStr">
        <is>
          <t>Yahoo!広告</t>
        </is>
      </c>
      <c r="E3207" t="inlineStr">
        <is>
          <t>P006</t>
        </is>
      </c>
      <c r="F3207">
        <f>_xlfn.XLOOKUP(tbl_売上[[#This Row],[商品コード]],tbl_商品[商品コード],tbl_商品[商品名],"未登録")</f>
        <v/>
      </c>
      <c r="G3207">
        <f>_xlfn.XLOOKUP(tbl_売上[[#This Row],[商品コード]],tbl_商品[商品コード],tbl_商品[カテゴリ],"未登録")</f>
        <v/>
      </c>
      <c r="H3207" s="4" t="n">
        <v>2</v>
      </c>
      <c r="I3207" s="5" t="n">
        <v>3300</v>
      </c>
      <c r="J3207" s="5">
        <f>tbl_売上[[#This Row],[数量]]*tbl_売上[[#This Row],[単価]]</f>
        <v/>
      </c>
    </row>
    <row r="3208">
      <c r="A3208" s="3" t="n">
        <v>45916</v>
      </c>
      <c r="B3208" t="inlineStr">
        <is>
          <t>鈴木</t>
        </is>
      </c>
      <c r="C3208" t="inlineStr">
        <is>
          <t>関東</t>
        </is>
      </c>
      <c r="D3208" t="inlineStr">
        <is>
          <t>Meta広告</t>
        </is>
      </c>
      <c r="E3208" t="inlineStr">
        <is>
          <t>P007</t>
        </is>
      </c>
      <c r="F3208">
        <f>_xlfn.XLOOKUP(tbl_売上[[#This Row],[商品コード]],tbl_商品[商品コード],tbl_商品[商品名],"未登録")</f>
        <v/>
      </c>
      <c r="G3208">
        <f>_xlfn.XLOOKUP(tbl_売上[[#This Row],[商品コード]],tbl_商品[商品コード],tbl_商品[カテゴリ],"未登録")</f>
        <v/>
      </c>
      <c r="H3208" s="4" t="n">
        <v>3</v>
      </c>
      <c r="I3208" s="5" t="n">
        <v>3240</v>
      </c>
      <c r="J3208" s="5">
        <f>tbl_売上[[#This Row],[数量]]*tbl_売上[[#This Row],[単価]]</f>
        <v/>
      </c>
    </row>
    <row r="3209">
      <c r="A3209" s="3" t="n">
        <v>45916</v>
      </c>
      <c r="B3209" t="inlineStr">
        <is>
          <t>鈴木</t>
        </is>
      </c>
      <c r="C3209" t="inlineStr">
        <is>
          <t>関東</t>
        </is>
      </c>
      <c r="D3209" t="inlineStr">
        <is>
          <t>Yahoo!広告</t>
        </is>
      </c>
      <c r="E3209" t="inlineStr">
        <is>
          <t>P006</t>
        </is>
      </c>
      <c r="F3209">
        <f>_xlfn.XLOOKUP(tbl_売上[[#This Row],[商品コード]],tbl_商品[商品コード],tbl_商品[商品名],"未登録")</f>
        <v/>
      </c>
      <c r="G3209">
        <f>_xlfn.XLOOKUP(tbl_売上[[#This Row],[商品コード]],tbl_商品[商品コード],tbl_商品[カテゴリ],"未登録")</f>
        <v/>
      </c>
      <c r="H3209" s="4" t="n">
        <v>1</v>
      </c>
      <c r="I3209" s="5" t="n">
        <v>3300</v>
      </c>
      <c r="J3209" s="5">
        <f>tbl_売上[[#This Row],[数量]]*tbl_売上[[#This Row],[単価]]</f>
        <v/>
      </c>
    </row>
    <row r="3210">
      <c r="A3210" s="3" t="n">
        <v>45916</v>
      </c>
      <c r="B3210" t="inlineStr">
        <is>
          <t>田中</t>
        </is>
      </c>
      <c r="C3210" t="inlineStr">
        <is>
          <t>関西</t>
        </is>
      </c>
      <c r="D3210" t="inlineStr">
        <is>
          <t>Google広告</t>
        </is>
      </c>
      <c r="E3210" t="inlineStr">
        <is>
          <t>P003</t>
        </is>
      </c>
      <c r="F3210">
        <f>_xlfn.XLOOKUP(tbl_売上[[#This Row],[商品コード]],tbl_商品[商品コード],tbl_商品[商品名],"未登録")</f>
        <v/>
      </c>
      <c r="G3210">
        <f>_xlfn.XLOOKUP(tbl_売上[[#This Row],[商品コード]],tbl_商品[商品コード],tbl_商品[カテゴリ],"未登録")</f>
        <v/>
      </c>
      <c r="H3210" s="4" t="n">
        <v>1</v>
      </c>
      <c r="I3210" s="5" t="n">
        <v>19800</v>
      </c>
      <c r="J3210" s="5">
        <f>tbl_売上[[#This Row],[数量]]*tbl_売上[[#This Row],[単価]]</f>
        <v/>
      </c>
    </row>
    <row r="3211">
      <c r="A3211" s="3" t="n">
        <v>45916</v>
      </c>
      <c r="B3211" t="inlineStr">
        <is>
          <t>佐藤</t>
        </is>
      </c>
      <c r="C3211" t="inlineStr">
        <is>
          <t>関東</t>
        </is>
      </c>
      <c r="D3211" t="inlineStr">
        <is>
          <t>Meta広告</t>
        </is>
      </c>
      <c r="E3211" t="inlineStr">
        <is>
          <t>P006</t>
        </is>
      </c>
      <c r="F3211">
        <f>_xlfn.XLOOKUP(tbl_売上[[#This Row],[商品コード]],tbl_商品[商品コード],tbl_商品[商品名],"未登録")</f>
        <v/>
      </c>
      <c r="G3211">
        <f>_xlfn.XLOOKUP(tbl_売上[[#This Row],[商品コード]],tbl_商品[商品コード],tbl_商品[カテゴリ],"未登録")</f>
        <v/>
      </c>
      <c r="H3211" s="4" t="n">
        <v>1</v>
      </c>
      <c r="I3211" s="5" t="n">
        <v>3300</v>
      </c>
      <c r="J3211" s="5">
        <f>tbl_売上[[#This Row],[数量]]*tbl_売上[[#This Row],[単価]]</f>
        <v/>
      </c>
    </row>
    <row r="3212">
      <c r="A3212" s="3" t="n">
        <v>45916</v>
      </c>
      <c r="B3212" t="inlineStr">
        <is>
          <t>伊藤</t>
        </is>
      </c>
      <c r="C3212" t="inlineStr">
        <is>
          <t>中部</t>
        </is>
      </c>
      <c r="D3212" t="inlineStr">
        <is>
          <t>Yahoo!広告</t>
        </is>
      </c>
      <c r="E3212" t="inlineStr">
        <is>
          <t>P004</t>
        </is>
      </c>
      <c r="F3212">
        <f>_xlfn.XLOOKUP(tbl_売上[[#This Row],[商品コード]],tbl_商品[商品コード],tbl_商品[商品名],"未登録")</f>
        <v/>
      </c>
      <c r="G3212">
        <f>_xlfn.XLOOKUP(tbl_売上[[#This Row],[商品コード]],tbl_商品[商品コード],tbl_商品[カテゴリ],"未登録")</f>
        <v/>
      </c>
      <c r="H3212" s="4" t="n">
        <v>1</v>
      </c>
      <c r="I3212" s="5" t="n">
        <v>2480</v>
      </c>
      <c r="J3212" s="5">
        <f>tbl_売上[[#This Row],[数量]]*tbl_売上[[#This Row],[単価]]</f>
        <v/>
      </c>
    </row>
    <row r="3213">
      <c r="A3213" s="3" t="n">
        <v>45917</v>
      </c>
      <c r="B3213" t="inlineStr">
        <is>
          <t>鈴木</t>
        </is>
      </c>
      <c r="C3213" t="inlineStr">
        <is>
          <t>関東</t>
        </is>
      </c>
      <c r="D3213" t="inlineStr">
        <is>
          <t>Yahoo!広告</t>
        </is>
      </c>
      <c r="E3213" t="inlineStr">
        <is>
          <t>P003</t>
        </is>
      </c>
      <c r="F3213">
        <f>_xlfn.XLOOKUP(tbl_売上[[#This Row],[商品コード]],tbl_商品[商品コード],tbl_商品[商品名],"未登録")</f>
        <v/>
      </c>
      <c r="G3213">
        <f>_xlfn.XLOOKUP(tbl_売上[[#This Row],[商品コード]],tbl_商品[商品コード],tbl_商品[カテゴリ],"未登録")</f>
        <v/>
      </c>
      <c r="H3213" s="4" t="n">
        <v>3</v>
      </c>
      <c r="I3213" s="5" t="n">
        <v>19800</v>
      </c>
      <c r="J3213" s="5">
        <f>tbl_売上[[#This Row],[数量]]*tbl_売上[[#This Row],[単価]]</f>
        <v/>
      </c>
    </row>
    <row r="3214">
      <c r="A3214" s="3" t="n">
        <v>45917</v>
      </c>
      <c r="B3214" t="inlineStr">
        <is>
          <t>鈴木</t>
        </is>
      </c>
      <c r="C3214" t="inlineStr">
        <is>
          <t>関東</t>
        </is>
      </c>
      <c r="D3214" t="inlineStr">
        <is>
          <t>Meta広告</t>
        </is>
      </c>
      <c r="E3214" t="inlineStr">
        <is>
          <t>P004</t>
        </is>
      </c>
      <c r="F3214">
        <f>_xlfn.XLOOKUP(tbl_売上[[#This Row],[商品コード]],tbl_商品[商品コード],tbl_商品[商品名],"未登録")</f>
        <v/>
      </c>
      <c r="G3214">
        <f>_xlfn.XLOOKUP(tbl_売上[[#This Row],[商品コード]],tbl_商品[商品コード],tbl_商品[カテゴリ],"未登録")</f>
        <v/>
      </c>
      <c r="H3214" s="4" t="n">
        <v>1</v>
      </c>
      <c r="I3214" s="5" t="n">
        <v>2480</v>
      </c>
      <c r="J3214" s="5">
        <f>tbl_売上[[#This Row],[数量]]*tbl_売上[[#This Row],[単価]]</f>
        <v/>
      </c>
    </row>
    <row r="3215">
      <c r="A3215" s="3" t="n">
        <v>45917</v>
      </c>
      <c r="B3215" t="inlineStr">
        <is>
          <t>伊藤</t>
        </is>
      </c>
      <c r="C3215" t="inlineStr">
        <is>
          <t>中部</t>
        </is>
      </c>
      <c r="D3215" t="inlineStr">
        <is>
          <t>Google広告</t>
        </is>
      </c>
      <c r="E3215" t="inlineStr">
        <is>
          <t>P008</t>
        </is>
      </c>
      <c r="F3215">
        <f>_xlfn.XLOOKUP(tbl_売上[[#This Row],[商品コード]],tbl_商品[商品コード],tbl_商品[商品名],"未登録")</f>
        <v/>
      </c>
      <c r="G3215">
        <f>_xlfn.XLOOKUP(tbl_売上[[#This Row],[商品コード]],tbl_商品[商品コード],tbl_商品[カテゴリ],"未登録")</f>
        <v/>
      </c>
      <c r="H3215" s="4" t="n">
        <v>1</v>
      </c>
      <c r="I3215" s="5" t="n">
        <v>2700</v>
      </c>
      <c r="J3215" s="5">
        <f>tbl_売上[[#This Row],[数量]]*tbl_売上[[#This Row],[単価]]</f>
        <v/>
      </c>
    </row>
    <row r="3216">
      <c r="A3216" s="3" t="n">
        <v>45917</v>
      </c>
      <c r="B3216" t="inlineStr">
        <is>
          <t>佐藤</t>
        </is>
      </c>
      <c r="C3216" t="inlineStr">
        <is>
          <t>関東</t>
        </is>
      </c>
      <c r="D3216" t="inlineStr">
        <is>
          <t>Meta広告</t>
        </is>
      </c>
      <c r="E3216" t="inlineStr">
        <is>
          <t>P006</t>
        </is>
      </c>
      <c r="F3216">
        <f>_xlfn.XLOOKUP(tbl_売上[[#This Row],[商品コード]],tbl_商品[商品コード],tbl_商品[商品名],"未登録")</f>
        <v/>
      </c>
      <c r="G3216">
        <f>_xlfn.XLOOKUP(tbl_売上[[#This Row],[商品コード]],tbl_商品[商品コード],tbl_商品[カテゴリ],"未登録")</f>
        <v/>
      </c>
      <c r="H3216" s="4" t="n">
        <v>1</v>
      </c>
      <c r="I3216" s="5" t="n">
        <v>3300</v>
      </c>
      <c r="J3216" s="5">
        <f>tbl_売上[[#This Row],[数量]]*tbl_売上[[#This Row],[単価]]</f>
        <v/>
      </c>
    </row>
    <row r="3217">
      <c r="A3217" s="3" t="n">
        <v>45917</v>
      </c>
      <c r="B3217" t="inlineStr">
        <is>
          <t>田中</t>
        </is>
      </c>
      <c r="C3217" t="inlineStr">
        <is>
          <t>関西</t>
        </is>
      </c>
      <c r="D3217" t="inlineStr">
        <is>
          <t>Meta広告</t>
        </is>
      </c>
      <c r="E3217" t="inlineStr">
        <is>
          <t>P007</t>
        </is>
      </c>
      <c r="F3217">
        <f>_xlfn.XLOOKUP(tbl_売上[[#This Row],[商品コード]],tbl_商品[商品コード],tbl_商品[商品名],"未登録")</f>
        <v/>
      </c>
      <c r="G3217">
        <f>_xlfn.XLOOKUP(tbl_売上[[#This Row],[商品コード]],tbl_商品[商品コード],tbl_商品[カテゴリ],"未登録")</f>
        <v/>
      </c>
      <c r="H3217" s="4" t="n">
        <v>1</v>
      </c>
      <c r="I3217" s="5" t="n">
        <v>3240</v>
      </c>
      <c r="J3217" s="5">
        <f>tbl_売上[[#This Row],[数量]]*tbl_売上[[#This Row],[単価]]</f>
        <v/>
      </c>
    </row>
    <row r="3218">
      <c r="A3218" s="3" t="n">
        <v>45918</v>
      </c>
      <c r="B3218" t="inlineStr">
        <is>
          <t>伊藤</t>
        </is>
      </c>
      <c r="C3218" t="inlineStr">
        <is>
          <t>中部</t>
        </is>
      </c>
      <c r="D3218" t="inlineStr">
        <is>
          <t>Yahoo!広告</t>
        </is>
      </c>
      <c r="E3218" t="inlineStr">
        <is>
          <t>P008</t>
        </is>
      </c>
      <c r="F3218">
        <f>_xlfn.XLOOKUP(tbl_売上[[#This Row],[商品コード]],tbl_商品[商品コード],tbl_商品[商品名],"未登録")</f>
        <v/>
      </c>
      <c r="G3218">
        <f>_xlfn.XLOOKUP(tbl_売上[[#This Row],[商品コード]],tbl_商品[商品コード],tbl_商品[カテゴリ],"未登録")</f>
        <v/>
      </c>
      <c r="H3218" s="4" t="n">
        <v>1</v>
      </c>
      <c r="I3218" s="5" t="n">
        <v>2700</v>
      </c>
      <c r="J3218" s="5">
        <f>tbl_売上[[#This Row],[数量]]*tbl_売上[[#This Row],[単価]]</f>
        <v/>
      </c>
    </row>
    <row r="3219">
      <c r="A3219" s="3" t="n">
        <v>45918</v>
      </c>
      <c r="B3219" t="inlineStr">
        <is>
          <t>田中</t>
        </is>
      </c>
      <c r="C3219" t="inlineStr">
        <is>
          <t>関西</t>
        </is>
      </c>
      <c r="D3219" t="inlineStr">
        <is>
          <t>Google広告</t>
        </is>
      </c>
      <c r="E3219" t="inlineStr">
        <is>
          <t>P003</t>
        </is>
      </c>
      <c r="F3219">
        <f>_xlfn.XLOOKUP(tbl_売上[[#This Row],[商品コード]],tbl_商品[商品コード],tbl_商品[商品名],"未登録")</f>
        <v/>
      </c>
      <c r="G3219">
        <f>_xlfn.XLOOKUP(tbl_売上[[#This Row],[商品コード]],tbl_商品[商品コード],tbl_商品[カテゴリ],"未登録")</f>
        <v/>
      </c>
      <c r="H3219" s="4" t="n">
        <v>1</v>
      </c>
      <c r="I3219" s="5" t="n">
        <v>19800</v>
      </c>
      <c r="J3219" s="5">
        <f>tbl_売上[[#This Row],[数量]]*tbl_売上[[#This Row],[単価]]</f>
        <v/>
      </c>
    </row>
    <row r="3220">
      <c r="A3220" s="3" t="n">
        <v>45918</v>
      </c>
      <c r="B3220" t="inlineStr">
        <is>
          <t>鈴木</t>
        </is>
      </c>
      <c r="C3220" t="inlineStr">
        <is>
          <t>関東</t>
        </is>
      </c>
      <c r="D3220" t="inlineStr">
        <is>
          <t>Google広告</t>
        </is>
      </c>
      <c r="E3220" t="inlineStr">
        <is>
          <t>P004</t>
        </is>
      </c>
      <c r="F3220">
        <f>_xlfn.XLOOKUP(tbl_売上[[#This Row],[商品コード]],tbl_商品[商品コード],tbl_商品[商品名],"未登録")</f>
        <v/>
      </c>
      <c r="G3220">
        <f>_xlfn.XLOOKUP(tbl_売上[[#This Row],[商品コード]],tbl_商品[商品コード],tbl_商品[カテゴリ],"未登録")</f>
        <v/>
      </c>
      <c r="H3220" s="4" t="n">
        <v>1</v>
      </c>
      <c r="I3220" s="5" t="n">
        <v>2480</v>
      </c>
      <c r="J3220" s="5">
        <f>tbl_売上[[#This Row],[数量]]*tbl_売上[[#This Row],[単価]]</f>
        <v/>
      </c>
    </row>
    <row r="3221">
      <c r="A3221" s="3" t="n">
        <v>45918</v>
      </c>
      <c r="B3221" t="inlineStr">
        <is>
          <t>伊藤</t>
        </is>
      </c>
      <c r="C3221" t="inlineStr">
        <is>
          <t>中部</t>
        </is>
      </c>
      <c r="D3221" t="inlineStr">
        <is>
          <t>Google広告</t>
        </is>
      </c>
      <c r="E3221" t="inlineStr">
        <is>
          <t>P008</t>
        </is>
      </c>
      <c r="F3221">
        <f>_xlfn.XLOOKUP(tbl_売上[[#This Row],[商品コード]],tbl_商品[商品コード],tbl_商品[商品名],"未登録")</f>
        <v/>
      </c>
      <c r="G3221">
        <f>_xlfn.XLOOKUP(tbl_売上[[#This Row],[商品コード]],tbl_商品[商品コード],tbl_商品[カテゴリ],"未登録")</f>
        <v/>
      </c>
      <c r="H3221" s="4" t="n">
        <v>1</v>
      </c>
      <c r="I3221" s="5" t="n">
        <v>2700</v>
      </c>
      <c r="J3221" s="5">
        <f>tbl_売上[[#This Row],[数量]]*tbl_売上[[#This Row],[単価]]</f>
        <v/>
      </c>
    </row>
    <row r="3222">
      <c r="A3222" s="3" t="n">
        <v>45918</v>
      </c>
      <c r="B3222" t="inlineStr">
        <is>
          <t>渡辺</t>
        </is>
      </c>
      <c r="C3222" t="inlineStr">
        <is>
          <t>九州</t>
        </is>
      </c>
      <c r="D3222" t="inlineStr">
        <is>
          <t>Meta広告</t>
        </is>
      </c>
      <c r="E3222" t="inlineStr">
        <is>
          <t>P007</t>
        </is>
      </c>
      <c r="F3222">
        <f>_xlfn.XLOOKUP(tbl_売上[[#This Row],[商品コード]],tbl_商品[商品コード],tbl_商品[商品名],"未登録")</f>
        <v/>
      </c>
      <c r="G3222">
        <f>_xlfn.XLOOKUP(tbl_売上[[#This Row],[商品コード]],tbl_商品[商品コード],tbl_商品[カテゴリ],"未登録")</f>
        <v/>
      </c>
      <c r="H3222" s="4" t="n">
        <v>2</v>
      </c>
      <c r="I3222" s="5" t="n">
        <v>3240</v>
      </c>
      <c r="J3222" s="5">
        <f>tbl_売上[[#This Row],[数量]]*tbl_売上[[#This Row],[単価]]</f>
        <v/>
      </c>
    </row>
    <row r="3223">
      <c r="A3223" s="3" t="n">
        <v>45918</v>
      </c>
      <c r="B3223" t="inlineStr">
        <is>
          <t>佐藤</t>
        </is>
      </c>
      <c r="C3223" t="inlineStr">
        <is>
          <t>関東</t>
        </is>
      </c>
      <c r="D3223" t="inlineStr">
        <is>
          <t>Meta広告</t>
        </is>
      </c>
      <c r="E3223" t="inlineStr">
        <is>
          <t>P004</t>
        </is>
      </c>
      <c r="F3223">
        <f>_xlfn.XLOOKUP(tbl_売上[[#This Row],[商品コード]],tbl_商品[商品コード],tbl_商品[商品名],"未登録")</f>
        <v/>
      </c>
      <c r="G3223">
        <f>_xlfn.XLOOKUP(tbl_売上[[#This Row],[商品コード]],tbl_商品[商品コード],tbl_商品[カテゴリ],"未登録")</f>
        <v/>
      </c>
      <c r="H3223" s="4" t="n">
        <v>2</v>
      </c>
      <c r="I3223" s="5" t="n">
        <v>2480</v>
      </c>
      <c r="J3223" s="5">
        <f>tbl_売上[[#This Row],[数量]]*tbl_売上[[#This Row],[単価]]</f>
        <v/>
      </c>
    </row>
    <row r="3224">
      <c r="A3224" s="3" t="n">
        <v>45919</v>
      </c>
      <c r="B3224" t="inlineStr">
        <is>
          <t>佐藤</t>
        </is>
      </c>
      <c r="C3224" t="inlineStr">
        <is>
          <t>関東</t>
        </is>
      </c>
      <c r="D3224" t="inlineStr">
        <is>
          <t>Google広告</t>
        </is>
      </c>
      <c r="E3224" t="inlineStr">
        <is>
          <t>P007</t>
        </is>
      </c>
      <c r="F3224">
        <f>_xlfn.XLOOKUP(tbl_売上[[#This Row],[商品コード]],tbl_商品[商品コード],tbl_商品[商品名],"未登録")</f>
        <v/>
      </c>
      <c r="G3224">
        <f>_xlfn.XLOOKUP(tbl_売上[[#This Row],[商品コード]],tbl_商品[商品コード],tbl_商品[カテゴリ],"未登録")</f>
        <v/>
      </c>
      <c r="H3224" s="4" t="n">
        <v>1</v>
      </c>
      <c r="I3224" s="5" t="n">
        <v>3240</v>
      </c>
      <c r="J3224" s="5">
        <f>tbl_売上[[#This Row],[数量]]*tbl_売上[[#This Row],[単価]]</f>
        <v/>
      </c>
    </row>
    <row r="3225">
      <c r="A3225" s="3" t="n">
        <v>45919</v>
      </c>
      <c r="B3225" t="inlineStr">
        <is>
          <t>佐藤</t>
        </is>
      </c>
      <c r="C3225" t="inlineStr">
        <is>
          <t>関東</t>
        </is>
      </c>
      <c r="D3225" t="inlineStr">
        <is>
          <t>Google広告</t>
        </is>
      </c>
      <c r="E3225" t="inlineStr">
        <is>
          <t>P001</t>
        </is>
      </c>
      <c r="F3225">
        <f>_xlfn.XLOOKUP(tbl_売上[[#This Row],[商品コード]],tbl_商品[商品コード],tbl_商品[商品名],"未登録")</f>
        <v/>
      </c>
      <c r="G3225">
        <f>_xlfn.XLOOKUP(tbl_売上[[#This Row],[商品コード]],tbl_商品[商品コード],tbl_商品[カテゴリ],"未登録")</f>
        <v/>
      </c>
      <c r="H3225" s="4" t="n">
        <v>1</v>
      </c>
      <c r="I3225" s="5" t="n">
        <v>8800</v>
      </c>
      <c r="J3225" s="5">
        <f>tbl_売上[[#This Row],[数量]]*tbl_売上[[#This Row],[単価]]</f>
        <v/>
      </c>
    </row>
    <row r="3226">
      <c r="A3226" s="3" t="n">
        <v>45919</v>
      </c>
      <c r="B3226" t="inlineStr">
        <is>
          <t>田中</t>
        </is>
      </c>
      <c r="C3226" t="inlineStr">
        <is>
          <t>関西</t>
        </is>
      </c>
      <c r="D3226" t="inlineStr">
        <is>
          <t>Google広告</t>
        </is>
      </c>
      <c r="E3226" t="inlineStr">
        <is>
          <t>P004</t>
        </is>
      </c>
      <c r="F3226">
        <f>_xlfn.XLOOKUP(tbl_売上[[#This Row],[商品コード]],tbl_商品[商品コード],tbl_商品[商品名],"未登録")</f>
        <v/>
      </c>
      <c r="G3226">
        <f>_xlfn.XLOOKUP(tbl_売上[[#This Row],[商品コード]],tbl_商品[商品コード],tbl_商品[カテゴリ],"未登録")</f>
        <v/>
      </c>
      <c r="H3226" s="4" t="n">
        <v>2</v>
      </c>
      <c r="I3226" s="5" t="n">
        <v>2480</v>
      </c>
      <c r="J3226" s="5">
        <f>tbl_売上[[#This Row],[数量]]*tbl_売上[[#This Row],[単価]]</f>
        <v/>
      </c>
    </row>
    <row r="3227">
      <c r="A3227" s="3" t="n">
        <v>45919</v>
      </c>
      <c r="B3227" t="inlineStr">
        <is>
          <t>高橋</t>
        </is>
      </c>
      <c r="C3227" t="inlineStr">
        <is>
          <t>関西</t>
        </is>
      </c>
      <c r="D3227" t="inlineStr">
        <is>
          <t>Google広告</t>
        </is>
      </c>
      <c r="E3227" t="inlineStr">
        <is>
          <t>P006</t>
        </is>
      </c>
      <c r="F3227">
        <f>_xlfn.XLOOKUP(tbl_売上[[#This Row],[商品コード]],tbl_商品[商品コード],tbl_商品[商品名],"未登録")</f>
        <v/>
      </c>
      <c r="G3227">
        <f>_xlfn.XLOOKUP(tbl_売上[[#This Row],[商品コード]],tbl_商品[商品コード],tbl_商品[カテゴリ],"未登録")</f>
        <v/>
      </c>
      <c r="H3227" s="4" t="n">
        <v>2</v>
      </c>
      <c r="I3227" s="5" t="n">
        <v>3300</v>
      </c>
      <c r="J3227" s="5">
        <f>tbl_売上[[#This Row],[数量]]*tbl_売上[[#This Row],[単価]]</f>
        <v/>
      </c>
    </row>
    <row r="3228">
      <c r="A3228" s="3" t="n">
        <v>45920</v>
      </c>
      <c r="B3228" t="inlineStr">
        <is>
          <t>佐藤</t>
        </is>
      </c>
      <c r="C3228" t="inlineStr">
        <is>
          <t>関東</t>
        </is>
      </c>
      <c r="D3228" t="inlineStr">
        <is>
          <t>Meta広告</t>
        </is>
      </c>
      <c r="E3228" t="inlineStr">
        <is>
          <t>P004</t>
        </is>
      </c>
      <c r="F3228">
        <f>_xlfn.XLOOKUP(tbl_売上[[#This Row],[商品コード]],tbl_商品[商品コード],tbl_商品[商品名],"未登録")</f>
        <v/>
      </c>
      <c r="G3228">
        <f>_xlfn.XLOOKUP(tbl_売上[[#This Row],[商品コード]],tbl_商品[商品コード],tbl_商品[カテゴリ],"未登録")</f>
        <v/>
      </c>
      <c r="H3228" s="4" t="n">
        <v>3</v>
      </c>
      <c r="I3228" s="5" t="n">
        <v>2480</v>
      </c>
      <c r="J3228" s="5">
        <f>tbl_売上[[#This Row],[数量]]*tbl_売上[[#This Row],[単価]]</f>
        <v/>
      </c>
    </row>
    <row r="3229">
      <c r="A3229" s="3" t="n">
        <v>45920</v>
      </c>
      <c r="B3229" t="inlineStr">
        <is>
          <t>高橋</t>
        </is>
      </c>
      <c r="C3229" t="inlineStr">
        <is>
          <t>関西</t>
        </is>
      </c>
      <c r="D3229" t="inlineStr">
        <is>
          <t>Meta広告</t>
        </is>
      </c>
      <c r="E3229" t="inlineStr">
        <is>
          <t>P005</t>
        </is>
      </c>
      <c r="F3229">
        <f>_xlfn.XLOOKUP(tbl_売上[[#This Row],[商品コード]],tbl_商品[商品コード],tbl_商品[商品名],"未登録")</f>
        <v/>
      </c>
      <c r="G3229">
        <f>_xlfn.XLOOKUP(tbl_売上[[#This Row],[商品コード]],tbl_商品[商品コード],tbl_商品[カテゴリ],"未登録")</f>
        <v/>
      </c>
      <c r="H3229" s="4" t="n">
        <v>3</v>
      </c>
      <c r="I3229" s="5" t="n">
        <v>6980</v>
      </c>
      <c r="J3229" s="5">
        <f>tbl_売上[[#This Row],[数量]]*tbl_売上[[#This Row],[単価]]</f>
        <v/>
      </c>
    </row>
    <row r="3230">
      <c r="A3230" s="3" t="n">
        <v>45920</v>
      </c>
      <c r="B3230" t="inlineStr">
        <is>
          <t>伊藤</t>
        </is>
      </c>
      <c r="C3230" t="inlineStr">
        <is>
          <t>中部</t>
        </is>
      </c>
      <c r="D3230" t="inlineStr">
        <is>
          <t>Meta広告</t>
        </is>
      </c>
      <c r="E3230" t="inlineStr">
        <is>
          <t>P005</t>
        </is>
      </c>
      <c r="F3230">
        <f>_xlfn.XLOOKUP(tbl_売上[[#This Row],[商品コード]],tbl_商品[商品コード],tbl_商品[商品名],"未登録")</f>
        <v/>
      </c>
      <c r="G3230">
        <f>_xlfn.XLOOKUP(tbl_売上[[#This Row],[商品コード]],tbl_商品[商品コード],tbl_商品[カテゴリ],"未登録")</f>
        <v/>
      </c>
      <c r="H3230" s="4" t="n">
        <v>1</v>
      </c>
      <c r="I3230" s="5" t="n">
        <v>6980</v>
      </c>
      <c r="J3230" s="5">
        <f>tbl_売上[[#This Row],[数量]]*tbl_売上[[#This Row],[単価]]</f>
        <v/>
      </c>
    </row>
    <row r="3231">
      <c r="A3231" s="3" t="n">
        <v>45920</v>
      </c>
      <c r="B3231" t="inlineStr">
        <is>
          <t>伊藤</t>
        </is>
      </c>
      <c r="C3231" t="inlineStr">
        <is>
          <t>中部</t>
        </is>
      </c>
      <c r="D3231" t="inlineStr">
        <is>
          <t>Meta広告</t>
        </is>
      </c>
      <c r="E3231" t="inlineStr">
        <is>
          <t>P006</t>
        </is>
      </c>
      <c r="F3231">
        <f>_xlfn.XLOOKUP(tbl_売上[[#This Row],[商品コード]],tbl_商品[商品コード],tbl_商品[商品名],"未登録")</f>
        <v/>
      </c>
      <c r="G3231">
        <f>_xlfn.XLOOKUP(tbl_売上[[#This Row],[商品コード]],tbl_商品[商品コード],tbl_商品[カテゴリ],"未登録")</f>
        <v/>
      </c>
      <c r="H3231" s="4" t="n">
        <v>1</v>
      </c>
      <c r="I3231" s="5" t="n">
        <v>3300</v>
      </c>
      <c r="J3231" s="5">
        <f>tbl_売上[[#This Row],[数量]]*tbl_売上[[#This Row],[単価]]</f>
        <v/>
      </c>
    </row>
    <row r="3232">
      <c r="A3232" s="3" t="n">
        <v>45921</v>
      </c>
      <c r="B3232" t="inlineStr">
        <is>
          <t>伊藤</t>
        </is>
      </c>
      <c r="C3232" t="inlineStr">
        <is>
          <t>中部</t>
        </is>
      </c>
      <c r="D3232" t="inlineStr">
        <is>
          <t>Meta広告</t>
        </is>
      </c>
      <c r="E3232" t="inlineStr">
        <is>
          <t>P006</t>
        </is>
      </c>
      <c r="F3232">
        <f>_xlfn.XLOOKUP(tbl_売上[[#This Row],[商品コード]],tbl_商品[商品コード],tbl_商品[商品名],"未登録")</f>
        <v/>
      </c>
      <c r="G3232">
        <f>_xlfn.XLOOKUP(tbl_売上[[#This Row],[商品コード]],tbl_商品[商品コード],tbl_商品[カテゴリ],"未登録")</f>
        <v/>
      </c>
      <c r="H3232" s="4" t="n">
        <v>1</v>
      </c>
      <c r="I3232" s="5" t="n">
        <v>3300</v>
      </c>
      <c r="J3232" s="5">
        <f>tbl_売上[[#This Row],[数量]]*tbl_売上[[#This Row],[単価]]</f>
        <v/>
      </c>
    </row>
    <row r="3233">
      <c r="A3233" s="3" t="n">
        <v>45921</v>
      </c>
      <c r="B3233" t="inlineStr">
        <is>
          <t>佐藤</t>
        </is>
      </c>
      <c r="C3233" t="inlineStr">
        <is>
          <t>関東</t>
        </is>
      </c>
      <c r="D3233" t="inlineStr">
        <is>
          <t>Google広告</t>
        </is>
      </c>
      <c r="E3233" t="inlineStr">
        <is>
          <t>P004</t>
        </is>
      </c>
      <c r="F3233">
        <f>_xlfn.XLOOKUP(tbl_売上[[#This Row],[商品コード]],tbl_商品[商品コード],tbl_商品[商品名],"未登録")</f>
        <v/>
      </c>
      <c r="G3233">
        <f>_xlfn.XLOOKUP(tbl_売上[[#This Row],[商品コード]],tbl_商品[商品コード],tbl_商品[カテゴリ],"未登録")</f>
        <v/>
      </c>
      <c r="H3233" s="4" t="n">
        <v>1</v>
      </c>
      <c r="I3233" s="5" t="n">
        <v>2480</v>
      </c>
      <c r="J3233" s="5">
        <f>tbl_売上[[#This Row],[数量]]*tbl_売上[[#This Row],[単価]]</f>
        <v/>
      </c>
    </row>
    <row r="3234">
      <c r="A3234" s="3" t="n">
        <v>45921</v>
      </c>
      <c r="B3234" t="inlineStr">
        <is>
          <t>伊藤</t>
        </is>
      </c>
      <c r="C3234" t="inlineStr">
        <is>
          <t>中部</t>
        </is>
      </c>
      <c r="D3234" t="inlineStr">
        <is>
          <t>Google広告</t>
        </is>
      </c>
      <c r="E3234" t="inlineStr">
        <is>
          <t>P009</t>
        </is>
      </c>
      <c r="F3234">
        <f>_xlfn.XLOOKUP(tbl_売上[[#This Row],[商品コード]],tbl_商品[商品コード],tbl_商品[商品名],"未登録")</f>
        <v/>
      </c>
      <c r="G3234">
        <f>_xlfn.XLOOKUP(tbl_売上[[#This Row],[商品コード]],tbl_商品[商品コード],tbl_商品[カテゴリ],"未登録")</f>
        <v/>
      </c>
      <c r="H3234" s="4" t="n">
        <v>5</v>
      </c>
      <c r="I3234" s="5" t="n">
        <v>3600</v>
      </c>
      <c r="J3234" s="5">
        <f>tbl_売上[[#This Row],[数量]]*tbl_売上[[#This Row],[単価]]</f>
        <v/>
      </c>
    </row>
    <row r="3235">
      <c r="A3235" s="3" t="n">
        <v>45921</v>
      </c>
      <c r="B3235" t="inlineStr">
        <is>
          <t>高橋</t>
        </is>
      </c>
      <c r="C3235" t="inlineStr">
        <is>
          <t>関西</t>
        </is>
      </c>
      <c r="D3235" t="inlineStr">
        <is>
          <t>Google広告</t>
        </is>
      </c>
      <c r="E3235" t="inlineStr">
        <is>
          <t>P004</t>
        </is>
      </c>
      <c r="F3235">
        <f>_xlfn.XLOOKUP(tbl_売上[[#This Row],[商品コード]],tbl_商品[商品コード],tbl_商品[商品名],"未登録")</f>
        <v/>
      </c>
      <c r="G3235">
        <f>_xlfn.XLOOKUP(tbl_売上[[#This Row],[商品コード]],tbl_商品[商品コード],tbl_商品[カテゴリ],"未登録")</f>
        <v/>
      </c>
      <c r="H3235" s="4" t="n">
        <v>1</v>
      </c>
      <c r="I3235" s="5" t="n">
        <v>2480</v>
      </c>
      <c r="J3235" s="5">
        <f>tbl_売上[[#This Row],[数量]]*tbl_売上[[#This Row],[単価]]</f>
        <v/>
      </c>
    </row>
    <row r="3236">
      <c r="A3236" s="3" t="n">
        <v>45921</v>
      </c>
      <c r="B3236" t="inlineStr">
        <is>
          <t>佐藤</t>
        </is>
      </c>
      <c r="C3236" t="inlineStr">
        <is>
          <t>関東</t>
        </is>
      </c>
      <c r="D3236" t="inlineStr">
        <is>
          <t>Meta広告</t>
        </is>
      </c>
      <c r="E3236" t="inlineStr">
        <is>
          <t>P002</t>
        </is>
      </c>
      <c r="F3236">
        <f>_xlfn.XLOOKUP(tbl_売上[[#This Row],[商品コード]],tbl_商品[商品コード],tbl_商品[商品名],"未登録")</f>
        <v/>
      </c>
      <c r="G3236">
        <f>_xlfn.XLOOKUP(tbl_売上[[#This Row],[商品コード]],tbl_商品[商品コード],tbl_商品[カテゴリ],"未登録")</f>
        <v/>
      </c>
      <c r="H3236" s="4" t="n">
        <v>2</v>
      </c>
      <c r="I3236" s="5" t="n">
        <v>3980</v>
      </c>
      <c r="J3236" s="5">
        <f>tbl_売上[[#This Row],[数量]]*tbl_売上[[#This Row],[単価]]</f>
        <v/>
      </c>
    </row>
    <row r="3237">
      <c r="A3237" s="3" t="n">
        <v>45922</v>
      </c>
      <c r="B3237" t="inlineStr">
        <is>
          <t>田中</t>
        </is>
      </c>
      <c r="C3237" t="inlineStr">
        <is>
          <t>関西</t>
        </is>
      </c>
      <c r="D3237" t="inlineStr">
        <is>
          <t>Google広告</t>
        </is>
      </c>
      <c r="E3237" t="inlineStr">
        <is>
          <t>P006</t>
        </is>
      </c>
      <c r="F3237">
        <f>_xlfn.XLOOKUP(tbl_売上[[#This Row],[商品コード]],tbl_商品[商品コード],tbl_商品[商品名],"未登録")</f>
        <v/>
      </c>
      <c r="G3237">
        <f>_xlfn.XLOOKUP(tbl_売上[[#This Row],[商品コード]],tbl_商品[商品コード],tbl_商品[カテゴリ],"未登録")</f>
        <v/>
      </c>
      <c r="H3237" s="4" t="n">
        <v>1</v>
      </c>
      <c r="I3237" s="5" t="n">
        <v>3300</v>
      </c>
      <c r="J3237" s="5">
        <f>tbl_売上[[#This Row],[数量]]*tbl_売上[[#This Row],[単価]]</f>
        <v/>
      </c>
    </row>
    <row r="3238">
      <c r="A3238" s="3" t="n">
        <v>45922</v>
      </c>
      <c r="B3238" t="inlineStr">
        <is>
          <t>鈴木</t>
        </is>
      </c>
      <c r="C3238" t="inlineStr">
        <is>
          <t>関東</t>
        </is>
      </c>
      <c r="D3238" t="inlineStr">
        <is>
          <t>Google広告</t>
        </is>
      </c>
      <c r="E3238" t="inlineStr">
        <is>
          <t>P008</t>
        </is>
      </c>
      <c r="F3238">
        <f>_xlfn.XLOOKUP(tbl_売上[[#This Row],[商品コード]],tbl_商品[商品コード],tbl_商品[商品名],"未登録")</f>
        <v/>
      </c>
      <c r="G3238">
        <f>_xlfn.XLOOKUP(tbl_売上[[#This Row],[商品コード]],tbl_商品[商品コード],tbl_商品[カテゴリ],"未登録")</f>
        <v/>
      </c>
      <c r="H3238" s="4" t="n">
        <v>2</v>
      </c>
      <c r="I3238" s="5" t="n">
        <v>2700</v>
      </c>
      <c r="J3238" s="5">
        <f>tbl_売上[[#This Row],[数量]]*tbl_売上[[#This Row],[単価]]</f>
        <v/>
      </c>
    </row>
    <row r="3239">
      <c r="A3239" s="3" t="n">
        <v>45922</v>
      </c>
      <c r="B3239" t="inlineStr">
        <is>
          <t>伊藤</t>
        </is>
      </c>
      <c r="C3239" t="inlineStr">
        <is>
          <t>中部</t>
        </is>
      </c>
      <c r="D3239" t="inlineStr">
        <is>
          <t>Google広告</t>
        </is>
      </c>
      <c r="E3239" t="inlineStr">
        <is>
          <t>P001</t>
        </is>
      </c>
      <c r="F3239">
        <f>_xlfn.XLOOKUP(tbl_売上[[#This Row],[商品コード]],tbl_商品[商品コード],tbl_商品[商品名],"未登録")</f>
        <v/>
      </c>
      <c r="G3239">
        <f>_xlfn.XLOOKUP(tbl_売上[[#This Row],[商品コード]],tbl_商品[商品コード],tbl_商品[カテゴリ],"未登録")</f>
        <v/>
      </c>
      <c r="H3239" s="4" t="n">
        <v>1</v>
      </c>
      <c r="I3239" s="5" t="n">
        <v>8800</v>
      </c>
      <c r="J3239" s="5">
        <f>tbl_売上[[#This Row],[数量]]*tbl_売上[[#This Row],[単価]]</f>
        <v/>
      </c>
    </row>
    <row r="3240">
      <c r="A3240" s="3" t="n">
        <v>45922</v>
      </c>
      <c r="B3240" t="inlineStr">
        <is>
          <t>渡辺</t>
        </is>
      </c>
      <c r="C3240" t="inlineStr">
        <is>
          <t>九州</t>
        </is>
      </c>
      <c r="D3240" t="inlineStr">
        <is>
          <t>Meta広告</t>
        </is>
      </c>
      <c r="E3240" t="inlineStr">
        <is>
          <t>P006</t>
        </is>
      </c>
      <c r="F3240">
        <f>_xlfn.XLOOKUP(tbl_売上[[#This Row],[商品コード]],tbl_商品[商品コード],tbl_商品[商品名],"未登録")</f>
        <v/>
      </c>
      <c r="G3240">
        <f>_xlfn.XLOOKUP(tbl_売上[[#This Row],[商品コード]],tbl_商品[商品コード],tbl_商品[カテゴリ],"未登録")</f>
        <v/>
      </c>
      <c r="H3240" s="4" t="n">
        <v>1</v>
      </c>
      <c r="I3240" s="5" t="n">
        <v>3300</v>
      </c>
      <c r="J3240" s="5">
        <f>tbl_売上[[#This Row],[数量]]*tbl_売上[[#This Row],[単価]]</f>
        <v/>
      </c>
    </row>
    <row r="3241">
      <c r="A3241" s="3" t="n">
        <v>45922</v>
      </c>
      <c r="B3241" t="inlineStr">
        <is>
          <t>高橋</t>
        </is>
      </c>
      <c r="C3241" t="inlineStr">
        <is>
          <t>関西</t>
        </is>
      </c>
      <c r="D3241" t="inlineStr">
        <is>
          <t>Google広告</t>
        </is>
      </c>
      <c r="E3241" t="inlineStr">
        <is>
          <t>P004</t>
        </is>
      </c>
      <c r="F3241">
        <f>_xlfn.XLOOKUP(tbl_売上[[#This Row],[商品コード]],tbl_商品[商品コード],tbl_商品[商品名],"未登録")</f>
        <v/>
      </c>
      <c r="G3241">
        <f>_xlfn.XLOOKUP(tbl_売上[[#This Row],[商品コード]],tbl_商品[商品コード],tbl_商品[カテゴリ],"未登録")</f>
        <v/>
      </c>
      <c r="H3241" s="4" t="n">
        <v>1</v>
      </c>
      <c r="I3241" s="5" t="n">
        <v>2480</v>
      </c>
      <c r="J3241" s="5">
        <f>tbl_売上[[#This Row],[数量]]*tbl_売上[[#This Row],[単価]]</f>
        <v/>
      </c>
    </row>
    <row r="3242">
      <c r="A3242" s="3" t="n">
        <v>45922</v>
      </c>
      <c r="B3242" t="inlineStr">
        <is>
          <t>鈴木</t>
        </is>
      </c>
      <c r="C3242" t="inlineStr">
        <is>
          <t>関東</t>
        </is>
      </c>
      <c r="D3242" t="inlineStr">
        <is>
          <t>Google広告</t>
        </is>
      </c>
      <c r="E3242" t="inlineStr">
        <is>
          <t>P008</t>
        </is>
      </c>
      <c r="F3242">
        <f>_xlfn.XLOOKUP(tbl_売上[[#This Row],[商品コード]],tbl_商品[商品コード],tbl_商品[商品名],"未登録")</f>
        <v/>
      </c>
      <c r="G3242">
        <f>_xlfn.XLOOKUP(tbl_売上[[#This Row],[商品コード]],tbl_商品[商品コード],tbl_商品[カテゴリ],"未登録")</f>
        <v/>
      </c>
      <c r="H3242" s="4" t="n">
        <v>2</v>
      </c>
      <c r="I3242" s="5" t="n">
        <v>2700</v>
      </c>
      <c r="J3242" s="5">
        <f>tbl_売上[[#This Row],[数量]]*tbl_売上[[#This Row],[単価]]</f>
        <v/>
      </c>
    </row>
    <row r="3243">
      <c r="A3243" s="3" t="n">
        <v>45922</v>
      </c>
      <c r="B3243" t="inlineStr">
        <is>
          <t>伊藤</t>
        </is>
      </c>
      <c r="C3243" t="inlineStr">
        <is>
          <t>中部</t>
        </is>
      </c>
      <c r="D3243" t="inlineStr">
        <is>
          <t>Meta広告</t>
        </is>
      </c>
      <c r="E3243" t="inlineStr">
        <is>
          <t>P001</t>
        </is>
      </c>
      <c r="F3243">
        <f>_xlfn.XLOOKUP(tbl_売上[[#This Row],[商品コード]],tbl_商品[商品コード],tbl_商品[商品名],"未登録")</f>
        <v/>
      </c>
      <c r="G3243">
        <f>_xlfn.XLOOKUP(tbl_売上[[#This Row],[商品コード]],tbl_商品[商品コード],tbl_商品[カテゴリ],"未登録")</f>
        <v/>
      </c>
      <c r="H3243" s="4" t="n">
        <v>1</v>
      </c>
      <c r="I3243" s="5" t="n">
        <v>8800</v>
      </c>
      <c r="J3243" s="5">
        <f>tbl_売上[[#This Row],[数量]]*tbl_売上[[#This Row],[単価]]</f>
        <v/>
      </c>
    </row>
    <row r="3244">
      <c r="A3244" s="3" t="n">
        <v>45923</v>
      </c>
      <c r="B3244" t="inlineStr">
        <is>
          <t>高橋</t>
        </is>
      </c>
      <c r="C3244" t="inlineStr">
        <is>
          <t>関西</t>
        </is>
      </c>
      <c r="D3244" t="inlineStr">
        <is>
          <t>Meta広告</t>
        </is>
      </c>
      <c r="E3244" t="inlineStr">
        <is>
          <t>P004</t>
        </is>
      </c>
      <c r="F3244">
        <f>_xlfn.XLOOKUP(tbl_売上[[#This Row],[商品コード]],tbl_商品[商品コード],tbl_商品[商品名],"未登録")</f>
        <v/>
      </c>
      <c r="G3244">
        <f>_xlfn.XLOOKUP(tbl_売上[[#This Row],[商品コード]],tbl_商品[商品コード],tbl_商品[カテゴリ],"未登録")</f>
        <v/>
      </c>
      <c r="H3244" s="4" t="n">
        <v>1</v>
      </c>
      <c r="I3244" s="5" t="n">
        <v>2480</v>
      </c>
      <c r="J3244" s="5">
        <f>tbl_売上[[#This Row],[数量]]*tbl_売上[[#This Row],[単価]]</f>
        <v/>
      </c>
    </row>
    <row r="3245">
      <c r="A3245" s="3" t="n">
        <v>45923</v>
      </c>
      <c r="B3245" t="inlineStr">
        <is>
          <t>佐藤</t>
        </is>
      </c>
      <c r="C3245" t="inlineStr">
        <is>
          <t>関東</t>
        </is>
      </c>
      <c r="D3245" t="inlineStr">
        <is>
          <t>Yahoo!広告</t>
        </is>
      </c>
      <c r="E3245" t="inlineStr">
        <is>
          <t>P002</t>
        </is>
      </c>
      <c r="F3245">
        <f>_xlfn.XLOOKUP(tbl_売上[[#This Row],[商品コード]],tbl_商品[商品コード],tbl_商品[商品名],"未登録")</f>
        <v/>
      </c>
      <c r="G3245">
        <f>_xlfn.XLOOKUP(tbl_売上[[#This Row],[商品コード]],tbl_商品[商品コード],tbl_商品[カテゴリ],"未登録")</f>
        <v/>
      </c>
      <c r="H3245" s="4" t="n">
        <v>1</v>
      </c>
      <c r="I3245" s="5" t="n">
        <v>3980</v>
      </c>
      <c r="J3245" s="5">
        <f>tbl_売上[[#This Row],[数量]]*tbl_売上[[#This Row],[単価]]</f>
        <v/>
      </c>
    </row>
    <row r="3246">
      <c r="A3246" s="3" t="n">
        <v>45923</v>
      </c>
      <c r="B3246" t="inlineStr">
        <is>
          <t>田中</t>
        </is>
      </c>
      <c r="C3246" t="inlineStr">
        <is>
          <t>関西</t>
        </is>
      </c>
      <c r="D3246" t="inlineStr">
        <is>
          <t>Meta広告</t>
        </is>
      </c>
      <c r="E3246" t="inlineStr">
        <is>
          <t>P006</t>
        </is>
      </c>
      <c r="F3246">
        <f>_xlfn.XLOOKUP(tbl_売上[[#This Row],[商品コード]],tbl_商品[商品コード],tbl_商品[商品名],"未登録")</f>
        <v/>
      </c>
      <c r="G3246">
        <f>_xlfn.XLOOKUP(tbl_売上[[#This Row],[商品コード]],tbl_商品[商品コード],tbl_商品[カテゴリ],"未登録")</f>
        <v/>
      </c>
      <c r="H3246" s="4" t="n">
        <v>1</v>
      </c>
      <c r="I3246" s="5" t="n">
        <v>3300</v>
      </c>
      <c r="J3246" s="5">
        <f>tbl_売上[[#This Row],[数量]]*tbl_売上[[#This Row],[単価]]</f>
        <v/>
      </c>
    </row>
    <row r="3247">
      <c r="A3247" s="3" t="n">
        <v>45923</v>
      </c>
      <c r="B3247" t="inlineStr">
        <is>
          <t>田中</t>
        </is>
      </c>
      <c r="C3247" t="inlineStr">
        <is>
          <t>関西</t>
        </is>
      </c>
      <c r="D3247" t="inlineStr">
        <is>
          <t>Meta広告</t>
        </is>
      </c>
      <c r="E3247" t="inlineStr">
        <is>
          <t>P002</t>
        </is>
      </c>
      <c r="F3247">
        <f>_xlfn.XLOOKUP(tbl_売上[[#This Row],[商品コード]],tbl_商品[商品コード],tbl_商品[商品名],"未登録")</f>
        <v/>
      </c>
      <c r="G3247">
        <f>_xlfn.XLOOKUP(tbl_売上[[#This Row],[商品コード]],tbl_商品[商品コード],tbl_商品[カテゴリ],"未登録")</f>
        <v/>
      </c>
      <c r="H3247" s="4" t="n">
        <v>1</v>
      </c>
      <c r="I3247" s="5" t="n">
        <v>3980</v>
      </c>
      <c r="J3247" s="5">
        <f>tbl_売上[[#This Row],[数量]]*tbl_売上[[#This Row],[単価]]</f>
        <v/>
      </c>
    </row>
    <row r="3248">
      <c r="A3248" s="3" t="n">
        <v>45923</v>
      </c>
      <c r="B3248" t="inlineStr">
        <is>
          <t>鈴木</t>
        </is>
      </c>
      <c r="C3248" t="inlineStr">
        <is>
          <t>関東</t>
        </is>
      </c>
      <c r="D3248" t="inlineStr">
        <is>
          <t>Google広告</t>
        </is>
      </c>
      <c r="E3248" t="inlineStr">
        <is>
          <t>P001</t>
        </is>
      </c>
      <c r="F3248">
        <f>_xlfn.XLOOKUP(tbl_売上[[#This Row],[商品コード]],tbl_商品[商品コード],tbl_商品[商品名],"未登録")</f>
        <v/>
      </c>
      <c r="G3248">
        <f>_xlfn.XLOOKUP(tbl_売上[[#This Row],[商品コード]],tbl_商品[商品コード],tbl_商品[カテゴリ],"未登録")</f>
        <v/>
      </c>
      <c r="H3248" s="4" t="n">
        <v>1</v>
      </c>
      <c r="I3248" s="5" t="n">
        <v>8800</v>
      </c>
      <c r="J3248" s="5">
        <f>tbl_売上[[#This Row],[数量]]*tbl_売上[[#This Row],[単価]]</f>
        <v/>
      </c>
    </row>
    <row r="3249">
      <c r="A3249" s="3" t="n">
        <v>45924</v>
      </c>
      <c r="B3249" t="inlineStr">
        <is>
          <t>伊藤</t>
        </is>
      </c>
      <c r="C3249" t="inlineStr">
        <is>
          <t>中部</t>
        </is>
      </c>
      <c r="D3249" t="inlineStr">
        <is>
          <t>Meta広告</t>
        </is>
      </c>
      <c r="E3249" t="inlineStr">
        <is>
          <t>P002</t>
        </is>
      </c>
      <c r="F3249">
        <f>_xlfn.XLOOKUP(tbl_売上[[#This Row],[商品コード]],tbl_商品[商品コード],tbl_商品[商品名],"未登録")</f>
        <v/>
      </c>
      <c r="G3249">
        <f>_xlfn.XLOOKUP(tbl_売上[[#This Row],[商品コード]],tbl_商品[商品コード],tbl_商品[カテゴリ],"未登録")</f>
        <v/>
      </c>
      <c r="H3249" s="4" t="n">
        <v>3</v>
      </c>
      <c r="I3249" s="5" t="n">
        <v>3980</v>
      </c>
      <c r="J3249" s="5">
        <f>tbl_売上[[#This Row],[数量]]*tbl_売上[[#This Row],[単価]]</f>
        <v/>
      </c>
    </row>
    <row r="3250">
      <c r="A3250" s="3" t="n">
        <v>45924</v>
      </c>
      <c r="B3250" t="inlineStr">
        <is>
          <t>渡辺</t>
        </is>
      </c>
      <c r="C3250" t="inlineStr">
        <is>
          <t>九州</t>
        </is>
      </c>
      <c r="D3250" t="inlineStr">
        <is>
          <t>Meta広告</t>
        </is>
      </c>
      <c r="E3250" t="inlineStr">
        <is>
          <t>P008</t>
        </is>
      </c>
      <c r="F3250">
        <f>_xlfn.XLOOKUP(tbl_売上[[#This Row],[商品コード]],tbl_商品[商品コード],tbl_商品[商品名],"未登録")</f>
        <v/>
      </c>
      <c r="G3250">
        <f>_xlfn.XLOOKUP(tbl_売上[[#This Row],[商品コード]],tbl_商品[商品コード],tbl_商品[カテゴリ],"未登録")</f>
        <v/>
      </c>
      <c r="H3250" s="4" t="n">
        <v>1</v>
      </c>
      <c r="I3250" s="5" t="n">
        <v>2700</v>
      </c>
      <c r="J3250" s="5">
        <f>tbl_売上[[#This Row],[数量]]*tbl_売上[[#This Row],[単価]]</f>
        <v/>
      </c>
    </row>
    <row r="3251">
      <c r="A3251" s="3" t="n">
        <v>45924</v>
      </c>
      <c r="B3251" t="inlineStr">
        <is>
          <t>鈴木</t>
        </is>
      </c>
      <c r="C3251" t="inlineStr">
        <is>
          <t>関東</t>
        </is>
      </c>
      <c r="D3251" t="inlineStr">
        <is>
          <t>Google広告</t>
        </is>
      </c>
      <c r="E3251" t="inlineStr">
        <is>
          <t>P004</t>
        </is>
      </c>
      <c r="F3251">
        <f>_xlfn.XLOOKUP(tbl_売上[[#This Row],[商品コード]],tbl_商品[商品コード],tbl_商品[商品名],"未登録")</f>
        <v/>
      </c>
      <c r="G3251">
        <f>_xlfn.XLOOKUP(tbl_売上[[#This Row],[商品コード]],tbl_商品[商品コード],tbl_商品[カテゴリ],"未登録")</f>
        <v/>
      </c>
      <c r="H3251" s="4" t="n">
        <v>2</v>
      </c>
      <c r="I3251" s="5" t="n">
        <v>2480</v>
      </c>
      <c r="J3251" s="5">
        <f>tbl_売上[[#This Row],[数量]]*tbl_売上[[#This Row],[単価]]</f>
        <v/>
      </c>
    </row>
    <row r="3252">
      <c r="A3252" s="3" t="n">
        <v>45924</v>
      </c>
      <c r="B3252" t="inlineStr">
        <is>
          <t>伊藤</t>
        </is>
      </c>
      <c r="C3252" t="inlineStr">
        <is>
          <t>中部</t>
        </is>
      </c>
      <c r="D3252" t="inlineStr">
        <is>
          <t>Google広告</t>
        </is>
      </c>
      <c r="E3252" t="inlineStr">
        <is>
          <t>P001</t>
        </is>
      </c>
      <c r="F3252">
        <f>_xlfn.XLOOKUP(tbl_売上[[#This Row],[商品コード]],tbl_商品[商品コード],tbl_商品[商品名],"未登録")</f>
        <v/>
      </c>
      <c r="G3252">
        <f>_xlfn.XLOOKUP(tbl_売上[[#This Row],[商品コード]],tbl_商品[商品コード],tbl_商品[カテゴリ],"未登録")</f>
        <v/>
      </c>
      <c r="H3252" s="4" t="n">
        <v>1</v>
      </c>
      <c r="I3252" s="5" t="n">
        <v>8800</v>
      </c>
      <c r="J3252" s="5">
        <f>tbl_売上[[#This Row],[数量]]*tbl_売上[[#This Row],[単価]]</f>
        <v/>
      </c>
    </row>
    <row r="3253">
      <c r="A3253" s="3" t="n">
        <v>45924</v>
      </c>
      <c r="B3253" t="inlineStr">
        <is>
          <t>佐藤</t>
        </is>
      </c>
      <c r="C3253" t="inlineStr">
        <is>
          <t>関東</t>
        </is>
      </c>
      <c r="D3253" t="inlineStr">
        <is>
          <t>Google広告</t>
        </is>
      </c>
      <c r="E3253" t="inlineStr">
        <is>
          <t>P006</t>
        </is>
      </c>
      <c r="F3253">
        <f>_xlfn.XLOOKUP(tbl_売上[[#This Row],[商品コード]],tbl_商品[商品コード],tbl_商品[商品名],"未登録")</f>
        <v/>
      </c>
      <c r="G3253">
        <f>_xlfn.XLOOKUP(tbl_売上[[#This Row],[商品コード]],tbl_商品[商品コード],tbl_商品[カテゴリ],"未登録")</f>
        <v/>
      </c>
      <c r="H3253" s="4" t="n">
        <v>1</v>
      </c>
      <c r="I3253" s="5" t="n">
        <v>3300</v>
      </c>
      <c r="J3253" s="5">
        <f>tbl_売上[[#This Row],[数量]]*tbl_売上[[#This Row],[単価]]</f>
        <v/>
      </c>
    </row>
    <row r="3254">
      <c r="A3254" s="3" t="n">
        <v>45925</v>
      </c>
      <c r="B3254" t="inlineStr">
        <is>
          <t>鈴木</t>
        </is>
      </c>
      <c r="C3254" t="inlineStr">
        <is>
          <t>関東</t>
        </is>
      </c>
      <c r="D3254" t="inlineStr">
        <is>
          <t>Google広告</t>
        </is>
      </c>
      <c r="E3254" t="inlineStr">
        <is>
          <t>P002</t>
        </is>
      </c>
      <c r="F3254">
        <f>_xlfn.XLOOKUP(tbl_売上[[#This Row],[商品コード]],tbl_商品[商品コード],tbl_商品[商品名],"未登録")</f>
        <v/>
      </c>
      <c r="G3254">
        <f>_xlfn.XLOOKUP(tbl_売上[[#This Row],[商品コード]],tbl_商品[商品コード],tbl_商品[カテゴリ],"未登録")</f>
        <v/>
      </c>
      <c r="H3254" s="4" t="n">
        <v>3</v>
      </c>
      <c r="I3254" s="5" t="n">
        <v>3980</v>
      </c>
      <c r="J3254" s="5">
        <f>tbl_売上[[#This Row],[数量]]*tbl_売上[[#This Row],[単価]]</f>
        <v/>
      </c>
    </row>
    <row r="3255">
      <c r="A3255" s="3" t="n">
        <v>45925</v>
      </c>
      <c r="B3255" t="inlineStr">
        <is>
          <t>鈴木</t>
        </is>
      </c>
      <c r="C3255" t="inlineStr">
        <is>
          <t>関東</t>
        </is>
      </c>
      <c r="D3255" t="inlineStr">
        <is>
          <t>Google広告</t>
        </is>
      </c>
      <c r="E3255" t="inlineStr">
        <is>
          <t>P002</t>
        </is>
      </c>
      <c r="F3255">
        <f>_xlfn.XLOOKUP(tbl_売上[[#This Row],[商品コード]],tbl_商品[商品コード],tbl_商品[商品名],"未登録")</f>
        <v/>
      </c>
      <c r="G3255">
        <f>_xlfn.XLOOKUP(tbl_売上[[#This Row],[商品コード]],tbl_商品[商品コード],tbl_商品[カテゴリ],"未登録")</f>
        <v/>
      </c>
      <c r="H3255" s="4" t="n">
        <v>3</v>
      </c>
      <c r="I3255" s="5" t="n">
        <v>3980</v>
      </c>
      <c r="J3255" s="5">
        <f>tbl_売上[[#This Row],[数量]]*tbl_売上[[#This Row],[単価]]</f>
        <v/>
      </c>
    </row>
    <row r="3256">
      <c r="A3256" s="3" t="n">
        <v>45925</v>
      </c>
      <c r="B3256" t="inlineStr">
        <is>
          <t>伊藤</t>
        </is>
      </c>
      <c r="C3256" t="inlineStr">
        <is>
          <t>中部</t>
        </is>
      </c>
      <c r="D3256" t="inlineStr">
        <is>
          <t>Meta広告</t>
        </is>
      </c>
      <c r="E3256" t="inlineStr">
        <is>
          <t>P002</t>
        </is>
      </c>
      <c r="F3256">
        <f>_xlfn.XLOOKUP(tbl_売上[[#This Row],[商品コード]],tbl_商品[商品コード],tbl_商品[商品名],"未登録")</f>
        <v/>
      </c>
      <c r="G3256">
        <f>_xlfn.XLOOKUP(tbl_売上[[#This Row],[商品コード]],tbl_商品[商品コード],tbl_商品[カテゴリ],"未登録")</f>
        <v/>
      </c>
      <c r="H3256" s="4" t="n">
        <v>2</v>
      </c>
      <c r="I3256" s="5" t="n">
        <v>3980</v>
      </c>
      <c r="J3256" s="5">
        <f>tbl_売上[[#This Row],[数量]]*tbl_売上[[#This Row],[単価]]</f>
        <v/>
      </c>
    </row>
    <row r="3257">
      <c r="A3257" s="3" t="n">
        <v>45925</v>
      </c>
      <c r="B3257" t="inlineStr">
        <is>
          <t>佐藤</t>
        </is>
      </c>
      <c r="C3257" t="inlineStr">
        <is>
          <t>関東</t>
        </is>
      </c>
      <c r="D3257" t="inlineStr">
        <is>
          <t>Google広告</t>
        </is>
      </c>
      <c r="E3257" t="inlineStr">
        <is>
          <t>P008</t>
        </is>
      </c>
      <c r="F3257">
        <f>_xlfn.XLOOKUP(tbl_売上[[#This Row],[商品コード]],tbl_商品[商品コード],tbl_商品[商品名],"未登録")</f>
        <v/>
      </c>
      <c r="G3257">
        <f>_xlfn.XLOOKUP(tbl_売上[[#This Row],[商品コード]],tbl_商品[商品コード],tbl_商品[カテゴリ],"未登録")</f>
        <v/>
      </c>
      <c r="H3257" s="4" t="n">
        <v>1</v>
      </c>
      <c r="I3257" s="5" t="n">
        <v>2700</v>
      </c>
      <c r="J3257" s="5">
        <f>tbl_売上[[#This Row],[数量]]*tbl_売上[[#This Row],[単価]]</f>
        <v/>
      </c>
    </row>
    <row r="3258">
      <c r="A3258" s="3" t="n">
        <v>45926</v>
      </c>
      <c r="B3258" t="inlineStr">
        <is>
          <t>鈴木</t>
        </is>
      </c>
      <c r="C3258" t="inlineStr">
        <is>
          <t>関東</t>
        </is>
      </c>
      <c r="D3258" t="inlineStr">
        <is>
          <t>Google広告</t>
        </is>
      </c>
      <c r="E3258" t="inlineStr">
        <is>
          <t>P002</t>
        </is>
      </c>
      <c r="F3258">
        <f>_xlfn.XLOOKUP(tbl_売上[[#This Row],[商品コード]],tbl_商品[商品コード],tbl_商品[商品名],"未登録")</f>
        <v/>
      </c>
      <c r="G3258">
        <f>_xlfn.XLOOKUP(tbl_売上[[#This Row],[商品コード]],tbl_商品[商品コード],tbl_商品[カテゴリ],"未登録")</f>
        <v/>
      </c>
      <c r="H3258" s="4" t="n">
        <v>3</v>
      </c>
      <c r="I3258" s="5" t="n">
        <v>3980</v>
      </c>
      <c r="J3258" s="5">
        <f>tbl_売上[[#This Row],[数量]]*tbl_売上[[#This Row],[単価]]</f>
        <v/>
      </c>
    </row>
    <row r="3259">
      <c r="A3259" s="3" t="n">
        <v>45926</v>
      </c>
      <c r="B3259" t="inlineStr">
        <is>
          <t>田中</t>
        </is>
      </c>
      <c r="C3259" t="inlineStr">
        <is>
          <t>関西</t>
        </is>
      </c>
      <c r="D3259" t="inlineStr">
        <is>
          <t>Meta広告</t>
        </is>
      </c>
      <c r="E3259" t="inlineStr">
        <is>
          <t>P004</t>
        </is>
      </c>
      <c r="F3259">
        <f>_xlfn.XLOOKUP(tbl_売上[[#This Row],[商品コード]],tbl_商品[商品コード],tbl_商品[商品名],"未登録")</f>
        <v/>
      </c>
      <c r="G3259">
        <f>_xlfn.XLOOKUP(tbl_売上[[#This Row],[商品コード]],tbl_商品[商品コード],tbl_商品[カテゴリ],"未登録")</f>
        <v/>
      </c>
      <c r="H3259" s="4" t="n">
        <v>2</v>
      </c>
      <c r="I3259" s="5" t="n">
        <v>2480</v>
      </c>
      <c r="J3259" s="5">
        <f>tbl_売上[[#This Row],[数量]]*tbl_売上[[#This Row],[単価]]</f>
        <v/>
      </c>
    </row>
    <row r="3260">
      <c r="A3260" s="3" t="n">
        <v>45926</v>
      </c>
      <c r="B3260" t="inlineStr">
        <is>
          <t>佐藤</t>
        </is>
      </c>
      <c r="C3260" t="inlineStr">
        <is>
          <t>関東</t>
        </is>
      </c>
      <c r="D3260" t="inlineStr">
        <is>
          <t>Google広告</t>
        </is>
      </c>
      <c r="E3260" t="inlineStr">
        <is>
          <t>P008</t>
        </is>
      </c>
      <c r="F3260">
        <f>_xlfn.XLOOKUP(tbl_売上[[#This Row],[商品コード]],tbl_商品[商品コード],tbl_商品[商品名],"未登録")</f>
        <v/>
      </c>
      <c r="G3260">
        <f>_xlfn.XLOOKUP(tbl_売上[[#This Row],[商品コード]],tbl_商品[商品コード],tbl_商品[カテゴリ],"未登録")</f>
        <v/>
      </c>
      <c r="H3260" s="4" t="n">
        <v>1</v>
      </c>
      <c r="I3260" s="5" t="n">
        <v>2700</v>
      </c>
      <c r="J3260" s="5">
        <f>tbl_売上[[#This Row],[数量]]*tbl_売上[[#This Row],[単価]]</f>
        <v/>
      </c>
    </row>
    <row r="3261">
      <c r="A3261" s="3" t="n">
        <v>45926</v>
      </c>
      <c r="B3261" t="inlineStr">
        <is>
          <t>佐藤</t>
        </is>
      </c>
      <c r="C3261" t="inlineStr">
        <is>
          <t>関東</t>
        </is>
      </c>
      <c r="D3261" t="inlineStr">
        <is>
          <t>Google広告</t>
        </is>
      </c>
      <c r="E3261" t="inlineStr">
        <is>
          <t>P005</t>
        </is>
      </c>
      <c r="F3261">
        <f>_xlfn.XLOOKUP(tbl_売上[[#This Row],[商品コード]],tbl_商品[商品コード],tbl_商品[商品名],"未登録")</f>
        <v/>
      </c>
      <c r="G3261">
        <f>_xlfn.XLOOKUP(tbl_売上[[#This Row],[商品コード]],tbl_商品[商品コード],tbl_商品[カテゴリ],"未登録")</f>
        <v/>
      </c>
      <c r="H3261" s="4" t="n">
        <v>2</v>
      </c>
      <c r="I3261" s="5" t="n">
        <v>6980</v>
      </c>
      <c r="J3261" s="5">
        <f>tbl_売上[[#This Row],[数量]]*tbl_売上[[#This Row],[単価]]</f>
        <v/>
      </c>
    </row>
    <row r="3262">
      <c r="A3262" s="3" t="n">
        <v>45926</v>
      </c>
      <c r="B3262" t="inlineStr">
        <is>
          <t>佐藤</t>
        </is>
      </c>
      <c r="C3262" t="inlineStr">
        <is>
          <t>関東</t>
        </is>
      </c>
      <c r="D3262" t="inlineStr">
        <is>
          <t>Google広告</t>
        </is>
      </c>
      <c r="E3262" t="inlineStr">
        <is>
          <t>P004</t>
        </is>
      </c>
      <c r="F3262">
        <f>_xlfn.XLOOKUP(tbl_売上[[#This Row],[商品コード]],tbl_商品[商品コード],tbl_商品[商品名],"未登録")</f>
        <v/>
      </c>
      <c r="G3262">
        <f>_xlfn.XLOOKUP(tbl_売上[[#This Row],[商品コード]],tbl_商品[商品コード],tbl_商品[カテゴリ],"未登録")</f>
        <v/>
      </c>
      <c r="H3262" s="4" t="n">
        <v>3</v>
      </c>
      <c r="I3262" s="5" t="n">
        <v>2480</v>
      </c>
      <c r="J3262" s="5">
        <f>tbl_売上[[#This Row],[数量]]*tbl_売上[[#This Row],[単価]]</f>
        <v/>
      </c>
    </row>
    <row r="3263">
      <c r="A3263" s="3" t="n">
        <v>45927</v>
      </c>
      <c r="B3263" t="inlineStr">
        <is>
          <t>佐藤</t>
        </is>
      </c>
      <c r="C3263" t="inlineStr">
        <is>
          <t>関東</t>
        </is>
      </c>
      <c r="D3263" t="inlineStr">
        <is>
          <t>Meta広告</t>
        </is>
      </c>
      <c r="E3263" t="inlineStr">
        <is>
          <t>P003</t>
        </is>
      </c>
      <c r="F3263">
        <f>_xlfn.XLOOKUP(tbl_売上[[#This Row],[商品コード]],tbl_商品[商品コード],tbl_商品[商品名],"未登録")</f>
        <v/>
      </c>
      <c r="G3263">
        <f>_xlfn.XLOOKUP(tbl_売上[[#This Row],[商品コード]],tbl_商品[商品コード],tbl_商品[カテゴリ],"未登録")</f>
        <v/>
      </c>
      <c r="H3263" s="4" t="n">
        <v>1</v>
      </c>
      <c r="I3263" s="5" t="n">
        <v>19800</v>
      </c>
      <c r="J3263" s="5">
        <f>tbl_売上[[#This Row],[数量]]*tbl_売上[[#This Row],[単価]]</f>
        <v/>
      </c>
    </row>
    <row r="3264">
      <c r="A3264" s="3" t="n">
        <v>45927</v>
      </c>
      <c r="B3264" t="inlineStr">
        <is>
          <t>伊藤</t>
        </is>
      </c>
      <c r="C3264" t="inlineStr">
        <is>
          <t>中部</t>
        </is>
      </c>
      <c r="D3264" t="inlineStr">
        <is>
          <t>Meta広告</t>
        </is>
      </c>
      <c r="E3264" t="inlineStr">
        <is>
          <t>P004</t>
        </is>
      </c>
      <c r="F3264">
        <f>_xlfn.XLOOKUP(tbl_売上[[#This Row],[商品コード]],tbl_商品[商品コード],tbl_商品[商品名],"未登録")</f>
        <v/>
      </c>
      <c r="G3264">
        <f>_xlfn.XLOOKUP(tbl_売上[[#This Row],[商品コード]],tbl_商品[商品コード],tbl_商品[カテゴリ],"未登録")</f>
        <v/>
      </c>
      <c r="H3264" s="4" t="n">
        <v>3</v>
      </c>
      <c r="I3264" s="5" t="n">
        <v>2480</v>
      </c>
      <c r="J3264" s="5">
        <f>tbl_売上[[#This Row],[数量]]*tbl_売上[[#This Row],[単価]]</f>
        <v/>
      </c>
    </row>
    <row r="3265">
      <c r="A3265" s="3" t="n">
        <v>45927</v>
      </c>
      <c r="B3265" t="inlineStr">
        <is>
          <t>田中</t>
        </is>
      </c>
      <c r="C3265" t="inlineStr">
        <is>
          <t>関西</t>
        </is>
      </c>
      <c r="D3265" t="inlineStr">
        <is>
          <t>Meta広告</t>
        </is>
      </c>
      <c r="E3265" t="inlineStr">
        <is>
          <t>P001</t>
        </is>
      </c>
      <c r="F3265">
        <f>_xlfn.XLOOKUP(tbl_売上[[#This Row],[商品コード]],tbl_商品[商品コード],tbl_商品[商品名],"未登録")</f>
        <v/>
      </c>
      <c r="G3265">
        <f>_xlfn.XLOOKUP(tbl_売上[[#This Row],[商品コード]],tbl_商品[商品コード],tbl_商品[カテゴリ],"未登録")</f>
        <v/>
      </c>
      <c r="H3265" s="4" t="n">
        <v>2</v>
      </c>
      <c r="I3265" s="5" t="n">
        <v>8800</v>
      </c>
      <c r="J3265" s="5">
        <f>tbl_売上[[#This Row],[数量]]*tbl_売上[[#This Row],[単価]]</f>
        <v/>
      </c>
    </row>
    <row r="3266">
      <c r="A3266" s="3" t="n">
        <v>45927</v>
      </c>
      <c r="B3266" t="inlineStr">
        <is>
          <t>鈴木</t>
        </is>
      </c>
      <c r="C3266" t="inlineStr">
        <is>
          <t>関東</t>
        </is>
      </c>
      <c r="D3266" t="inlineStr">
        <is>
          <t>Google広告</t>
        </is>
      </c>
      <c r="E3266" t="inlineStr">
        <is>
          <t>P001</t>
        </is>
      </c>
      <c r="F3266">
        <f>_xlfn.XLOOKUP(tbl_売上[[#This Row],[商品コード]],tbl_商品[商品コード],tbl_商品[商品名],"未登録")</f>
        <v/>
      </c>
      <c r="G3266">
        <f>_xlfn.XLOOKUP(tbl_売上[[#This Row],[商品コード]],tbl_商品[商品コード],tbl_商品[カテゴリ],"未登録")</f>
        <v/>
      </c>
      <c r="H3266" s="4" t="n">
        <v>2</v>
      </c>
      <c r="I3266" s="5" t="n">
        <v>8800</v>
      </c>
      <c r="J3266" s="5">
        <f>tbl_売上[[#This Row],[数量]]*tbl_売上[[#This Row],[単価]]</f>
        <v/>
      </c>
    </row>
    <row r="3267">
      <c r="A3267" s="3" t="n">
        <v>45927</v>
      </c>
      <c r="B3267" t="inlineStr">
        <is>
          <t>田中</t>
        </is>
      </c>
      <c r="C3267" t="inlineStr">
        <is>
          <t>関西</t>
        </is>
      </c>
      <c r="D3267" t="inlineStr">
        <is>
          <t>Google広告</t>
        </is>
      </c>
      <c r="E3267" t="inlineStr">
        <is>
          <t>P008</t>
        </is>
      </c>
      <c r="F3267">
        <f>_xlfn.XLOOKUP(tbl_売上[[#This Row],[商品コード]],tbl_商品[商品コード],tbl_商品[商品名],"未登録")</f>
        <v/>
      </c>
      <c r="G3267">
        <f>_xlfn.XLOOKUP(tbl_売上[[#This Row],[商品コード]],tbl_商品[商品コード],tbl_商品[カテゴリ],"未登録")</f>
        <v/>
      </c>
      <c r="H3267" s="4" t="n">
        <v>2</v>
      </c>
      <c r="I3267" s="5" t="n">
        <v>2700</v>
      </c>
      <c r="J3267" s="5">
        <f>tbl_売上[[#This Row],[数量]]*tbl_売上[[#This Row],[単価]]</f>
        <v/>
      </c>
    </row>
    <row r="3268">
      <c r="A3268" s="3" t="n">
        <v>45928</v>
      </c>
      <c r="B3268" t="inlineStr">
        <is>
          <t>佐藤</t>
        </is>
      </c>
      <c r="C3268" t="inlineStr">
        <is>
          <t>関東</t>
        </is>
      </c>
      <c r="D3268" t="inlineStr">
        <is>
          <t>Meta広告</t>
        </is>
      </c>
      <c r="E3268" t="inlineStr">
        <is>
          <t>P008</t>
        </is>
      </c>
      <c r="F3268">
        <f>_xlfn.XLOOKUP(tbl_売上[[#This Row],[商品コード]],tbl_商品[商品コード],tbl_商品[商品名],"未登録")</f>
        <v/>
      </c>
      <c r="G3268">
        <f>_xlfn.XLOOKUP(tbl_売上[[#This Row],[商品コード]],tbl_商品[商品コード],tbl_商品[カテゴリ],"未登録")</f>
        <v/>
      </c>
      <c r="H3268" s="4" t="n">
        <v>1</v>
      </c>
      <c r="I3268" s="5" t="n">
        <v>2700</v>
      </c>
      <c r="J3268" s="5">
        <f>tbl_売上[[#This Row],[数量]]*tbl_売上[[#This Row],[単価]]</f>
        <v/>
      </c>
    </row>
    <row r="3269">
      <c r="A3269" s="3" t="n">
        <v>45928</v>
      </c>
      <c r="B3269" t="inlineStr">
        <is>
          <t>高橋</t>
        </is>
      </c>
      <c r="C3269" t="inlineStr">
        <is>
          <t>関西</t>
        </is>
      </c>
      <c r="D3269" t="inlineStr">
        <is>
          <t>Meta広告</t>
        </is>
      </c>
      <c r="E3269" t="inlineStr">
        <is>
          <t>P007</t>
        </is>
      </c>
      <c r="F3269">
        <f>_xlfn.XLOOKUP(tbl_売上[[#This Row],[商品コード]],tbl_商品[商品コード],tbl_商品[商品名],"未登録")</f>
        <v/>
      </c>
      <c r="G3269">
        <f>_xlfn.XLOOKUP(tbl_売上[[#This Row],[商品コード]],tbl_商品[商品コード],tbl_商品[カテゴリ],"未登録")</f>
        <v/>
      </c>
      <c r="H3269" s="4" t="n">
        <v>1</v>
      </c>
      <c r="I3269" s="5" t="n">
        <v>3240</v>
      </c>
      <c r="J3269" s="5">
        <f>tbl_売上[[#This Row],[数量]]*tbl_売上[[#This Row],[単価]]</f>
        <v/>
      </c>
    </row>
    <row r="3270">
      <c r="A3270" s="3" t="n">
        <v>45928</v>
      </c>
      <c r="B3270" t="inlineStr">
        <is>
          <t>高橋</t>
        </is>
      </c>
      <c r="C3270" t="inlineStr">
        <is>
          <t>関西</t>
        </is>
      </c>
      <c r="D3270" t="inlineStr">
        <is>
          <t>Meta広告</t>
        </is>
      </c>
      <c r="E3270" t="inlineStr">
        <is>
          <t>P002</t>
        </is>
      </c>
      <c r="F3270">
        <f>_xlfn.XLOOKUP(tbl_売上[[#This Row],[商品コード]],tbl_商品[商品コード],tbl_商品[商品名],"未登録")</f>
        <v/>
      </c>
      <c r="G3270">
        <f>_xlfn.XLOOKUP(tbl_売上[[#This Row],[商品コード]],tbl_商品[商品コード],tbl_商品[カテゴリ],"未登録")</f>
        <v/>
      </c>
      <c r="H3270" s="4" t="n">
        <v>1</v>
      </c>
      <c r="I3270" s="5" t="n">
        <v>3980</v>
      </c>
      <c r="J3270" s="5">
        <f>tbl_売上[[#This Row],[数量]]*tbl_売上[[#This Row],[単価]]</f>
        <v/>
      </c>
    </row>
    <row r="3271">
      <c r="A3271" s="3" t="n">
        <v>45928</v>
      </c>
      <c r="B3271" t="inlineStr">
        <is>
          <t>鈴木</t>
        </is>
      </c>
      <c r="C3271" t="inlineStr">
        <is>
          <t>関東</t>
        </is>
      </c>
      <c r="D3271" t="inlineStr">
        <is>
          <t>Google広告</t>
        </is>
      </c>
      <c r="E3271" t="inlineStr">
        <is>
          <t>P004</t>
        </is>
      </c>
      <c r="F3271">
        <f>_xlfn.XLOOKUP(tbl_売上[[#This Row],[商品コード]],tbl_商品[商品コード],tbl_商品[商品名],"未登録")</f>
        <v/>
      </c>
      <c r="G3271">
        <f>_xlfn.XLOOKUP(tbl_売上[[#This Row],[商品コード]],tbl_商品[商品コード],tbl_商品[カテゴリ],"未登録")</f>
        <v/>
      </c>
      <c r="H3271" s="4" t="n">
        <v>1</v>
      </c>
      <c r="I3271" s="5" t="n">
        <v>2480</v>
      </c>
      <c r="J3271" s="5">
        <f>tbl_売上[[#This Row],[数量]]*tbl_売上[[#This Row],[単価]]</f>
        <v/>
      </c>
    </row>
    <row r="3272">
      <c r="A3272" s="3" t="n">
        <v>45928</v>
      </c>
      <c r="B3272" t="inlineStr">
        <is>
          <t>佐藤</t>
        </is>
      </c>
      <c r="C3272" t="inlineStr">
        <is>
          <t>関東</t>
        </is>
      </c>
      <c r="D3272" t="inlineStr">
        <is>
          <t>Google広告</t>
        </is>
      </c>
      <c r="E3272" t="inlineStr">
        <is>
          <t>P002</t>
        </is>
      </c>
      <c r="F3272">
        <f>_xlfn.XLOOKUP(tbl_売上[[#This Row],[商品コード]],tbl_商品[商品コード],tbl_商品[商品名],"未登録")</f>
        <v/>
      </c>
      <c r="G3272">
        <f>_xlfn.XLOOKUP(tbl_売上[[#This Row],[商品コード]],tbl_商品[商品コード],tbl_商品[カテゴリ],"未登録")</f>
        <v/>
      </c>
      <c r="H3272" s="4" t="n">
        <v>1</v>
      </c>
      <c r="I3272" s="5" t="n">
        <v>3980</v>
      </c>
      <c r="J3272" s="5">
        <f>tbl_売上[[#This Row],[数量]]*tbl_売上[[#This Row],[単価]]</f>
        <v/>
      </c>
    </row>
    <row r="3273">
      <c r="A3273" s="3" t="n">
        <v>45928</v>
      </c>
      <c r="B3273" t="inlineStr">
        <is>
          <t>伊藤</t>
        </is>
      </c>
      <c r="C3273" t="inlineStr">
        <is>
          <t>中部</t>
        </is>
      </c>
      <c r="D3273" t="inlineStr">
        <is>
          <t>Meta広告</t>
        </is>
      </c>
      <c r="E3273" t="inlineStr">
        <is>
          <t>P004</t>
        </is>
      </c>
      <c r="F3273">
        <f>_xlfn.XLOOKUP(tbl_売上[[#This Row],[商品コード]],tbl_商品[商品コード],tbl_商品[商品名],"未登録")</f>
        <v/>
      </c>
      <c r="G3273">
        <f>_xlfn.XLOOKUP(tbl_売上[[#This Row],[商品コード]],tbl_商品[商品コード],tbl_商品[カテゴリ],"未登録")</f>
        <v/>
      </c>
      <c r="H3273" s="4" t="n">
        <v>1</v>
      </c>
      <c r="I3273" s="5" t="n">
        <v>2480</v>
      </c>
      <c r="J3273" s="5">
        <f>tbl_売上[[#This Row],[数量]]*tbl_売上[[#This Row],[単価]]</f>
        <v/>
      </c>
    </row>
    <row r="3274">
      <c r="A3274" s="3" t="n">
        <v>45928</v>
      </c>
      <c r="B3274" t="inlineStr">
        <is>
          <t>渡辺</t>
        </is>
      </c>
      <c r="C3274" t="inlineStr">
        <is>
          <t>九州</t>
        </is>
      </c>
      <c r="D3274" t="inlineStr">
        <is>
          <t>Meta広告</t>
        </is>
      </c>
      <c r="E3274" t="inlineStr">
        <is>
          <t>P008</t>
        </is>
      </c>
      <c r="F3274">
        <f>_xlfn.XLOOKUP(tbl_売上[[#This Row],[商品コード]],tbl_商品[商品コード],tbl_商品[商品名],"未登録")</f>
        <v/>
      </c>
      <c r="G3274">
        <f>_xlfn.XLOOKUP(tbl_売上[[#This Row],[商品コード]],tbl_商品[商品コード],tbl_商品[カテゴリ],"未登録")</f>
        <v/>
      </c>
      <c r="H3274" s="4" t="n">
        <v>5</v>
      </c>
      <c r="I3274" s="5" t="n">
        <v>2700</v>
      </c>
      <c r="J3274" s="5">
        <f>tbl_売上[[#This Row],[数量]]*tbl_売上[[#This Row],[単価]]</f>
        <v/>
      </c>
    </row>
    <row r="3275">
      <c r="A3275" s="3" t="n">
        <v>45929</v>
      </c>
      <c r="B3275" t="inlineStr">
        <is>
          <t>佐藤</t>
        </is>
      </c>
      <c r="C3275" t="inlineStr">
        <is>
          <t>関東</t>
        </is>
      </c>
      <c r="D3275" t="inlineStr">
        <is>
          <t>Yahoo!広告</t>
        </is>
      </c>
      <c r="E3275" t="inlineStr">
        <is>
          <t>P006</t>
        </is>
      </c>
      <c r="F3275">
        <f>_xlfn.XLOOKUP(tbl_売上[[#This Row],[商品コード]],tbl_商品[商品コード],tbl_商品[商品名],"未登録")</f>
        <v/>
      </c>
      <c r="G3275">
        <f>_xlfn.XLOOKUP(tbl_売上[[#This Row],[商品コード]],tbl_商品[商品コード],tbl_商品[カテゴリ],"未登録")</f>
        <v/>
      </c>
      <c r="H3275" s="4" t="n">
        <v>1</v>
      </c>
      <c r="I3275" s="5" t="n">
        <v>3300</v>
      </c>
      <c r="J3275" s="5">
        <f>tbl_売上[[#This Row],[数量]]*tbl_売上[[#This Row],[単価]]</f>
        <v/>
      </c>
    </row>
    <row r="3276">
      <c r="A3276" s="3" t="n">
        <v>45929</v>
      </c>
      <c r="B3276" t="inlineStr">
        <is>
          <t>伊藤</t>
        </is>
      </c>
      <c r="C3276" t="inlineStr">
        <is>
          <t>中部</t>
        </is>
      </c>
      <c r="D3276" t="inlineStr">
        <is>
          <t>Yahoo!広告</t>
        </is>
      </c>
      <c r="E3276" t="inlineStr">
        <is>
          <t>P007</t>
        </is>
      </c>
      <c r="F3276">
        <f>_xlfn.XLOOKUP(tbl_売上[[#This Row],[商品コード]],tbl_商品[商品コード],tbl_商品[商品名],"未登録")</f>
        <v/>
      </c>
      <c r="G3276">
        <f>_xlfn.XLOOKUP(tbl_売上[[#This Row],[商品コード]],tbl_商品[商品コード],tbl_商品[カテゴリ],"未登録")</f>
        <v/>
      </c>
      <c r="H3276" s="4" t="n">
        <v>1</v>
      </c>
      <c r="I3276" s="5" t="n">
        <v>3240</v>
      </c>
      <c r="J3276" s="5">
        <f>tbl_売上[[#This Row],[数量]]*tbl_売上[[#This Row],[単価]]</f>
        <v/>
      </c>
    </row>
    <row r="3277">
      <c r="A3277" s="3" t="n">
        <v>45929</v>
      </c>
      <c r="B3277" t="inlineStr">
        <is>
          <t>渡辺</t>
        </is>
      </c>
      <c r="C3277" t="inlineStr">
        <is>
          <t>九州</t>
        </is>
      </c>
      <c r="D3277" t="inlineStr">
        <is>
          <t>Google広告</t>
        </is>
      </c>
      <c r="E3277" t="inlineStr">
        <is>
          <t>P007</t>
        </is>
      </c>
      <c r="F3277">
        <f>_xlfn.XLOOKUP(tbl_売上[[#This Row],[商品コード]],tbl_商品[商品コード],tbl_商品[商品名],"未登録")</f>
        <v/>
      </c>
      <c r="G3277">
        <f>_xlfn.XLOOKUP(tbl_売上[[#This Row],[商品コード]],tbl_商品[商品コード],tbl_商品[カテゴリ],"未登録")</f>
        <v/>
      </c>
      <c r="H3277" s="4" t="n">
        <v>1</v>
      </c>
      <c r="I3277" s="5" t="n">
        <v>3240</v>
      </c>
      <c r="J3277" s="5">
        <f>tbl_売上[[#This Row],[数量]]*tbl_売上[[#This Row],[単価]]</f>
        <v/>
      </c>
    </row>
    <row r="3278">
      <c r="A3278" s="3" t="n">
        <v>45929</v>
      </c>
      <c r="B3278" t="inlineStr">
        <is>
          <t>伊藤</t>
        </is>
      </c>
      <c r="C3278" t="inlineStr">
        <is>
          <t>中部</t>
        </is>
      </c>
      <c r="D3278" t="inlineStr">
        <is>
          <t>Yahoo!広告</t>
        </is>
      </c>
      <c r="E3278" t="inlineStr">
        <is>
          <t>P009</t>
        </is>
      </c>
      <c r="F3278">
        <f>_xlfn.XLOOKUP(tbl_売上[[#This Row],[商品コード]],tbl_商品[商品コード],tbl_商品[商品名],"未登録")</f>
        <v/>
      </c>
      <c r="G3278">
        <f>_xlfn.XLOOKUP(tbl_売上[[#This Row],[商品コード]],tbl_商品[商品コード],tbl_商品[カテゴリ],"未登録")</f>
        <v/>
      </c>
      <c r="H3278" s="4" t="n">
        <v>1</v>
      </c>
      <c r="I3278" s="5" t="n">
        <v>3600</v>
      </c>
      <c r="J3278" s="5">
        <f>tbl_売上[[#This Row],[数量]]*tbl_売上[[#This Row],[単価]]</f>
        <v/>
      </c>
    </row>
    <row r="3279">
      <c r="A3279" s="3" t="n">
        <v>45929</v>
      </c>
      <c r="B3279" t="inlineStr">
        <is>
          <t>田中</t>
        </is>
      </c>
      <c r="C3279" t="inlineStr">
        <is>
          <t>関西</t>
        </is>
      </c>
      <c r="D3279" t="inlineStr">
        <is>
          <t>Google広告</t>
        </is>
      </c>
      <c r="E3279" t="inlineStr">
        <is>
          <t>P009</t>
        </is>
      </c>
      <c r="F3279">
        <f>_xlfn.XLOOKUP(tbl_売上[[#This Row],[商品コード]],tbl_商品[商品コード],tbl_商品[商品名],"未登録")</f>
        <v/>
      </c>
      <c r="G3279">
        <f>_xlfn.XLOOKUP(tbl_売上[[#This Row],[商品コード]],tbl_商品[商品コード],tbl_商品[カテゴリ],"未登録")</f>
        <v/>
      </c>
      <c r="H3279" s="4" t="n">
        <v>1</v>
      </c>
      <c r="I3279" s="5" t="n">
        <v>3600</v>
      </c>
      <c r="J3279" s="5">
        <f>tbl_売上[[#This Row],[数量]]*tbl_売上[[#This Row],[単価]]</f>
        <v/>
      </c>
    </row>
    <row r="3280">
      <c r="A3280" s="3" t="n">
        <v>45929</v>
      </c>
      <c r="B3280" t="inlineStr">
        <is>
          <t>伊藤</t>
        </is>
      </c>
      <c r="C3280" t="inlineStr">
        <is>
          <t>中部</t>
        </is>
      </c>
      <c r="D3280" t="inlineStr">
        <is>
          <t>Google広告</t>
        </is>
      </c>
      <c r="E3280" t="inlineStr">
        <is>
          <t>P002</t>
        </is>
      </c>
      <c r="F3280">
        <f>_xlfn.XLOOKUP(tbl_売上[[#This Row],[商品コード]],tbl_商品[商品コード],tbl_商品[商品名],"未登録")</f>
        <v/>
      </c>
      <c r="G3280">
        <f>_xlfn.XLOOKUP(tbl_売上[[#This Row],[商品コード]],tbl_商品[商品コード],tbl_商品[カテゴリ],"未登録")</f>
        <v/>
      </c>
      <c r="H3280" s="4" t="n">
        <v>1</v>
      </c>
      <c r="I3280" s="5" t="n">
        <v>3980</v>
      </c>
      <c r="J3280" s="5">
        <f>tbl_売上[[#This Row],[数量]]*tbl_売上[[#This Row],[単価]]</f>
        <v/>
      </c>
    </row>
    <row r="3281">
      <c r="A3281" s="3" t="n">
        <v>45929</v>
      </c>
      <c r="B3281" t="inlineStr">
        <is>
          <t>伊藤</t>
        </is>
      </c>
      <c r="C3281" t="inlineStr">
        <is>
          <t>中部</t>
        </is>
      </c>
      <c r="D3281" t="inlineStr">
        <is>
          <t>Yahoo!広告</t>
        </is>
      </c>
      <c r="E3281" t="inlineStr">
        <is>
          <t>P002</t>
        </is>
      </c>
      <c r="F3281">
        <f>_xlfn.XLOOKUP(tbl_売上[[#This Row],[商品コード]],tbl_商品[商品コード],tbl_商品[商品名],"未登録")</f>
        <v/>
      </c>
      <c r="G3281">
        <f>_xlfn.XLOOKUP(tbl_売上[[#This Row],[商品コード]],tbl_商品[商品コード],tbl_商品[カテゴリ],"未登録")</f>
        <v/>
      </c>
      <c r="H3281" s="4" t="n">
        <v>1</v>
      </c>
      <c r="I3281" s="5" t="n">
        <v>3980</v>
      </c>
      <c r="J3281" s="5">
        <f>tbl_売上[[#This Row],[数量]]*tbl_売上[[#This Row],[単価]]</f>
        <v/>
      </c>
    </row>
    <row r="3282">
      <c r="A3282" s="3" t="n">
        <v>45930</v>
      </c>
      <c r="B3282" t="inlineStr">
        <is>
          <t>鈴木</t>
        </is>
      </c>
      <c r="C3282" t="inlineStr">
        <is>
          <t>関東</t>
        </is>
      </c>
      <c r="D3282" t="inlineStr">
        <is>
          <t>Yahoo!広告</t>
        </is>
      </c>
      <c r="E3282" t="inlineStr">
        <is>
          <t>P005</t>
        </is>
      </c>
      <c r="F3282">
        <f>_xlfn.XLOOKUP(tbl_売上[[#This Row],[商品コード]],tbl_商品[商品コード],tbl_商品[商品名],"未登録")</f>
        <v/>
      </c>
      <c r="G3282">
        <f>_xlfn.XLOOKUP(tbl_売上[[#This Row],[商品コード]],tbl_商品[商品コード],tbl_商品[カテゴリ],"未登録")</f>
        <v/>
      </c>
      <c r="H3282" s="4" t="n">
        <v>1</v>
      </c>
      <c r="I3282" s="5" t="n">
        <v>6980</v>
      </c>
      <c r="J3282" s="5">
        <f>tbl_売上[[#This Row],[数量]]*tbl_売上[[#This Row],[単価]]</f>
        <v/>
      </c>
    </row>
    <row r="3283">
      <c r="A3283" s="3" t="n">
        <v>45930</v>
      </c>
      <c r="B3283" t="inlineStr">
        <is>
          <t>佐藤</t>
        </is>
      </c>
      <c r="C3283" t="inlineStr">
        <is>
          <t>関東</t>
        </is>
      </c>
      <c r="D3283" t="inlineStr">
        <is>
          <t>Yahoo!広告</t>
        </is>
      </c>
      <c r="E3283" t="inlineStr">
        <is>
          <t>P006</t>
        </is>
      </c>
      <c r="F3283">
        <f>_xlfn.XLOOKUP(tbl_売上[[#This Row],[商品コード]],tbl_商品[商品コード],tbl_商品[商品名],"未登録")</f>
        <v/>
      </c>
      <c r="G3283">
        <f>_xlfn.XLOOKUP(tbl_売上[[#This Row],[商品コード]],tbl_商品[商品コード],tbl_商品[カテゴリ],"未登録")</f>
        <v/>
      </c>
      <c r="H3283" s="4" t="n">
        <v>1</v>
      </c>
      <c r="I3283" s="5" t="n">
        <v>3300</v>
      </c>
      <c r="J3283" s="5">
        <f>tbl_売上[[#This Row],[数量]]*tbl_売上[[#This Row],[単価]]</f>
        <v/>
      </c>
    </row>
    <row r="3284">
      <c r="A3284" s="3" t="n">
        <v>45930</v>
      </c>
      <c r="B3284" t="inlineStr">
        <is>
          <t>渡辺</t>
        </is>
      </c>
      <c r="C3284" t="inlineStr">
        <is>
          <t>九州</t>
        </is>
      </c>
      <c r="D3284" t="inlineStr">
        <is>
          <t>Meta広告</t>
        </is>
      </c>
      <c r="E3284" t="inlineStr">
        <is>
          <t>P003</t>
        </is>
      </c>
      <c r="F3284">
        <f>_xlfn.XLOOKUP(tbl_売上[[#This Row],[商品コード]],tbl_商品[商品コード],tbl_商品[商品名],"未登録")</f>
        <v/>
      </c>
      <c r="G3284">
        <f>_xlfn.XLOOKUP(tbl_売上[[#This Row],[商品コード]],tbl_商品[商品コード],tbl_商品[カテゴリ],"未登録")</f>
        <v/>
      </c>
      <c r="H3284" s="4" t="n">
        <v>1</v>
      </c>
      <c r="I3284" s="5" t="n">
        <v>19800</v>
      </c>
      <c r="J3284" s="5">
        <f>tbl_売上[[#This Row],[数量]]*tbl_売上[[#This Row],[単価]]</f>
        <v/>
      </c>
    </row>
    <row r="3285">
      <c r="A3285" s="3" t="n">
        <v>45931</v>
      </c>
      <c r="B3285" t="inlineStr">
        <is>
          <t>伊藤</t>
        </is>
      </c>
      <c r="C3285" t="inlineStr">
        <is>
          <t>中部</t>
        </is>
      </c>
      <c r="D3285" t="inlineStr">
        <is>
          <t>Google広告</t>
        </is>
      </c>
      <c r="E3285" t="inlineStr">
        <is>
          <t>P006</t>
        </is>
      </c>
      <c r="F3285">
        <f>_xlfn.XLOOKUP(tbl_売上[[#This Row],[商品コード]],tbl_商品[商品コード],tbl_商品[商品名],"未登録")</f>
        <v/>
      </c>
      <c r="G3285">
        <f>_xlfn.XLOOKUP(tbl_売上[[#This Row],[商品コード]],tbl_商品[商品コード],tbl_商品[カテゴリ],"未登録")</f>
        <v/>
      </c>
      <c r="H3285" s="4" t="n">
        <v>2</v>
      </c>
      <c r="I3285" s="5" t="n">
        <v>3300</v>
      </c>
      <c r="J3285" s="5">
        <f>tbl_売上[[#This Row],[数量]]*tbl_売上[[#This Row],[単価]]</f>
        <v/>
      </c>
    </row>
    <row r="3286">
      <c r="A3286" s="3" t="n">
        <v>45931</v>
      </c>
      <c r="B3286" t="inlineStr">
        <is>
          <t>伊藤</t>
        </is>
      </c>
      <c r="C3286" t="inlineStr">
        <is>
          <t>中部</t>
        </is>
      </c>
      <c r="D3286" t="inlineStr">
        <is>
          <t>Google広告</t>
        </is>
      </c>
      <c r="E3286" t="inlineStr">
        <is>
          <t>P001</t>
        </is>
      </c>
      <c r="F3286">
        <f>_xlfn.XLOOKUP(tbl_売上[[#This Row],[商品コード]],tbl_商品[商品コード],tbl_商品[商品名],"未登録")</f>
        <v/>
      </c>
      <c r="G3286">
        <f>_xlfn.XLOOKUP(tbl_売上[[#This Row],[商品コード]],tbl_商品[商品コード],tbl_商品[カテゴリ],"未登録")</f>
        <v/>
      </c>
      <c r="H3286" s="4" t="n">
        <v>3</v>
      </c>
      <c r="I3286" s="5" t="n">
        <v>8800</v>
      </c>
      <c r="J3286" s="5">
        <f>tbl_売上[[#This Row],[数量]]*tbl_売上[[#This Row],[単価]]</f>
        <v/>
      </c>
    </row>
    <row r="3287">
      <c r="A3287" s="3" t="n">
        <v>45931</v>
      </c>
      <c r="B3287" t="inlineStr">
        <is>
          <t>高橋</t>
        </is>
      </c>
      <c r="C3287" t="inlineStr">
        <is>
          <t>関西</t>
        </is>
      </c>
      <c r="D3287" t="inlineStr">
        <is>
          <t>Yahoo!広告</t>
        </is>
      </c>
      <c r="E3287" t="inlineStr">
        <is>
          <t>P004</t>
        </is>
      </c>
      <c r="F3287">
        <f>_xlfn.XLOOKUP(tbl_売上[[#This Row],[商品コード]],tbl_商品[商品コード],tbl_商品[商品名],"未登録")</f>
        <v/>
      </c>
      <c r="G3287">
        <f>_xlfn.XLOOKUP(tbl_売上[[#This Row],[商品コード]],tbl_商品[商品コード],tbl_商品[カテゴリ],"未登録")</f>
        <v/>
      </c>
      <c r="H3287" s="4" t="n">
        <v>2</v>
      </c>
      <c r="I3287" s="5" t="n">
        <v>2480</v>
      </c>
      <c r="J3287" s="5">
        <f>tbl_売上[[#This Row],[数量]]*tbl_売上[[#This Row],[単価]]</f>
        <v/>
      </c>
    </row>
    <row r="3288">
      <c r="A3288" s="3" t="n">
        <v>45931</v>
      </c>
      <c r="B3288" t="inlineStr">
        <is>
          <t>渡辺</t>
        </is>
      </c>
      <c r="C3288" t="inlineStr">
        <is>
          <t>九州</t>
        </is>
      </c>
      <c r="D3288" t="inlineStr">
        <is>
          <t>Google広告</t>
        </is>
      </c>
      <c r="E3288" t="inlineStr">
        <is>
          <t>P002</t>
        </is>
      </c>
      <c r="F3288">
        <f>_xlfn.XLOOKUP(tbl_売上[[#This Row],[商品コード]],tbl_商品[商品コード],tbl_商品[商品名],"未登録")</f>
        <v/>
      </c>
      <c r="G3288">
        <f>_xlfn.XLOOKUP(tbl_売上[[#This Row],[商品コード]],tbl_商品[商品コード],tbl_商品[カテゴリ],"未登録")</f>
        <v/>
      </c>
      <c r="H3288" s="4" t="n">
        <v>1</v>
      </c>
      <c r="I3288" s="5" t="n">
        <v>3980</v>
      </c>
      <c r="J3288" s="5">
        <f>tbl_売上[[#This Row],[数量]]*tbl_売上[[#This Row],[単価]]</f>
        <v/>
      </c>
    </row>
    <row r="3289">
      <c r="A3289" s="3" t="n">
        <v>45931</v>
      </c>
      <c r="B3289" t="inlineStr">
        <is>
          <t>渡辺</t>
        </is>
      </c>
      <c r="C3289" t="inlineStr">
        <is>
          <t>九州</t>
        </is>
      </c>
      <c r="D3289" t="inlineStr">
        <is>
          <t>Google広告</t>
        </is>
      </c>
      <c r="E3289" t="inlineStr">
        <is>
          <t>P009</t>
        </is>
      </c>
      <c r="F3289">
        <f>_xlfn.XLOOKUP(tbl_売上[[#This Row],[商品コード]],tbl_商品[商品コード],tbl_商品[商品名],"未登録")</f>
        <v/>
      </c>
      <c r="G3289">
        <f>_xlfn.XLOOKUP(tbl_売上[[#This Row],[商品コード]],tbl_商品[商品コード],tbl_商品[カテゴリ],"未登録")</f>
        <v/>
      </c>
      <c r="H3289" s="4" t="n">
        <v>3</v>
      </c>
      <c r="I3289" s="5" t="n">
        <v>3600</v>
      </c>
      <c r="J3289" s="5">
        <f>tbl_売上[[#This Row],[数量]]*tbl_売上[[#This Row],[単価]]</f>
        <v/>
      </c>
    </row>
    <row r="3290">
      <c r="A3290" s="3" t="n">
        <v>45931</v>
      </c>
      <c r="B3290" t="inlineStr">
        <is>
          <t>佐藤</t>
        </is>
      </c>
      <c r="C3290" t="inlineStr">
        <is>
          <t>関東</t>
        </is>
      </c>
      <c r="D3290" t="inlineStr">
        <is>
          <t>Google広告</t>
        </is>
      </c>
      <c r="E3290" t="inlineStr">
        <is>
          <t>P006</t>
        </is>
      </c>
      <c r="F3290">
        <f>_xlfn.XLOOKUP(tbl_売上[[#This Row],[商品コード]],tbl_商品[商品コード],tbl_商品[商品名],"未登録")</f>
        <v/>
      </c>
      <c r="G3290">
        <f>_xlfn.XLOOKUP(tbl_売上[[#This Row],[商品コード]],tbl_商品[商品コード],tbl_商品[カテゴリ],"未登録")</f>
        <v/>
      </c>
      <c r="H3290" s="4" t="n">
        <v>1</v>
      </c>
      <c r="I3290" s="5" t="n">
        <v>3300</v>
      </c>
      <c r="J3290" s="5">
        <f>tbl_売上[[#This Row],[数量]]*tbl_売上[[#This Row],[単価]]</f>
        <v/>
      </c>
    </row>
    <row r="3291">
      <c r="A3291" s="3" t="n">
        <v>45932</v>
      </c>
      <c r="B3291" t="inlineStr">
        <is>
          <t>佐藤</t>
        </is>
      </c>
      <c r="C3291" t="inlineStr">
        <is>
          <t>関東</t>
        </is>
      </c>
      <c r="D3291" t="inlineStr">
        <is>
          <t>Meta広告</t>
        </is>
      </c>
      <c r="E3291" t="inlineStr">
        <is>
          <t>P002</t>
        </is>
      </c>
      <c r="F3291">
        <f>_xlfn.XLOOKUP(tbl_売上[[#This Row],[商品コード]],tbl_商品[商品コード],tbl_商品[商品名],"未登録")</f>
        <v/>
      </c>
      <c r="G3291">
        <f>_xlfn.XLOOKUP(tbl_売上[[#This Row],[商品コード]],tbl_商品[商品コード],tbl_商品[カテゴリ],"未登録")</f>
        <v/>
      </c>
      <c r="H3291" s="4" t="n">
        <v>1</v>
      </c>
      <c r="I3291" s="5" t="n">
        <v>3980</v>
      </c>
      <c r="J3291" s="5">
        <f>tbl_売上[[#This Row],[数量]]*tbl_売上[[#This Row],[単価]]</f>
        <v/>
      </c>
    </row>
    <row r="3292">
      <c r="A3292" s="3" t="n">
        <v>45932</v>
      </c>
      <c r="B3292" t="inlineStr">
        <is>
          <t>鈴木</t>
        </is>
      </c>
      <c r="C3292" t="inlineStr">
        <is>
          <t>関東</t>
        </is>
      </c>
      <c r="D3292" t="inlineStr">
        <is>
          <t>Yahoo!広告</t>
        </is>
      </c>
      <c r="E3292" t="inlineStr">
        <is>
          <t>P002</t>
        </is>
      </c>
      <c r="F3292">
        <f>_xlfn.XLOOKUP(tbl_売上[[#This Row],[商品コード]],tbl_商品[商品コード],tbl_商品[商品名],"未登録")</f>
        <v/>
      </c>
      <c r="G3292">
        <f>_xlfn.XLOOKUP(tbl_売上[[#This Row],[商品コード]],tbl_商品[商品コード],tbl_商品[カテゴリ],"未登録")</f>
        <v/>
      </c>
      <c r="H3292" s="4" t="n">
        <v>1</v>
      </c>
      <c r="I3292" s="5" t="n">
        <v>3980</v>
      </c>
      <c r="J3292" s="5">
        <f>tbl_売上[[#This Row],[数量]]*tbl_売上[[#This Row],[単価]]</f>
        <v/>
      </c>
    </row>
    <row r="3293">
      <c r="A3293" s="3" t="n">
        <v>45932</v>
      </c>
      <c r="B3293" t="inlineStr">
        <is>
          <t>渡辺</t>
        </is>
      </c>
      <c r="C3293" t="inlineStr">
        <is>
          <t>九州</t>
        </is>
      </c>
      <c r="D3293" t="inlineStr">
        <is>
          <t>Google広告</t>
        </is>
      </c>
      <c r="E3293" t="inlineStr">
        <is>
          <t>P006</t>
        </is>
      </c>
      <c r="F3293">
        <f>_xlfn.XLOOKUP(tbl_売上[[#This Row],[商品コード]],tbl_商品[商品コード],tbl_商品[商品名],"未登録")</f>
        <v/>
      </c>
      <c r="G3293">
        <f>_xlfn.XLOOKUP(tbl_売上[[#This Row],[商品コード]],tbl_商品[商品コード],tbl_商品[カテゴリ],"未登録")</f>
        <v/>
      </c>
      <c r="H3293" s="4" t="n">
        <v>2</v>
      </c>
      <c r="I3293" s="5" t="n">
        <v>3300</v>
      </c>
      <c r="J3293" s="5">
        <f>tbl_売上[[#This Row],[数量]]*tbl_売上[[#This Row],[単価]]</f>
        <v/>
      </c>
    </row>
    <row r="3294">
      <c r="A3294" s="3" t="n">
        <v>45932</v>
      </c>
      <c r="B3294" t="inlineStr">
        <is>
          <t>佐藤</t>
        </is>
      </c>
      <c r="C3294" t="inlineStr">
        <is>
          <t>関東</t>
        </is>
      </c>
      <c r="D3294" t="inlineStr">
        <is>
          <t>Yahoo!広告</t>
        </is>
      </c>
      <c r="E3294" t="inlineStr">
        <is>
          <t>P008</t>
        </is>
      </c>
      <c r="F3294">
        <f>_xlfn.XLOOKUP(tbl_売上[[#This Row],[商品コード]],tbl_商品[商品コード],tbl_商品[商品名],"未登録")</f>
        <v/>
      </c>
      <c r="G3294">
        <f>_xlfn.XLOOKUP(tbl_売上[[#This Row],[商品コード]],tbl_商品[商品コード],tbl_商品[カテゴリ],"未登録")</f>
        <v/>
      </c>
      <c r="H3294" s="4" t="n">
        <v>1</v>
      </c>
      <c r="I3294" s="5" t="n">
        <v>2700</v>
      </c>
      <c r="J3294" s="5">
        <f>tbl_売上[[#This Row],[数量]]*tbl_売上[[#This Row],[単価]]</f>
        <v/>
      </c>
    </row>
    <row r="3295">
      <c r="A3295" s="3" t="n">
        <v>45932</v>
      </c>
      <c r="B3295" t="inlineStr">
        <is>
          <t>高橋</t>
        </is>
      </c>
      <c r="C3295" t="inlineStr">
        <is>
          <t>関西</t>
        </is>
      </c>
      <c r="D3295" t="inlineStr">
        <is>
          <t>Google広告</t>
        </is>
      </c>
      <c r="E3295" t="inlineStr">
        <is>
          <t>P008</t>
        </is>
      </c>
      <c r="F3295">
        <f>_xlfn.XLOOKUP(tbl_売上[[#This Row],[商品コード]],tbl_商品[商品コード],tbl_商品[商品名],"未登録")</f>
        <v/>
      </c>
      <c r="G3295">
        <f>_xlfn.XLOOKUP(tbl_売上[[#This Row],[商品コード]],tbl_商品[商品コード],tbl_商品[カテゴリ],"未登録")</f>
        <v/>
      </c>
      <c r="H3295" s="4" t="n">
        <v>1</v>
      </c>
      <c r="I3295" s="5" t="n">
        <v>2700</v>
      </c>
      <c r="J3295" s="5">
        <f>tbl_売上[[#This Row],[数量]]*tbl_売上[[#This Row],[単価]]</f>
        <v/>
      </c>
    </row>
    <row r="3296">
      <c r="A3296" s="3" t="n">
        <v>45932</v>
      </c>
      <c r="B3296" t="inlineStr">
        <is>
          <t>渡辺</t>
        </is>
      </c>
      <c r="C3296" t="inlineStr">
        <is>
          <t>九州</t>
        </is>
      </c>
      <c r="D3296" t="inlineStr">
        <is>
          <t>Meta広告</t>
        </is>
      </c>
      <c r="E3296" t="inlineStr">
        <is>
          <t>P006</t>
        </is>
      </c>
      <c r="F3296">
        <f>_xlfn.XLOOKUP(tbl_売上[[#This Row],[商品コード]],tbl_商品[商品コード],tbl_商品[商品名],"未登録")</f>
        <v/>
      </c>
      <c r="G3296">
        <f>_xlfn.XLOOKUP(tbl_売上[[#This Row],[商品コード]],tbl_商品[商品コード],tbl_商品[カテゴリ],"未登録")</f>
        <v/>
      </c>
      <c r="H3296" s="4" t="n">
        <v>1</v>
      </c>
      <c r="I3296" s="5" t="n">
        <v>3300</v>
      </c>
      <c r="J3296" s="5">
        <f>tbl_売上[[#This Row],[数量]]*tbl_売上[[#This Row],[単価]]</f>
        <v/>
      </c>
    </row>
    <row r="3297">
      <c r="A3297" s="3" t="n">
        <v>45932</v>
      </c>
      <c r="B3297" t="inlineStr">
        <is>
          <t>伊藤</t>
        </is>
      </c>
      <c r="C3297" t="inlineStr">
        <is>
          <t>中部</t>
        </is>
      </c>
      <c r="D3297" t="inlineStr">
        <is>
          <t>Google広告</t>
        </is>
      </c>
      <c r="E3297" t="inlineStr">
        <is>
          <t>P003</t>
        </is>
      </c>
      <c r="F3297">
        <f>_xlfn.XLOOKUP(tbl_売上[[#This Row],[商品コード]],tbl_商品[商品コード],tbl_商品[商品名],"未登録")</f>
        <v/>
      </c>
      <c r="G3297">
        <f>_xlfn.XLOOKUP(tbl_売上[[#This Row],[商品コード]],tbl_商品[商品コード],tbl_商品[カテゴリ],"未登録")</f>
        <v/>
      </c>
      <c r="H3297" s="4" t="n">
        <v>1</v>
      </c>
      <c r="I3297" s="5" t="n">
        <v>19800</v>
      </c>
      <c r="J3297" s="5">
        <f>tbl_売上[[#This Row],[数量]]*tbl_売上[[#This Row],[単価]]</f>
        <v/>
      </c>
    </row>
    <row r="3298">
      <c r="A3298" s="3" t="n">
        <v>45933</v>
      </c>
      <c r="B3298" t="inlineStr">
        <is>
          <t>伊藤</t>
        </is>
      </c>
      <c r="C3298" t="inlineStr">
        <is>
          <t>中部</t>
        </is>
      </c>
      <c r="D3298" t="inlineStr">
        <is>
          <t>Google広告</t>
        </is>
      </c>
      <c r="E3298" t="inlineStr">
        <is>
          <t>P001</t>
        </is>
      </c>
      <c r="F3298">
        <f>_xlfn.XLOOKUP(tbl_売上[[#This Row],[商品コード]],tbl_商品[商品コード],tbl_商品[商品名],"未登録")</f>
        <v/>
      </c>
      <c r="G3298">
        <f>_xlfn.XLOOKUP(tbl_売上[[#This Row],[商品コード]],tbl_商品[商品コード],tbl_商品[カテゴリ],"未登録")</f>
        <v/>
      </c>
      <c r="H3298" s="4" t="n">
        <v>1</v>
      </c>
      <c r="I3298" s="5" t="n">
        <v>8800</v>
      </c>
      <c r="J3298" s="5">
        <f>tbl_売上[[#This Row],[数量]]*tbl_売上[[#This Row],[単価]]</f>
        <v/>
      </c>
    </row>
    <row r="3299">
      <c r="A3299" s="3" t="n">
        <v>45933</v>
      </c>
      <c r="B3299" t="inlineStr">
        <is>
          <t>田中</t>
        </is>
      </c>
      <c r="C3299" t="inlineStr">
        <is>
          <t>関西</t>
        </is>
      </c>
      <c r="D3299" t="inlineStr">
        <is>
          <t>Meta広告</t>
        </is>
      </c>
      <c r="E3299" t="inlineStr">
        <is>
          <t>P007</t>
        </is>
      </c>
      <c r="F3299">
        <f>_xlfn.XLOOKUP(tbl_売上[[#This Row],[商品コード]],tbl_商品[商品コード],tbl_商品[商品名],"未登録")</f>
        <v/>
      </c>
      <c r="G3299">
        <f>_xlfn.XLOOKUP(tbl_売上[[#This Row],[商品コード]],tbl_商品[商品コード],tbl_商品[カテゴリ],"未登録")</f>
        <v/>
      </c>
      <c r="H3299" s="4" t="n">
        <v>2</v>
      </c>
      <c r="I3299" s="5" t="n">
        <v>3240</v>
      </c>
      <c r="J3299" s="5">
        <f>tbl_売上[[#This Row],[数量]]*tbl_売上[[#This Row],[単価]]</f>
        <v/>
      </c>
    </row>
    <row r="3300">
      <c r="A3300" s="3" t="n">
        <v>45933</v>
      </c>
      <c r="B3300" t="inlineStr">
        <is>
          <t>田中</t>
        </is>
      </c>
      <c r="C3300" t="inlineStr">
        <is>
          <t>関西</t>
        </is>
      </c>
      <c r="D3300" t="inlineStr">
        <is>
          <t>Yahoo!広告</t>
        </is>
      </c>
      <c r="E3300" t="inlineStr">
        <is>
          <t>P008</t>
        </is>
      </c>
      <c r="F3300">
        <f>_xlfn.XLOOKUP(tbl_売上[[#This Row],[商品コード]],tbl_商品[商品コード],tbl_商品[商品名],"未登録")</f>
        <v/>
      </c>
      <c r="G3300">
        <f>_xlfn.XLOOKUP(tbl_売上[[#This Row],[商品コード]],tbl_商品[商品コード],tbl_商品[カテゴリ],"未登録")</f>
        <v/>
      </c>
      <c r="H3300" s="4" t="n">
        <v>1</v>
      </c>
      <c r="I3300" s="5" t="n">
        <v>2700</v>
      </c>
      <c r="J3300" s="5">
        <f>tbl_売上[[#This Row],[数量]]*tbl_売上[[#This Row],[単価]]</f>
        <v/>
      </c>
    </row>
    <row r="3301">
      <c r="A3301" s="3" t="n">
        <v>45933</v>
      </c>
      <c r="B3301" t="inlineStr">
        <is>
          <t>伊藤</t>
        </is>
      </c>
      <c r="C3301" t="inlineStr">
        <is>
          <t>中部</t>
        </is>
      </c>
      <c r="D3301" t="inlineStr">
        <is>
          <t>Yahoo!広告</t>
        </is>
      </c>
      <c r="E3301" t="inlineStr">
        <is>
          <t>P001</t>
        </is>
      </c>
      <c r="F3301">
        <f>_xlfn.XLOOKUP(tbl_売上[[#This Row],[商品コード]],tbl_商品[商品コード],tbl_商品[商品名],"未登録")</f>
        <v/>
      </c>
      <c r="G3301">
        <f>_xlfn.XLOOKUP(tbl_売上[[#This Row],[商品コード]],tbl_商品[商品コード],tbl_商品[カテゴリ],"未登録")</f>
        <v/>
      </c>
      <c r="H3301" s="4" t="n">
        <v>1</v>
      </c>
      <c r="I3301" s="5" t="n">
        <v>8800</v>
      </c>
      <c r="J3301" s="5">
        <f>tbl_売上[[#This Row],[数量]]*tbl_売上[[#This Row],[単価]]</f>
        <v/>
      </c>
    </row>
    <row r="3302">
      <c r="A3302" s="3" t="n">
        <v>45933</v>
      </c>
      <c r="B3302" t="inlineStr">
        <is>
          <t>渡辺</t>
        </is>
      </c>
      <c r="C3302" t="inlineStr">
        <is>
          <t>九州</t>
        </is>
      </c>
      <c r="D3302" t="inlineStr">
        <is>
          <t>Yahoo!広告</t>
        </is>
      </c>
      <c r="E3302" t="inlineStr">
        <is>
          <t>P003</t>
        </is>
      </c>
      <c r="F3302">
        <f>_xlfn.XLOOKUP(tbl_売上[[#This Row],[商品コード]],tbl_商品[商品コード],tbl_商品[商品名],"未登録")</f>
        <v/>
      </c>
      <c r="G3302">
        <f>_xlfn.XLOOKUP(tbl_売上[[#This Row],[商品コード]],tbl_商品[商品コード],tbl_商品[カテゴリ],"未登録")</f>
        <v/>
      </c>
      <c r="H3302" s="4" t="n">
        <v>1</v>
      </c>
      <c r="I3302" s="5" t="n">
        <v>19800</v>
      </c>
      <c r="J3302" s="5">
        <f>tbl_売上[[#This Row],[数量]]*tbl_売上[[#This Row],[単価]]</f>
        <v/>
      </c>
    </row>
    <row r="3303">
      <c r="A3303" s="3" t="n">
        <v>45934</v>
      </c>
      <c r="B3303" t="inlineStr">
        <is>
          <t>伊藤</t>
        </is>
      </c>
      <c r="C3303" t="inlineStr">
        <is>
          <t>中部</t>
        </is>
      </c>
      <c r="D3303" t="inlineStr">
        <is>
          <t>Meta広告</t>
        </is>
      </c>
      <c r="E3303" t="inlineStr">
        <is>
          <t>P002</t>
        </is>
      </c>
      <c r="F3303">
        <f>_xlfn.XLOOKUP(tbl_売上[[#This Row],[商品コード]],tbl_商品[商品コード],tbl_商品[商品名],"未登録")</f>
        <v/>
      </c>
      <c r="G3303">
        <f>_xlfn.XLOOKUP(tbl_売上[[#This Row],[商品コード]],tbl_商品[商品コード],tbl_商品[カテゴリ],"未登録")</f>
        <v/>
      </c>
      <c r="H3303" s="4" t="n">
        <v>1</v>
      </c>
      <c r="I3303" s="5" t="n">
        <v>3980</v>
      </c>
      <c r="J3303" s="5">
        <f>tbl_売上[[#This Row],[数量]]*tbl_売上[[#This Row],[単価]]</f>
        <v/>
      </c>
    </row>
    <row r="3304">
      <c r="A3304" s="3" t="n">
        <v>45934</v>
      </c>
      <c r="B3304" t="inlineStr">
        <is>
          <t>渡辺</t>
        </is>
      </c>
      <c r="C3304" t="inlineStr">
        <is>
          <t>九州</t>
        </is>
      </c>
      <c r="D3304" t="inlineStr">
        <is>
          <t>Google広告</t>
        </is>
      </c>
      <c r="E3304" t="inlineStr">
        <is>
          <t>P004</t>
        </is>
      </c>
      <c r="F3304">
        <f>_xlfn.XLOOKUP(tbl_売上[[#This Row],[商品コード]],tbl_商品[商品コード],tbl_商品[商品名],"未登録")</f>
        <v/>
      </c>
      <c r="G3304">
        <f>_xlfn.XLOOKUP(tbl_売上[[#This Row],[商品コード]],tbl_商品[商品コード],tbl_商品[カテゴリ],"未登録")</f>
        <v/>
      </c>
      <c r="H3304" s="4" t="n">
        <v>1</v>
      </c>
      <c r="I3304" s="5" t="n">
        <v>2480</v>
      </c>
      <c r="J3304" s="5">
        <f>tbl_売上[[#This Row],[数量]]*tbl_売上[[#This Row],[単価]]</f>
        <v/>
      </c>
    </row>
    <row r="3305">
      <c r="A3305" s="3" t="n">
        <v>45934</v>
      </c>
      <c r="B3305" t="inlineStr">
        <is>
          <t>鈴木</t>
        </is>
      </c>
      <c r="C3305" t="inlineStr">
        <is>
          <t>関東</t>
        </is>
      </c>
      <c r="D3305" t="inlineStr">
        <is>
          <t>Google広告</t>
        </is>
      </c>
      <c r="E3305" t="inlineStr">
        <is>
          <t>P006</t>
        </is>
      </c>
      <c r="F3305">
        <f>_xlfn.XLOOKUP(tbl_売上[[#This Row],[商品コード]],tbl_商品[商品コード],tbl_商品[商品名],"未登録")</f>
        <v/>
      </c>
      <c r="G3305">
        <f>_xlfn.XLOOKUP(tbl_売上[[#This Row],[商品コード]],tbl_商品[商品コード],tbl_商品[カテゴリ],"未登録")</f>
        <v/>
      </c>
      <c r="H3305" s="4" t="n">
        <v>1</v>
      </c>
      <c r="I3305" s="5" t="n">
        <v>3300</v>
      </c>
      <c r="J3305" s="5">
        <f>tbl_売上[[#This Row],[数量]]*tbl_売上[[#This Row],[単価]]</f>
        <v/>
      </c>
    </row>
    <row r="3306">
      <c r="A3306" s="3" t="n">
        <v>45934</v>
      </c>
      <c r="B3306" t="inlineStr">
        <is>
          <t>渡辺</t>
        </is>
      </c>
      <c r="C3306" t="inlineStr">
        <is>
          <t>九州</t>
        </is>
      </c>
      <c r="D3306" t="inlineStr">
        <is>
          <t>Meta広告</t>
        </is>
      </c>
      <c r="E3306" t="inlineStr">
        <is>
          <t>P006</t>
        </is>
      </c>
      <c r="F3306">
        <f>_xlfn.XLOOKUP(tbl_売上[[#This Row],[商品コード]],tbl_商品[商品コード],tbl_商品[商品名],"未登録")</f>
        <v/>
      </c>
      <c r="G3306">
        <f>_xlfn.XLOOKUP(tbl_売上[[#This Row],[商品コード]],tbl_商品[商品コード],tbl_商品[カテゴリ],"未登録")</f>
        <v/>
      </c>
      <c r="H3306" s="4" t="n">
        <v>2</v>
      </c>
      <c r="I3306" s="5" t="n">
        <v>3300</v>
      </c>
      <c r="J3306" s="5">
        <f>tbl_売上[[#This Row],[数量]]*tbl_売上[[#This Row],[単価]]</f>
        <v/>
      </c>
    </row>
    <row r="3307">
      <c r="A3307" s="3" t="n">
        <v>45934</v>
      </c>
      <c r="B3307" t="inlineStr">
        <is>
          <t>鈴木</t>
        </is>
      </c>
      <c r="C3307" t="inlineStr">
        <is>
          <t>関東</t>
        </is>
      </c>
      <c r="D3307" t="inlineStr">
        <is>
          <t>Google広告</t>
        </is>
      </c>
      <c r="E3307" t="inlineStr">
        <is>
          <t>P004</t>
        </is>
      </c>
      <c r="F3307">
        <f>_xlfn.XLOOKUP(tbl_売上[[#This Row],[商品コード]],tbl_商品[商品コード],tbl_商品[商品名],"未登録")</f>
        <v/>
      </c>
      <c r="G3307">
        <f>_xlfn.XLOOKUP(tbl_売上[[#This Row],[商品コード]],tbl_商品[商品コード],tbl_商品[カテゴリ],"未登録")</f>
        <v/>
      </c>
      <c r="H3307" s="4" t="n">
        <v>1</v>
      </c>
      <c r="I3307" s="5" t="n">
        <v>2480</v>
      </c>
      <c r="J3307" s="5">
        <f>tbl_売上[[#This Row],[数量]]*tbl_売上[[#This Row],[単価]]</f>
        <v/>
      </c>
    </row>
    <row r="3308">
      <c r="A3308" s="3" t="n">
        <v>45934</v>
      </c>
      <c r="B3308" t="inlineStr">
        <is>
          <t>渡辺</t>
        </is>
      </c>
      <c r="C3308" t="inlineStr">
        <is>
          <t>九州</t>
        </is>
      </c>
      <c r="D3308" t="inlineStr">
        <is>
          <t>Meta広告</t>
        </is>
      </c>
      <c r="E3308" t="inlineStr">
        <is>
          <t>P009</t>
        </is>
      </c>
      <c r="F3308">
        <f>_xlfn.XLOOKUP(tbl_売上[[#This Row],[商品コード]],tbl_商品[商品コード],tbl_商品[商品名],"未登録")</f>
        <v/>
      </c>
      <c r="G3308">
        <f>_xlfn.XLOOKUP(tbl_売上[[#This Row],[商品コード]],tbl_商品[商品コード],tbl_商品[カテゴリ],"未登録")</f>
        <v/>
      </c>
      <c r="H3308" s="4" t="n">
        <v>1</v>
      </c>
      <c r="I3308" s="5" t="n">
        <v>3600</v>
      </c>
      <c r="J3308" s="5">
        <f>tbl_売上[[#This Row],[数量]]*tbl_売上[[#This Row],[単価]]</f>
        <v/>
      </c>
    </row>
    <row r="3309">
      <c r="A3309" s="3" t="n">
        <v>45934</v>
      </c>
      <c r="B3309" t="inlineStr">
        <is>
          <t>伊藤</t>
        </is>
      </c>
      <c r="C3309" t="inlineStr">
        <is>
          <t>中部</t>
        </is>
      </c>
      <c r="D3309" t="inlineStr">
        <is>
          <t>Meta広告</t>
        </is>
      </c>
      <c r="E3309" t="inlineStr">
        <is>
          <t>P002</t>
        </is>
      </c>
      <c r="F3309">
        <f>_xlfn.XLOOKUP(tbl_売上[[#This Row],[商品コード]],tbl_商品[商品コード],tbl_商品[商品名],"未登録")</f>
        <v/>
      </c>
      <c r="G3309">
        <f>_xlfn.XLOOKUP(tbl_売上[[#This Row],[商品コード]],tbl_商品[商品コード],tbl_商品[カテゴリ],"未登録")</f>
        <v/>
      </c>
      <c r="H3309" s="4" t="n">
        <v>2</v>
      </c>
      <c r="I3309" s="5" t="n">
        <v>3980</v>
      </c>
      <c r="J3309" s="5">
        <f>tbl_売上[[#This Row],[数量]]*tbl_売上[[#This Row],[単価]]</f>
        <v/>
      </c>
    </row>
    <row r="3310">
      <c r="A3310" s="3" t="n">
        <v>45935</v>
      </c>
      <c r="B3310" t="inlineStr">
        <is>
          <t>渡辺</t>
        </is>
      </c>
      <c r="C3310" t="inlineStr">
        <is>
          <t>九州</t>
        </is>
      </c>
      <c r="D3310" t="inlineStr">
        <is>
          <t>Meta広告</t>
        </is>
      </c>
      <c r="E3310" t="inlineStr">
        <is>
          <t>P002</t>
        </is>
      </c>
      <c r="F3310">
        <f>_xlfn.XLOOKUP(tbl_売上[[#This Row],[商品コード]],tbl_商品[商品コード],tbl_商品[商品名],"未登録")</f>
        <v/>
      </c>
      <c r="G3310">
        <f>_xlfn.XLOOKUP(tbl_売上[[#This Row],[商品コード]],tbl_商品[商品コード],tbl_商品[カテゴリ],"未登録")</f>
        <v/>
      </c>
      <c r="H3310" s="4" t="n">
        <v>1</v>
      </c>
      <c r="I3310" s="5" t="n">
        <v>3980</v>
      </c>
      <c r="J3310" s="5">
        <f>tbl_売上[[#This Row],[数量]]*tbl_売上[[#This Row],[単価]]</f>
        <v/>
      </c>
    </row>
    <row r="3311">
      <c r="A3311" s="3" t="n">
        <v>45935</v>
      </c>
      <c r="B3311" t="inlineStr">
        <is>
          <t>佐藤</t>
        </is>
      </c>
      <c r="C3311" t="inlineStr">
        <is>
          <t>関東</t>
        </is>
      </c>
      <c r="D3311" t="inlineStr">
        <is>
          <t>Meta広告</t>
        </is>
      </c>
      <c r="E3311" t="inlineStr">
        <is>
          <t>P005</t>
        </is>
      </c>
      <c r="F3311">
        <f>_xlfn.XLOOKUP(tbl_売上[[#This Row],[商品コード]],tbl_商品[商品コード],tbl_商品[商品名],"未登録")</f>
        <v/>
      </c>
      <c r="G3311">
        <f>_xlfn.XLOOKUP(tbl_売上[[#This Row],[商品コード]],tbl_商品[商品コード],tbl_商品[カテゴリ],"未登録")</f>
        <v/>
      </c>
      <c r="H3311" s="4" t="n">
        <v>1</v>
      </c>
      <c r="I3311" s="5" t="n">
        <v>6980</v>
      </c>
      <c r="J3311" s="5">
        <f>tbl_売上[[#This Row],[数量]]*tbl_売上[[#This Row],[単価]]</f>
        <v/>
      </c>
    </row>
    <row r="3312">
      <c r="A3312" s="3" t="n">
        <v>45935</v>
      </c>
      <c r="B3312" t="inlineStr">
        <is>
          <t>高橋</t>
        </is>
      </c>
      <c r="C3312" t="inlineStr">
        <is>
          <t>関西</t>
        </is>
      </c>
      <c r="D3312" t="inlineStr">
        <is>
          <t>Google広告</t>
        </is>
      </c>
      <c r="E3312" t="inlineStr">
        <is>
          <t>P006</t>
        </is>
      </c>
      <c r="F3312">
        <f>_xlfn.XLOOKUP(tbl_売上[[#This Row],[商品コード]],tbl_商品[商品コード],tbl_商品[商品名],"未登録")</f>
        <v/>
      </c>
      <c r="G3312">
        <f>_xlfn.XLOOKUP(tbl_売上[[#This Row],[商品コード]],tbl_商品[商品コード],tbl_商品[カテゴリ],"未登録")</f>
        <v/>
      </c>
      <c r="H3312" s="4" t="n">
        <v>1</v>
      </c>
      <c r="I3312" s="5" t="n">
        <v>3300</v>
      </c>
      <c r="J3312" s="5">
        <f>tbl_売上[[#This Row],[数量]]*tbl_売上[[#This Row],[単価]]</f>
        <v/>
      </c>
    </row>
    <row r="3313">
      <c r="A3313" s="3" t="n">
        <v>45936</v>
      </c>
      <c r="B3313" t="inlineStr">
        <is>
          <t>伊藤</t>
        </is>
      </c>
      <c r="C3313" t="inlineStr">
        <is>
          <t>中部</t>
        </is>
      </c>
      <c r="D3313" t="inlineStr">
        <is>
          <t>Google広告</t>
        </is>
      </c>
      <c r="E3313" t="inlineStr">
        <is>
          <t>P005</t>
        </is>
      </c>
      <c r="F3313">
        <f>_xlfn.XLOOKUP(tbl_売上[[#This Row],[商品コード]],tbl_商品[商品コード],tbl_商品[商品名],"未登録")</f>
        <v/>
      </c>
      <c r="G3313">
        <f>_xlfn.XLOOKUP(tbl_売上[[#This Row],[商品コード]],tbl_商品[商品コード],tbl_商品[カテゴリ],"未登録")</f>
        <v/>
      </c>
      <c r="H3313" s="4" t="n">
        <v>2</v>
      </c>
      <c r="I3313" s="5" t="n">
        <v>6980</v>
      </c>
      <c r="J3313" s="5">
        <f>tbl_売上[[#This Row],[数量]]*tbl_売上[[#This Row],[単価]]</f>
        <v/>
      </c>
    </row>
    <row r="3314">
      <c r="A3314" s="3" t="n">
        <v>45936</v>
      </c>
      <c r="B3314" t="inlineStr">
        <is>
          <t>佐藤</t>
        </is>
      </c>
      <c r="C3314" t="inlineStr">
        <is>
          <t>関東</t>
        </is>
      </c>
      <c r="D3314" t="inlineStr">
        <is>
          <t>Google広告</t>
        </is>
      </c>
      <c r="E3314" t="inlineStr">
        <is>
          <t>P001</t>
        </is>
      </c>
      <c r="F3314">
        <f>_xlfn.XLOOKUP(tbl_売上[[#This Row],[商品コード]],tbl_商品[商品コード],tbl_商品[商品名],"未登録")</f>
        <v/>
      </c>
      <c r="G3314">
        <f>_xlfn.XLOOKUP(tbl_売上[[#This Row],[商品コード]],tbl_商品[商品コード],tbl_商品[カテゴリ],"未登録")</f>
        <v/>
      </c>
      <c r="H3314" s="4" t="n">
        <v>2</v>
      </c>
      <c r="I3314" s="5" t="n">
        <v>8800</v>
      </c>
      <c r="J3314" s="5">
        <f>tbl_売上[[#This Row],[数量]]*tbl_売上[[#This Row],[単価]]</f>
        <v/>
      </c>
    </row>
    <row r="3315">
      <c r="A3315" s="3" t="n">
        <v>45936</v>
      </c>
      <c r="B3315" t="inlineStr">
        <is>
          <t>佐藤</t>
        </is>
      </c>
      <c r="C3315" t="inlineStr">
        <is>
          <t>関東</t>
        </is>
      </c>
      <c r="D3315" t="inlineStr">
        <is>
          <t>Meta広告</t>
        </is>
      </c>
      <c r="E3315" t="inlineStr">
        <is>
          <t>P005</t>
        </is>
      </c>
      <c r="F3315">
        <f>_xlfn.XLOOKUP(tbl_売上[[#This Row],[商品コード]],tbl_商品[商品コード],tbl_商品[商品名],"未登録")</f>
        <v/>
      </c>
      <c r="G3315">
        <f>_xlfn.XLOOKUP(tbl_売上[[#This Row],[商品コード]],tbl_商品[商品コード],tbl_商品[カテゴリ],"未登録")</f>
        <v/>
      </c>
      <c r="H3315" s="4" t="n">
        <v>1</v>
      </c>
      <c r="I3315" s="5" t="n">
        <v>6980</v>
      </c>
      <c r="J3315" s="5">
        <f>tbl_売上[[#This Row],[数量]]*tbl_売上[[#This Row],[単価]]</f>
        <v/>
      </c>
    </row>
    <row r="3316">
      <c r="A3316" s="3" t="n">
        <v>45936</v>
      </c>
      <c r="B3316" t="inlineStr">
        <is>
          <t>伊藤</t>
        </is>
      </c>
      <c r="C3316" t="inlineStr">
        <is>
          <t>中部</t>
        </is>
      </c>
      <c r="D3316" t="inlineStr">
        <is>
          <t>Meta広告</t>
        </is>
      </c>
      <c r="E3316" t="inlineStr">
        <is>
          <t>P007</t>
        </is>
      </c>
      <c r="F3316">
        <f>_xlfn.XLOOKUP(tbl_売上[[#This Row],[商品コード]],tbl_商品[商品コード],tbl_商品[商品名],"未登録")</f>
        <v/>
      </c>
      <c r="G3316">
        <f>_xlfn.XLOOKUP(tbl_売上[[#This Row],[商品コード]],tbl_商品[商品コード],tbl_商品[カテゴリ],"未登録")</f>
        <v/>
      </c>
      <c r="H3316" s="4" t="n">
        <v>5</v>
      </c>
      <c r="I3316" s="5" t="n">
        <v>3240</v>
      </c>
      <c r="J3316" s="5">
        <f>tbl_売上[[#This Row],[数量]]*tbl_売上[[#This Row],[単価]]</f>
        <v/>
      </c>
    </row>
    <row r="3317">
      <c r="A3317" s="3" t="n">
        <v>45936</v>
      </c>
      <c r="B3317" t="inlineStr">
        <is>
          <t>高橋</t>
        </is>
      </c>
      <c r="C3317" t="inlineStr">
        <is>
          <t>関西</t>
        </is>
      </c>
      <c r="D3317" t="inlineStr">
        <is>
          <t>Google広告</t>
        </is>
      </c>
      <c r="E3317" t="inlineStr">
        <is>
          <t>P004</t>
        </is>
      </c>
      <c r="F3317">
        <f>_xlfn.XLOOKUP(tbl_売上[[#This Row],[商品コード]],tbl_商品[商品コード],tbl_商品[商品名],"未登録")</f>
        <v/>
      </c>
      <c r="G3317">
        <f>_xlfn.XLOOKUP(tbl_売上[[#This Row],[商品コード]],tbl_商品[商品コード],tbl_商品[カテゴリ],"未登録")</f>
        <v/>
      </c>
      <c r="H3317" s="4" t="n">
        <v>1</v>
      </c>
      <c r="I3317" s="5" t="n">
        <v>2480</v>
      </c>
      <c r="J3317" s="5">
        <f>tbl_売上[[#This Row],[数量]]*tbl_売上[[#This Row],[単価]]</f>
        <v/>
      </c>
    </row>
    <row r="3318">
      <c r="A3318" s="3" t="n">
        <v>45936</v>
      </c>
      <c r="B3318" t="inlineStr">
        <is>
          <t>高橋</t>
        </is>
      </c>
      <c r="C3318" t="inlineStr">
        <is>
          <t>関西</t>
        </is>
      </c>
      <c r="D3318" t="inlineStr">
        <is>
          <t>Meta広告</t>
        </is>
      </c>
      <c r="E3318" t="inlineStr">
        <is>
          <t>P004</t>
        </is>
      </c>
      <c r="F3318">
        <f>_xlfn.XLOOKUP(tbl_売上[[#This Row],[商品コード]],tbl_商品[商品コード],tbl_商品[商品名],"未登録")</f>
        <v/>
      </c>
      <c r="G3318">
        <f>_xlfn.XLOOKUP(tbl_売上[[#This Row],[商品コード]],tbl_商品[商品コード],tbl_商品[カテゴリ],"未登録")</f>
        <v/>
      </c>
      <c r="H3318" s="4" t="n">
        <v>1</v>
      </c>
      <c r="I3318" s="5" t="n">
        <v>2480</v>
      </c>
      <c r="J3318" s="5">
        <f>tbl_売上[[#This Row],[数量]]*tbl_売上[[#This Row],[単価]]</f>
        <v/>
      </c>
    </row>
    <row r="3319">
      <c r="A3319" s="3" t="n">
        <v>45937</v>
      </c>
      <c r="B3319" t="inlineStr">
        <is>
          <t>鈴木</t>
        </is>
      </c>
      <c r="C3319" t="inlineStr">
        <is>
          <t>関東</t>
        </is>
      </c>
      <c r="D3319" t="inlineStr">
        <is>
          <t>Meta広告</t>
        </is>
      </c>
      <c r="E3319" t="inlineStr">
        <is>
          <t>P005</t>
        </is>
      </c>
      <c r="F3319">
        <f>_xlfn.XLOOKUP(tbl_売上[[#This Row],[商品コード]],tbl_商品[商品コード],tbl_商品[商品名],"未登録")</f>
        <v/>
      </c>
      <c r="G3319">
        <f>_xlfn.XLOOKUP(tbl_売上[[#This Row],[商品コード]],tbl_商品[商品コード],tbl_商品[カテゴリ],"未登録")</f>
        <v/>
      </c>
      <c r="H3319" s="4" t="n">
        <v>1</v>
      </c>
      <c r="I3319" s="5" t="n">
        <v>6980</v>
      </c>
      <c r="J3319" s="5">
        <f>tbl_売上[[#This Row],[数量]]*tbl_売上[[#This Row],[単価]]</f>
        <v/>
      </c>
    </row>
    <row r="3320">
      <c r="A3320" s="3" t="n">
        <v>45937</v>
      </c>
      <c r="B3320" t="inlineStr">
        <is>
          <t>田中</t>
        </is>
      </c>
      <c r="C3320" t="inlineStr">
        <is>
          <t>関西</t>
        </is>
      </c>
      <c r="D3320" t="inlineStr">
        <is>
          <t>Meta広告</t>
        </is>
      </c>
      <c r="E3320" t="inlineStr">
        <is>
          <t>P007</t>
        </is>
      </c>
      <c r="F3320">
        <f>_xlfn.XLOOKUP(tbl_売上[[#This Row],[商品コード]],tbl_商品[商品コード],tbl_商品[商品名],"未登録")</f>
        <v/>
      </c>
      <c r="G3320">
        <f>_xlfn.XLOOKUP(tbl_売上[[#This Row],[商品コード]],tbl_商品[商品コード],tbl_商品[カテゴリ],"未登録")</f>
        <v/>
      </c>
      <c r="H3320" s="4" t="n">
        <v>1</v>
      </c>
      <c r="I3320" s="5" t="n">
        <v>3240</v>
      </c>
      <c r="J3320" s="5">
        <f>tbl_売上[[#This Row],[数量]]*tbl_売上[[#This Row],[単価]]</f>
        <v/>
      </c>
    </row>
    <row r="3321">
      <c r="A3321" s="3" t="n">
        <v>45937</v>
      </c>
      <c r="B3321" t="inlineStr">
        <is>
          <t>高橋</t>
        </is>
      </c>
      <c r="C3321" t="inlineStr">
        <is>
          <t>関西</t>
        </is>
      </c>
      <c r="D3321" t="inlineStr">
        <is>
          <t>Yahoo!広告</t>
        </is>
      </c>
      <c r="E3321" t="inlineStr">
        <is>
          <t>P005</t>
        </is>
      </c>
      <c r="F3321">
        <f>_xlfn.XLOOKUP(tbl_売上[[#This Row],[商品コード]],tbl_商品[商品コード],tbl_商品[商品名],"未登録")</f>
        <v/>
      </c>
      <c r="G3321">
        <f>_xlfn.XLOOKUP(tbl_売上[[#This Row],[商品コード]],tbl_商品[商品コード],tbl_商品[カテゴリ],"未登録")</f>
        <v/>
      </c>
      <c r="H3321" s="4" t="n">
        <v>2</v>
      </c>
      <c r="I3321" s="5" t="n">
        <v>6980</v>
      </c>
      <c r="J3321" s="5">
        <f>tbl_売上[[#This Row],[数量]]*tbl_売上[[#This Row],[単価]]</f>
        <v/>
      </c>
    </row>
    <row r="3322">
      <c r="A3322" s="3" t="n">
        <v>45938</v>
      </c>
      <c r="B3322" t="inlineStr">
        <is>
          <t>高橋</t>
        </is>
      </c>
      <c r="C3322" t="inlineStr">
        <is>
          <t>関西</t>
        </is>
      </c>
      <c r="D3322" t="inlineStr">
        <is>
          <t>Google広告</t>
        </is>
      </c>
      <c r="E3322" t="inlineStr">
        <is>
          <t>P002</t>
        </is>
      </c>
      <c r="F3322">
        <f>_xlfn.XLOOKUP(tbl_売上[[#This Row],[商品コード]],tbl_商品[商品コード],tbl_商品[商品名],"未登録")</f>
        <v/>
      </c>
      <c r="G3322">
        <f>_xlfn.XLOOKUP(tbl_売上[[#This Row],[商品コード]],tbl_商品[商品コード],tbl_商品[カテゴリ],"未登録")</f>
        <v/>
      </c>
      <c r="H3322" s="4" t="n">
        <v>2</v>
      </c>
      <c r="I3322" s="5" t="n">
        <v>3980</v>
      </c>
      <c r="J3322" s="5">
        <f>tbl_売上[[#This Row],[数量]]*tbl_売上[[#This Row],[単価]]</f>
        <v/>
      </c>
    </row>
    <row r="3323">
      <c r="A3323" s="3" t="n">
        <v>45938</v>
      </c>
      <c r="B3323" t="inlineStr">
        <is>
          <t>田中</t>
        </is>
      </c>
      <c r="C3323" t="inlineStr">
        <is>
          <t>関西</t>
        </is>
      </c>
      <c r="D3323" t="inlineStr">
        <is>
          <t>Google広告</t>
        </is>
      </c>
      <c r="E3323" t="inlineStr">
        <is>
          <t>P002</t>
        </is>
      </c>
      <c r="F3323">
        <f>_xlfn.XLOOKUP(tbl_売上[[#This Row],[商品コード]],tbl_商品[商品コード],tbl_商品[商品名],"未登録")</f>
        <v/>
      </c>
      <c r="G3323">
        <f>_xlfn.XLOOKUP(tbl_売上[[#This Row],[商品コード]],tbl_商品[商品コード],tbl_商品[カテゴリ],"未登録")</f>
        <v/>
      </c>
      <c r="H3323" s="4" t="n">
        <v>2</v>
      </c>
      <c r="I3323" s="5" t="n">
        <v>3980</v>
      </c>
      <c r="J3323" s="5">
        <f>tbl_売上[[#This Row],[数量]]*tbl_売上[[#This Row],[単価]]</f>
        <v/>
      </c>
    </row>
    <row r="3324">
      <c r="A3324" s="3" t="n">
        <v>45938</v>
      </c>
      <c r="B3324" t="inlineStr">
        <is>
          <t>田中</t>
        </is>
      </c>
      <c r="C3324" t="inlineStr">
        <is>
          <t>関西</t>
        </is>
      </c>
      <c r="D3324" t="inlineStr">
        <is>
          <t>Google広告</t>
        </is>
      </c>
      <c r="E3324" t="inlineStr">
        <is>
          <t>P002</t>
        </is>
      </c>
      <c r="F3324">
        <f>_xlfn.XLOOKUP(tbl_売上[[#This Row],[商品コード]],tbl_商品[商品コード],tbl_商品[商品名],"未登録")</f>
        <v/>
      </c>
      <c r="G3324">
        <f>_xlfn.XLOOKUP(tbl_売上[[#This Row],[商品コード]],tbl_商品[商品コード],tbl_商品[カテゴリ],"未登録")</f>
        <v/>
      </c>
      <c r="H3324" s="4" t="n">
        <v>1</v>
      </c>
      <c r="I3324" s="5" t="n">
        <v>3980</v>
      </c>
      <c r="J3324" s="5">
        <f>tbl_売上[[#This Row],[数量]]*tbl_売上[[#This Row],[単価]]</f>
        <v/>
      </c>
    </row>
    <row r="3325">
      <c r="A3325" s="3" t="n">
        <v>45938</v>
      </c>
      <c r="B3325" t="inlineStr">
        <is>
          <t>高橋</t>
        </is>
      </c>
      <c r="C3325" t="inlineStr">
        <is>
          <t>関西</t>
        </is>
      </c>
      <c r="D3325" t="inlineStr">
        <is>
          <t>Google広告</t>
        </is>
      </c>
      <c r="E3325" t="inlineStr">
        <is>
          <t>P001</t>
        </is>
      </c>
      <c r="F3325">
        <f>_xlfn.XLOOKUP(tbl_売上[[#This Row],[商品コード]],tbl_商品[商品コード],tbl_商品[商品名],"未登録")</f>
        <v/>
      </c>
      <c r="G3325">
        <f>_xlfn.XLOOKUP(tbl_売上[[#This Row],[商品コード]],tbl_商品[商品コード],tbl_商品[カテゴリ],"未登録")</f>
        <v/>
      </c>
      <c r="H3325" s="4" t="n">
        <v>1</v>
      </c>
      <c r="I3325" s="5" t="n">
        <v>8800</v>
      </c>
      <c r="J3325" s="5">
        <f>tbl_売上[[#This Row],[数量]]*tbl_売上[[#This Row],[単価]]</f>
        <v/>
      </c>
    </row>
    <row r="3326">
      <c r="A3326" s="3" t="n">
        <v>45938</v>
      </c>
      <c r="B3326" t="inlineStr">
        <is>
          <t>佐藤</t>
        </is>
      </c>
      <c r="C3326" t="inlineStr">
        <is>
          <t>関東</t>
        </is>
      </c>
      <c r="D3326" t="inlineStr">
        <is>
          <t>Meta広告</t>
        </is>
      </c>
      <c r="E3326" t="inlineStr">
        <is>
          <t>P005</t>
        </is>
      </c>
      <c r="F3326">
        <f>_xlfn.XLOOKUP(tbl_売上[[#This Row],[商品コード]],tbl_商品[商品コード],tbl_商品[商品名],"未登録")</f>
        <v/>
      </c>
      <c r="G3326">
        <f>_xlfn.XLOOKUP(tbl_売上[[#This Row],[商品コード]],tbl_商品[商品コード],tbl_商品[カテゴリ],"未登録")</f>
        <v/>
      </c>
      <c r="H3326" s="4" t="n">
        <v>3</v>
      </c>
      <c r="I3326" s="5" t="n">
        <v>6980</v>
      </c>
      <c r="J3326" s="5">
        <f>tbl_売上[[#This Row],[数量]]*tbl_売上[[#This Row],[単価]]</f>
        <v/>
      </c>
    </row>
    <row r="3327">
      <c r="A3327" s="3" t="n">
        <v>45938</v>
      </c>
      <c r="B3327" t="inlineStr">
        <is>
          <t>伊藤</t>
        </is>
      </c>
      <c r="C3327" t="inlineStr">
        <is>
          <t>中部</t>
        </is>
      </c>
      <c r="D3327" t="inlineStr">
        <is>
          <t>Google広告</t>
        </is>
      </c>
      <c r="E3327" t="inlineStr">
        <is>
          <t>P006</t>
        </is>
      </c>
      <c r="F3327">
        <f>_xlfn.XLOOKUP(tbl_売上[[#This Row],[商品コード]],tbl_商品[商品コード],tbl_商品[商品名],"未登録")</f>
        <v/>
      </c>
      <c r="G3327">
        <f>_xlfn.XLOOKUP(tbl_売上[[#This Row],[商品コード]],tbl_商品[商品コード],tbl_商品[カテゴリ],"未登録")</f>
        <v/>
      </c>
      <c r="H3327" s="4" t="n">
        <v>2</v>
      </c>
      <c r="I3327" s="5" t="n">
        <v>3300</v>
      </c>
      <c r="J3327" s="5">
        <f>tbl_売上[[#This Row],[数量]]*tbl_売上[[#This Row],[単価]]</f>
        <v/>
      </c>
    </row>
    <row r="3328">
      <c r="A3328" s="3" t="n">
        <v>45938</v>
      </c>
      <c r="B3328" t="inlineStr">
        <is>
          <t>鈴木</t>
        </is>
      </c>
      <c r="C3328" t="inlineStr">
        <is>
          <t>関東</t>
        </is>
      </c>
      <c r="D3328" t="inlineStr">
        <is>
          <t>Yahoo!広告</t>
        </is>
      </c>
      <c r="E3328" t="inlineStr">
        <is>
          <t>P005</t>
        </is>
      </c>
      <c r="F3328">
        <f>_xlfn.XLOOKUP(tbl_売上[[#This Row],[商品コード]],tbl_商品[商品コード],tbl_商品[商品名],"未登録")</f>
        <v/>
      </c>
      <c r="G3328">
        <f>_xlfn.XLOOKUP(tbl_売上[[#This Row],[商品コード]],tbl_商品[商品コード],tbl_商品[カテゴリ],"未登録")</f>
        <v/>
      </c>
      <c r="H3328" s="4" t="n">
        <v>1</v>
      </c>
      <c r="I3328" s="5" t="n">
        <v>6980</v>
      </c>
      <c r="J3328" s="5">
        <f>tbl_売上[[#This Row],[数量]]*tbl_売上[[#This Row],[単価]]</f>
        <v/>
      </c>
    </row>
    <row r="3329">
      <c r="A3329" s="3" t="n">
        <v>45939</v>
      </c>
      <c r="B3329" t="inlineStr">
        <is>
          <t>佐藤</t>
        </is>
      </c>
      <c r="C3329" t="inlineStr">
        <is>
          <t>関東</t>
        </is>
      </c>
      <c r="D3329" t="inlineStr">
        <is>
          <t>Meta広告</t>
        </is>
      </c>
      <c r="E3329" t="inlineStr">
        <is>
          <t>P003</t>
        </is>
      </c>
      <c r="F3329">
        <f>_xlfn.XLOOKUP(tbl_売上[[#This Row],[商品コード]],tbl_商品[商品コード],tbl_商品[商品名],"未登録")</f>
        <v/>
      </c>
      <c r="G3329">
        <f>_xlfn.XLOOKUP(tbl_売上[[#This Row],[商品コード]],tbl_商品[商品コード],tbl_商品[カテゴリ],"未登録")</f>
        <v/>
      </c>
      <c r="H3329" s="4" t="n">
        <v>1</v>
      </c>
      <c r="I3329" s="5" t="n">
        <v>19800</v>
      </c>
      <c r="J3329" s="5">
        <f>tbl_売上[[#This Row],[数量]]*tbl_売上[[#This Row],[単価]]</f>
        <v/>
      </c>
    </row>
    <row r="3330">
      <c r="A3330" s="3" t="n">
        <v>45939</v>
      </c>
      <c r="B3330" t="inlineStr">
        <is>
          <t>渡辺</t>
        </is>
      </c>
      <c r="C3330" t="inlineStr">
        <is>
          <t>九州</t>
        </is>
      </c>
      <c r="D3330" t="inlineStr">
        <is>
          <t>Google広告</t>
        </is>
      </c>
      <c r="E3330" t="inlineStr">
        <is>
          <t>P009</t>
        </is>
      </c>
      <c r="F3330">
        <f>_xlfn.XLOOKUP(tbl_売上[[#This Row],[商品コード]],tbl_商品[商品コード],tbl_商品[商品名],"未登録")</f>
        <v/>
      </c>
      <c r="G3330">
        <f>_xlfn.XLOOKUP(tbl_売上[[#This Row],[商品コード]],tbl_商品[商品コード],tbl_商品[カテゴリ],"未登録")</f>
        <v/>
      </c>
      <c r="H3330" s="4" t="n">
        <v>1</v>
      </c>
      <c r="I3330" s="5" t="n">
        <v>3600</v>
      </c>
      <c r="J3330" s="5">
        <f>tbl_売上[[#This Row],[数量]]*tbl_売上[[#This Row],[単価]]</f>
        <v/>
      </c>
    </row>
    <row r="3331">
      <c r="A3331" s="3" t="n">
        <v>45939</v>
      </c>
      <c r="B3331" t="inlineStr">
        <is>
          <t>渡辺</t>
        </is>
      </c>
      <c r="C3331" t="inlineStr">
        <is>
          <t>九州</t>
        </is>
      </c>
      <c r="D3331" t="inlineStr">
        <is>
          <t>Google広告</t>
        </is>
      </c>
      <c r="E3331" t="inlineStr">
        <is>
          <t>P009</t>
        </is>
      </c>
      <c r="F3331">
        <f>_xlfn.XLOOKUP(tbl_売上[[#This Row],[商品コード]],tbl_商品[商品コード],tbl_商品[商品名],"未登録")</f>
        <v/>
      </c>
      <c r="G3331">
        <f>_xlfn.XLOOKUP(tbl_売上[[#This Row],[商品コード]],tbl_商品[商品コード],tbl_商品[カテゴリ],"未登録")</f>
        <v/>
      </c>
      <c r="H3331" s="4" t="n">
        <v>5</v>
      </c>
      <c r="I3331" s="5" t="n">
        <v>3600</v>
      </c>
      <c r="J3331" s="5">
        <f>tbl_売上[[#This Row],[数量]]*tbl_売上[[#This Row],[単価]]</f>
        <v/>
      </c>
    </row>
    <row r="3332">
      <c r="A3332" s="3" t="n">
        <v>45939</v>
      </c>
      <c r="B3332" t="inlineStr">
        <is>
          <t>田中</t>
        </is>
      </c>
      <c r="C3332" t="inlineStr">
        <is>
          <t>関西</t>
        </is>
      </c>
      <c r="D3332" t="inlineStr">
        <is>
          <t>Google広告</t>
        </is>
      </c>
      <c r="E3332" t="inlineStr">
        <is>
          <t>P005</t>
        </is>
      </c>
      <c r="F3332">
        <f>_xlfn.XLOOKUP(tbl_売上[[#This Row],[商品コード]],tbl_商品[商品コード],tbl_商品[商品名],"未登録")</f>
        <v/>
      </c>
      <c r="G3332">
        <f>_xlfn.XLOOKUP(tbl_売上[[#This Row],[商品コード]],tbl_商品[商品コード],tbl_商品[カテゴリ],"未登録")</f>
        <v/>
      </c>
      <c r="H3332" s="4" t="n">
        <v>1</v>
      </c>
      <c r="I3332" s="5" t="n">
        <v>6980</v>
      </c>
      <c r="J3332" s="5">
        <f>tbl_売上[[#This Row],[数量]]*tbl_売上[[#This Row],[単価]]</f>
        <v/>
      </c>
    </row>
    <row r="3333">
      <c r="A3333" s="3" t="n">
        <v>45940</v>
      </c>
      <c r="B3333" t="inlineStr">
        <is>
          <t>田中</t>
        </is>
      </c>
      <c r="C3333" t="inlineStr">
        <is>
          <t>関西</t>
        </is>
      </c>
      <c r="D3333" t="inlineStr">
        <is>
          <t>Meta広告</t>
        </is>
      </c>
      <c r="E3333" t="inlineStr">
        <is>
          <t>P007</t>
        </is>
      </c>
      <c r="F3333">
        <f>_xlfn.XLOOKUP(tbl_売上[[#This Row],[商品コード]],tbl_商品[商品コード],tbl_商品[商品名],"未登録")</f>
        <v/>
      </c>
      <c r="G3333">
        <f>_xlfn.XLOOKUP(tbl_売上[[#This Row],[商品コード]],tbl_商品[商品コード],tbl_商品[カテゴリ],"未登録")</f>
        <v/>
      </c>
      <c r="H3333" s="4" t="n">
        <v>3</v>
      </c>
      <c r="I3333" s="5" t="n">
        <v>3240</v>
      </c>
      <c r="J3333" s="5">
        <f>tbl_売上[[#This Row],[数量]]*tbl_売上[[#This Row],[単価]]</f>
        <v/>
      </c>
    </row>
    <row r="3334">
      <c r="A3334" s="3" t="n">
        <v>45940</v>
      </c>
      <c r="B3334" t="inlineStr">
        <is>
          <t>佐藤</t>
        </is>
      </c>
      <c r="C3334" t="inlineStr">
        <is>
          <t>関東</t>
        </is>
      </c>
      <c r="D3334" t="inlineStr">
        <is>
          <t>Google広告</t>
        </is>
      </c>
      <c r="E3334" t="inlineStr">
        <is>
          <t>P009</t>
        </is>
      </c>
      <c r="F3334">
        <f>_xlfn.XLOOKUP(tbl_売上[[#This Row],[商品コード]],tbl_商品[商品コード],tbl_商品[商品名],"未登録")</f>
        <v/>
      </c>
      <c r="G3334">
        <f>_xlfn.XLOOKUP(tbl_売上[[#This Row],[商品コード]],tbl_商品[商品コード],tbl_商品[カテゴリ],"未登録")</f>
        <v/>
      </c>
      <c r="H3334" s="4" t="n">
        <v>2</v>
      </c>
      <c r="I3334" s="5" t="n">
        <v>3600</v>
      </c>
      <c r="J3334" s="5">
        <f>tbl_売上[[#This Row],[数量]]*tbl_売上[[#This Row],[単価]]</f>
        <v/>
      </c>
    </row>
    <row r="3335">
      <c r="A3335" s="3" t="n">
        <v>45940</v>
      </c>
      <c r="B3335" t="inlineStr">
        <is>
          <t>伊藤</t>
        </is>
      </c>
      <c r="C3335" t="inlineStr">
        <is>
          <t>中部</t>
        </is>
      </c>
      <c r="D3335" t="inlineStr">
        <is>
          <t>Google広告</t>
        </is>
      </c>
      <c r="E3335" t="inlineStr">
        <is>
          <t>P004</t>
        </is>
      </c>
      <c r="F3335">
        <f>_xlfn.XLOOKUP(tbl_売上[[#This Row],[商品コード]],tbl_商品[商品コード],tbl_商品[商品名],"未登録")</f>
        <v/>
      </c>
      <c r="G3335">
        <f>_xlfn.XLOOKUP(tbl_売上[[#This Row],[商品コード]],tbl_商品[商品コード],tbl_商品[カテゴリ],"未登録")</f>
        <v/>
      </c>
      <c r="H3335" s="4" t="n">
        <v>2</v>
      </c>
      <c r="I3335" s="5" t="n">
        <v>2480</v>
      </c>
      <c r="J3335" s="5">
        <f>tbl_売上[[#This Row],[数量]]*tbl_売上[[#This Row],[単価]]</f>
        <v/>
      </c>
    </row>
    <row r="3336">
      <c r="A3336" s="3" t="n">
        <v>45940</v>
      </c>
      <c r="B3336" t="inlineStr">
        <is>
          <t>鈴木</t>
        </is>
      </c>
      <c r="C3336" t="inlineStr">
        <is>
          <t>関東</t>
        </is>
      </c>
      <c r="D3336" t="inlineStr">
        <is>
          <t>Google広告</t>
        </is>
      </c>
      <c r="E3336" t="inlineStr">
        <is>
          <t>P009</t>
        </is>
      </c>
      <c r="F3336">
        <f>_xlfn.XLOOKUP(tbl_売上[[#This Row],[商品コード]],tbl_商品[商品コード],tbl_商品[商品名],"未登録")</f>
        <v/>
      </c>
      <c r="G3336">
        <f>_xlfn.XLOOKUP(tbl_売上[[#This Row],[商品コード]],tbl_商品[商品コード],tbl_商品[カテゴリ],"未登録")</f>
        <v/>
      </c>
      <c r="H3336" s="4" t="n">
        <v>1</v>
      </c>
      <c r="I3336" s="5" t="n">
        <v>3600</v>
      </c>
      <c r="J3336" s="5">
        <f>tbl_売上[[#This Row],[数量]]*tbl_売上[[#This Row],[単価]]</f>
        <v/>
      </c>
    </row>
    <row r="3337">
      <c r="A3337" s="3" t="n">
        <v>45941</v>
      </c>
      <c r="B3337" t="inlineStr">
        <is>
          <t>渡辺</t>
        </is>
      </c>
      <c r="C3337" t="inlineStr">
        <is>
          <t>九州</t>
        </is>
      </c>
      <c r="D3337" t="inlineStr">
        <is>
          <t>Google広告</t>
        </is>
      </c>
      <c r="E3337" t="inlineStr">
        <is>
          <t>P004</t>
        </is>
      </c>
      <c r="F3337">
        <f>_xlfn.XLOOKUP(tbl_売上[[#This Row],[商品コード]],tbl_商品[商品コード],tbl_商品[商品名],"未登録")</f>
        <v/>
      </c>
      <c r="G3337">
        <f>_xlfn.XLOOKUP(tbl_売上[[#This Row],[商品コード]],tbl_商品[商品コード],tbl_商品[カテゴリ],"未登録")</f>
        <v/>
      </c>
      <c r="H3337" s="4" t="n">
        <v>3</v>
      </c>
      <c r="I3337" s="5" t="n">
        <v>2480</v>
      </c>
      <c r="J3337" s="5">
        <f>tbl_売上[[#This Row],[数量]]*tbl_売上[[#This Row],[単価]]</f>
        <v/>
      </c>
    </row>
    <row r="3338">
      <c r="A3338" s="3" t="n">
        <v>45941</v>
      </c>
      <c r="B3338" t="inlineStr">
        <is>
          <t>田中</t>
        </is>
      </c>
      <c r="C3338" t="inlineStr">
        <is>
          <t>関西</t>
        </is>
      </c>
      <c r="D3338" t="inlineStr">
        <is>
          <t>Google広告</t>
        </is>
      </c>
      <c r="E3338" t="inlineStr">
        <is>
          <t>P009</t>
        </is>
      </c>
      <c r="F3338">
        <f>_xlfn.XLOOKUP(tbl_売上[[#This Row],[商品コード]],tbl_商品[商品コード],tbl_商品[商品名],"未登録")</f>
        <v/>
      </c>
      <c r="G3338">
        <f>_xlfn.XLOOKUP(tbl_売上[[#This Row],[商品コード]],tbl_商品[商品コード],tbl_商品[カテゴリ],"未登録")</f>
        <v/>
      </c>
      <c r="H3338" s="4" t="n">
        <v>2</v>
      </c>
      <c r="I3338" s="5" t="n">
        <v>3600</v>
      </c>
      <c r="J3338" s="5">
        <f>tbl_売上[[#This Row],[数量]]*tbl_売上[[#This Row],[単価]]</f>
        <v/>
      </c>
    </row>
    <row r="3339">
      <c r="A3339" s="3" t="n">
        <v>45941</v>
      </c>
      <c r="B3339" t="inlineStr">
        <is>
          <t>佐藤</t>
        </is>
      </c>
      <c r="C3339" t="inlineStr">
        <is>
          <t>関東</t>
        </is>
      </c>
      <c r="D3339" t="inlineStr">
        <is>
          <t>Google広告</t>
        </is>
      </c>
      <c r="E3339" t="inlineStr">
        <is>
          <t>P004</t>
        </is>
      </c>
      <c r="F3339">
        <f>_xlfn.XLOOKUP(tbl_売上[[#This Row],[商品コード]],tbl_商品[商品コード],tbl_商品[商品名],"未登録")</f>
        <v/>
      </c>
      <c r="G3339">
        <f>_xlfn.XLOOKUP(tbl_売上[[#This Row],[商品コード]],tbl_商品[商品コード],tbl_商品[カテゴリ],"未登録")</f>
        <v/>
      </c>
      <c r="H3339" s="4" t="n">
        <v>1</v>
      </c>
      <c r="I3339" s="5" t="n">
        <v>2480</v>
      </c>
      <c r="J3339" s="5">
        <f>tbl_売上[[#This Row],[数量]]*tbl_売上[[#This Row],[単価]]</f>
        <v/>
      </c>
    </row>
    <row r="3340">
      <c r="A3340" s="3" t="n">
        <v>45941</v>
      </c>
      <c r="B3340" t="inlineStr">
        <is>
          <t>伊藤</t>
        </is>
      </c>
      <c r="C3340" t="inlineStr">
        <is>
          <t>中部</t>
        </is>
      </c>
      <c r="D3340" t="inlineStr">
        <is>
          <t>Yahoo!広告</t>
        </is>
      </c>
      <c r="E3340" t="inlineStr">
        <is>
          <t>P009</t>
        </is>
      </c>
      <c r="F3340">
        <f>_xlfn.XLOOKUP(tbl_売上[[#This Row],[商品コード]],tbl_商品[商品コード],tbl_商品[商品名],"未登録")</f>
        <v/>
      </c>
      <c r="G3340">
        <f>_xlfn.XLOOKUP(tbl_売上[[#This Row],[商品コード]],tbl_商品[商品コード],tbl_商品[カテゴリ],"未登録")</f>
        <v/>
      </c>
      <c r="H3340" s="4" t="n">
        <v>2</v>
      </c>
      <c r="I3340" s="5" t="n">
        <v>3600</v>
      </c>
      <c r="J3340" s="5">
        <f>tbl_売上[[#This Row],[数量]]*tbl_売上[[#This Row],[単価]]</f>
        <v/>
      </c>
    </row>
    <row r="3341">
      <c r="A3341" s="3" t="n">
        <v>45942</v>
      </c>
      <c r="B3341" t="inlineStr">
        <is>
          <t>田中</t>
        </is>
      </c>
      <c r="C3341" t="inlineStr">
        <is>
          <t>関西</t>
        </is>
      </c>
      <c r="D3341" t="inlineStr">
        <is>
          <t>Google広告</t>
        </is>
      </c>
      <c r="E3341" t="inlineStr">
        <is>
          <t>P009</t>
        </is>
      </c>
      <c r="F3341">
        <f>_xlfn.XLOOKUP(tbl_売上[[#This Row],[商品コード]],tbl_商品[商品コード],tbl_商品[商品名],"未登録")</f>
        <v/>
      </c>
      <c r="G3341">
        <f>_xlfn.XLOOKUP(tbl_売上[[#This Row],[商品コード]],tbl_商品[商品コード],tbl_商品[カテゴリ],"未登録")</f>
        <v/>
      </c>
      <c r="H3341" s="4" t="n">
        <v>1</v>
      </c>
      <c r="I3341" s="5" t="n">
        <v>3600</v>
      </c>
      <c r="J3341" s="5">
        <f>tbl_売上[[#This Row],[数量]]*tbl_売上[[#This Row],[単価]]</f>
        <v/>
      </c>
    </row>
    <row r="3342">
      <c r="A3342" s="3" t="n">
        <v>45942</v>
      </c>
      <c r="B3342" t="inlineStr">
        <is>
          <t>佐藤</t>
        </is>
      </c>
      <c r="C3342" t="inlineStr">
        <is>
          <t>関東</t>
        </is>
      </c>
      <c r="D3342" t="inlineStr">
        <is>
          <t>Google広告</t>
        </is>
      </c>
      <c r="E3342" t="inlineStr">
        <is>
          <t>P005</t>
        </is>
      </c>
      <c r="F3342">
        <f>_xlfn.XLOOKUP(tbl_売上[[#This Row],[商品コード]],tbl_商品[商品コード],tbl_商品[商品名],"未登録")</f>
        <v/>
      </c>
      <c r="G3342">
        <f>_xlfn.XLOOKUP(tbl_売上[[#This Row],[商品コード]],tbl_商品[商品コード],tbl_商品[カテゴリ],"未登録")</f>
        <v/>
      </c>
      <c r="H3342" s="4" t="n">
        <v>2</v>
      </c>
      <c r="I3342" s="5" t="n">
        <v>6980</v>
      </c>
      <c r="J3342" s="5">
        <f>tbl_売上[[#This Row],[数量]]*tbl_売上[[#This Row],[単価]]</f>
        <v/>
      </c>
    </row>
    <row r="3343">
      <c r="A3343" s="3" t="n">
        <v>45942</v>
      </c>
      <c r="B3343" t="inlineStr">
        <is>
          <t>高橋</t>
        </is>
      </c>
      <c r="C3343" t="inlineStr">
        <is>
          <t>関西</t>
        </is>
      </c>
      <c r="D3343" t="inlineStr">
        <is>
          <t>Yahoo!広告</t>
        </is>
      </c>
      <c r="E3343" t="inlineStr">
        <is>
          <t>P004</t>
        </is>
      </c>
      <c r="F3343">
        <f>_xlfn.XLOOKUP(tbl_売上[[#This Row],[商品コード]],tbl_商品[商品コード],tbl_商品[商品名],"未登録")</f>
        <v/>
      </c>
      <c r="G3343">
        <f>_xlfn.XLOOKUP(tbl_売上[[#This Row],[商品コード]],tbl_商品[商品コード],tbl_商品[カテゴリ],"未登録")</f>
        <v/>
      </c>
      <c r="H3343" s="4" t="n">
        <v>1</v>
      </c>
      <c r="I3343" s="5" t="n">
        <v>2480</v>
      </c>
      <c r="J3343" s="5">
        <f>tbl_売上[[#This Row],[数量]]*tbl_売上[[#This Row],[単価]]</f>
        <v/>
      </c>
    </row>
    <row r="3344">
      <c r="A3344" s="3" t="n">
        <v>45942</v>
      </c>
      <c r="B3344" t="inlineStr">
        <is>
          <t>高橋</t>
        </is>
      </c>
      <c r="C3344" t="inlineStr">
        <is>
          <t>関西</t>
        </is>
      </c>
      <c r="D3344" t="inlineStr">
        <is>
          <t>Google広告</t>
        </is>
      </c>
      <c r="E3344" t="inlineStr">
        <is>
          <t>P009</t>
        </is>
      </c>
      <c r="F3344">
        <f>_xlfn.XLOOKUP(tbl_売上[[#This Row],[商品コード]],tbl_商品[商品コード],tbl_商品[商品名],"未登録")</f>
        <v/>
      </c>
      <c r="G3344">
        <f>_xlfn.XLOOKUP(tbl_売上[[#This Row],[商品コード]],tbl_商品[商品コード],tbl_商品[カテゴリ],"未登録")</f>
        <v/>
      </c>
      <c r="H3344" s="4" t="n">
        <v>2</v>
      </c>
      <c r="I3344" s="5" t="n">
        <v>3600</v>
      </c>
      <c r="J3344" s="5">
        <f>tbl_売上[[#This Row],[数量]]*tbl_売上[[#This Row],[単価]]</f>
        <v/>
      </c>
    </row>
    <row r="3345">
      <c r="A3345" s="3" t="n">
        <v>45942</v>
      </c>
      <c r="B3345" t="inlineStr">
        <is>
          <t>鈴木</t>
        </is>
      </c>
      <c r="C3345" t="inlineStr">
        <is>
          <t>関東</t>
        </is>
      </c>
      <c r="D3345" t="inlineStr">
        <is>
          <t>Google広告</t>
        </is>
      </c>
      <c r="E3345" t="inlineStr">
        <is>
          <t>P005</t>
        </is>
      </c>
      <c r="F3345">
        <f>_xlfn.XLOOKUP(tbl_売上[[#This Row],[商品コード]],tbl_商品[商品コード],tbl_商品[商品名],"未登録")</f>
        <v/>
      </c>
      <c r="G3345">
        <f>_xlfn.XLOOKUP(tbl_売上[[#This Row],[商品コード]],tbl_商品[商品コード],tbl_商品[カテゴリ],"未登録")</f>
        <v/>
      </c>
      <c r="H3345" s="4" t="n">
        <v>2</v>
      </c>
      <c r="I3345" s="5" t="n">
        <v>6980</v>
      </c>
      <c r="J3345" s="5">
        <f>tbl_売上[[#This Row],[数量]]*tbl_売上[[#This Row],[単価]]</f>
        <v/>
      </c>
    </row>
    <row r="3346">
      <c r="A3346" s="3" t="n">
        <v>45943</v>
      </c>
      <c r="B3346" t="inlineStr">
        <is>
          <t>高橋</t>
        </is>
      </c>
      <c r="C3346" t="inlineStr">
        <is>
          <t>関西</t>
        </is>
      </c>
      <c r="D3346" t="inlineStr">
        <is>
          <t>Meta広告</t>
        </is>
      </c>
      <c r="E3346" t="inlineStr">
        <is>
          <t>P002</t>
        </is>
      </c>
      <c r="F3346">
        <f>_xlfn.XLOOKUP(tbl_売上[[#This Row],[商品コード]],tbl_商品[商品コード],tbl_商品[商品名],"未登録")</f>
        <v/>
      </c>
      <c r="G3346">
        <f>_xlfn.XLOOKUP(tbl_売上[[#This Row],[商品コード]],tbl_商品[商品コード],tbl_商品[カテゴリ],"未登録")</f>
        <v/>
      </c>
      <c r="H3346" s="4" t="n">
        <v>2</v>
      </c>
      <c r="I3346" s="5" t="n">
        <v>3980</v>
      </c>
      <c r="J3346" s="5">
        <f>tbl_売上[[#This Row],[数量]]*tbl_売上[[#This Row],[単価]]</f>
        <v/>
      </c>
    </row>
    <row r="3347">
      <c r="A3347" s="3" t="n">
        <v>45943</v>
      </c>
      <c r="B3347" t="inlineStr">
        <is>
          <t>渡辺</t>
        </is>
      </c>
      <c r="C3347" t="inlineStr">
        <is>
          <t>九州</t>
        </is>
      </c>
      <c r="D3347" t="inlineStr">
        <is>
          <t>Meta広告</t>
        </is>
      </c>
      <c r="E3347" t="inlineStr">
        <is>
          <t>P005</t>
        </is>
      </c>
      <c r="F3347">
        <f>_xlfn.XLOOKUP(tbl_売上[[#This Row],[商品コード]],tbl_商品[商品コード],tbl_商品[商品名],"未登録")</f>
        <v/>
      </c>
      <c r="G3347">
        <f>_xlfn.XLOOKUP(tbl_売上[[#This Row],[商品コード]],tbl_商品[商品コード],tbl_商品[カテゴリ],"未登録")</f>
        <v/>
      </c>
      <c r="H3347" s="4" t="n">
        <v>1</v>
      </c>
      <c r="I3347" s="5" t="n">
        <v>6980</v>
      </c>
      <c r="J3347" s="5">
        <f>tbl_売上[[#This Row],[数量]]*tbl_売上[[#This Row],[単価]]</f>
        <v/>
      </c>
    </row>
    <row r="3348">
      <c r="A3348" s="3" t="n">
        <v>45943</v>
      </c>
      <c r="B3348" t="inlineStr">
        <is>
          <t>田中</t>
        </is>
      </c>
      <c r="C3348" t="inlineStr">
        <is>
          <t>関西</t>
        </is>
      </c>
      <c r="D3348" t="inlineStr">
        <is>
          <t>Google広告</t>
        </is>
      </c>
      <c r="E3348" t="inlineStr">
        <is>
          <t>P008</t>
        </is>
      </c>
      <c r="F3348">
        <f>_xlfn.XLOOKUP(tbl_売上[[#This Row],[商品コード]],tbl_商品[商品コード],tbl_商品[商品名],"未登録")</f>
        <v/>
      </c>
      <c r="G3348">
        <f>_xlfn.XLOOKUP(tbl_売上[[#This Row],[商品コード]],tbl_商品[商品コード],tbl_商品[カテゴリ],"未登録")</f>
        <v/>
      </c>
      <c r="H3348" s="4" t="n">
        <v>2</v>
      </c>
      <c r="I3348" s="5" t="n">
        <v>2700</v>
      </c>
      <c r="J3348" s="5">
        <f>tbl_売上[[#This Row],[数量]]*tbl_売上[[#This Row],[単価]]</f>
        <v/>
      </c>
    </row>
    <row r="3349">
      <c r="A3349" s="3" t="n">
        <v>45943</v>
      </c>
      <c r="B3349" t="inlineStr">
        <is>
          <t>鈴木</t>
        </is>
      </c>
      <c r="C3349" t="inlineStr">
        <is>
          <t>関東</t>
        </is>
      </c>
      <c r="D3349" t="inlineStr">
        <is>
          <t>Google広告</t>
        </is>
      </c>
      <c r="E3349" t="inlineStr">
        <is>
          <t>P009</t>
        </is>
      </c>
      <c r="F3349">
        <f>_xlfn.XLOOKUP(tbl_売上[[#This Row],[商品コード]],tbl_商品[商品コード],tbl_商品[商品名],"未登録")</f>
        <v/>
      </c>
      <c r="G3349">
        <f>_xlfn.XLOOKUP(tbl_売上[[#This Row],[商品コード]],tbl_商品[商品コード],tbl_商品[カテゴリ],"未登録")</f>
        <v/>
      </c>
      <c r="H3349" s="4" t="n">
        <v>2</v>
      </c>
      <c r="I3349" s="5" t="n">
        <v>3600</v>
      </c>
      <c r="J3349" s="5">
        <f>tbl_売上[[#This Row],[数量]]*tbl_売上[[#This Row],[単価]]</f>
        <v/>
      </c>
    </row>
    <row r="3350">
      <c r="A3350" s="3" t="n">
        <v>45943</v>
      </c>
      <c r="B3350" t="inlineStr">
        <is>
          <t>伊藤</t>
        </is>
      </c>
      <c r="C3350" t="inlineStr">
        <is>
          <t>中部</t>
        </is>
      </c>
      <c r="D3350" t="inlineStr">
        <is>
          <t>Meta広告</t>
        </is>
      </c>
      <c r="E3350" t="inlineStr">
        <is>
          <t>P009</t>
        </is>
      </c>
      <c r="F3350">
        <f>_xlfn.XLOOKUP(tbl_売上[[#This Row],[商品コード]],tbl_商品[商品コード],tbl_商品[商品名],"未登録")</f>
        <v/>
      </c>
      <c r="G3350">
        <f>_xlfn.XLOOKUP(tbl_売上[[#This Row],[商品コード]],tbl_商品[商品コード],tbl_商品[カテゴリ],"未登録")</f>
        <v/>
      </c>
      <c r="H3350" s="4" t="n">
        <v>1</v>
      </c>
      <c r="I3350" s="5" t="n">
        <v>3600</v>
      </c>
      <c r="J3350" s="5">
        <f>tbl_売上[[#This Row],[数量]]*tbl_売上[[#This Row],[単価]]</f>
        <v/>
      </c>
    </row>
    <row r="3351">
      <c r="A3351" s="3" t="n">
        <v>45944</v>
      </c>
      <c r="B3351" t="inlineStr">
        <is>
          <t>鈴木</t>
        </is>
      </c>
      <c r="C3351" t="inlineStr">
        <is>
          <t>関東</t>
        </is>
      </c>
      <c r="D3351" t="inlineStr">
        <is>
          <t>Meta広告</t>
        </is>
      </c>
      <c r="E3351" t="inlineStr">
        <is>
          <t>P009</t>
        </is>
      </c>
      <c r="F3351">
        <f>_xlfn.XLOOKUP(tbl_売上[[#This Row],[商品コード]],tbl_商品[商品コード],tbl_商品[商品名],"未登録")</f>
        <v/>
      </c>
      <c r="G3351">
        <f>_xlfn.XLOOKUP(tbl_売上[[#This Row],[商品コード]],tbl_商品[商品コード],tbl_商品[カテゴリ],"未登録")</f>
        <v/>
      </c>
      <c r="H3351" s="4" t="n">
        <v>5</v>
      </c>
      <c r="I3351" s="5" t="n">
        <v>3600</v>
      </c>
      <c r="J3351" s="5">
        <f>tbl_売上[[#This Row],[数量]]*tbl_売上[[#This Row],[単価]]</f>
        <v/>
      </c>
    </row>
    <row r="3352">
      <c r="A3352" s="3" t="n">
        <v>45944</v>
      </c>
      <c r="B3352" t="inlineStr">
        <is>
          <t>渡辺</t>
        </is>
      </c>
      <c r="C3352" t="inlineStr">
        <is>
          <t>九州</t>
        </is>
      </c>
      <c r="D3352" t="inlineStr">
        <is>
          <t>Google広告</t>
        </is>
      </c>
      <c r="E3352" t="inlineStr">
        <is>
          <t>P005</t>
        </is>
      </c>
      <c r="F3352">
        <f>_xlfn.XLOOKUP(tbl_売上[[#This Row],[商品コード]],tbl_商品[商品コード],tbl_商品[商品名],"未登録")</f>
        <v/>
      </c>
      <c r="G3352">
        <f>_xlfn.XLOOKUP(tbl_売上[[#This Row],[商品コード]],tbl_商品[商品コード],tbl_商品[カテゴリ],"未登録")</f>
        <v/>
      </c>
      <c r="H3352" s="4" t="n">
        <v>1</v>
      </c>
      <c r="I3352" s="5" t="n">
        <v>6980</v>
      </c>
      <c r="J3352" s="5">
        <f>tbl_売上[[#This Row],[数量]]*tbl_売上[[#This Row],[単価]]</f>
        <v/>
      </c>
    </row>
    <row r="3353">
      <c r="A3353" s="3" t="n">
        <v>45944</v>
      </c>
      <c r="B3353" t="inlineStr">
        <is>
          <t>鈴木</t>
        </is>
      </c>
      <c r="C3353" t="inlineStr">
        <is>
          <t>関東</t>
        </is>
      </c>
      <c r="D3353" t="inlineStr">
        <is>
          <t>Yahoo!広告</t>
        </is>
      </c>
      <c r="E3353" t="inlineStr">
        <is>
          <t>P004</t>
        </is>
      </c>
      <c r="F3353">
        <f>_xlfn.XLOOKUP(tbl_売上[[#This Row],[商品コード]],tbl_商品[商品コード],tbl_商品[商品名],"未登録")</f>
        <v/>
      </c>
      <c r="G3353">
        <f>_xlfn.XLOOKUP(tbl_売上[[#This Row],[商品コード]],tbl_商品[商品コード],tbl_商品[カテゴリ],"未登録")</f>
        <v/>
      </c>
      <c r="H3353" s="4" t="n">
        <v>2</v>
      </c>
      <c r="I3353" s="5" t="n">
        <v>2480</v>
      </c>
      <c r="J3353" s="5">
        <f>tbl_売上[[#This Row],[数量]]*tbl_売上[[#This Row],[単価]]</f>
        <v/>
      </c>
    </row>
    <row r="3354">
      <c r="A3354" s="3" t="n">
        <v>45944</v>
      </c>
      <c r="B3354" t="inlineStr">
        <is>
          <t>鈴木</t>
        </is>
      </c>
      <c r="C3354" t="inlineStr">
        <is>
          <t>関東</t>
        </is>
      </c>
      <c r="D3354" t="inlineStr">
        <is>
          <t>Google広告</t>
        </is>
      </c>
      <c r="E3354" t="inlineStr">
        <is>
          <t>P004</t>
        </is>
      </c>
      <c r="F3354">
        <f>_xlfn.XLOOKUP(tbl_売上[[#This Row],[商品コード]],tbl_商品[商品コード],tbl_商品[商品名],"未登録")</f>
        <v/>
      </c>
      <c r="G3354">
        <f>_xlfn.XLOOKUP(tbl_売上[[#This Row],[商品コード]],tbl_商品[商品コード],tbl_商品[カテゴリ],"未登録")</f>
        <v/>
      </c>
      <c r="H3354" s="4" t="n">
        <v>1</v>
      </c>
      <c r="I3354" s="5" t="n">
        <v>2480</v>
      </c>
      <c r="J3354" s="5">
        <f>tbl_売上[[#This Row],[数量]]*tbl_売上[[#This Row],[単価]]</f>
        <v/>
      </c>
    </row>
    <row r="3355">
      <c r="A3355" s="3" t="n">
        <v>45944</v>
      </c>
      <c r="B3355" t="inlineStr">
        <is>
          <t>田中</t>
        </is>
      </c>
      <c r="C3355" t="inlineStr">
        <is>
          <t>関西</t>
        </is>
      </c>
      <c r="D3355" t="inlineStr">
        <is>
          <t>Yahoo!広告</t>
        </is>
      </c>
      <c r="E3355" t="inlineStr">
        <is>
          <t>P007</t>
        </is>
      </c>
      <c r="F3355">
        <f>_xlfn.XLOOKUP(tbl_売上[[#This Row],[商品コード]],tbl_商品[商品コード],tbl_商品[商品名],"未登録")</f>
        <v/>
      </c>
      <c r="G3355">
        <f>_xlfn.XLOOKUP(tbl_売上[[#This Row],[商品コード]],tbl_商品[商品コード],tbl_商品[カテゴリ],"未登録")</f>
        <v/>
      </c>
      <c r="H3355" s="4" t="n">
        <v>2</v>
      </c>
      <c r="I3355" s="5" t="n">
        <v>3240</v>
      </c>
      <c r="J3355" s="5">
        <f>tbl_売上[[#This Row],[数量]]*tbl_売上[[#This Row],[単価]]</f>
        <v/>
      </c>
    </row>
    <row r="3356">
      <c r="A3356" s="3" t="n">
        <v>45945</v>
      </c>
      <c r="B3356" t="inlineStr">
        <is>
          <t>伊藤</t>
        </is>
      </c>
      <c r="C3356" t="inlineStr">
        <is>
          <t>中部</t>
        </is>
      </c>
      <c r="D3356" t="inlineStr">
        <is>
          <t>Google広告</t>
        </is>
      </c>
      <c r="E3356" t="inlineStr">
        <is>
          <t>P001</t>
        </is>
      </c>
      <c r="F3356">
        <f>_xlfn.XLOOKUP(tbl_売上[[#This Row],[商品コード]],tbl_商品[商品コード],tbl_商品[商品名],"未登録")</f>
        <v/>
      </c>
      <c r="G3356">
        <f>_xlfn.XLOOKUP(tbl_売上[[#This Row],[商品コード]],tbl_商品[商品コード],tbl_商品[カテゴリ],"未登録")</f>
        <v/>
      </c>
      <c r="H3356" s="4" t="n">
        <v>1</v>
      </c>
      <c r="I3356" s="5" t="n">
        <v>8800</v>
      </c>
      <c r="J3356" s="5">
        <f>tbl_売上[[#This Row],[数量]]*tbl_売上[[#This Row],[単価]]</f>
        <v/>
      </c>
    </row>
    <row r="3357">
      <c r="A3357" s="3" t="n">
        <v>45945</v>
      </c>
      <c r="B3357" t="inlineStr">
        <is>
          <t>伊藤</t>
        </is>
      </c>
      <c r="C3357" t="inlineStr">
        <is>
          <t>中部</t>
        </is>
      </c>
      <c r="D3357" t="inlineStr">
        <is>
          <t>Google広告</t>
        </is>
      </c>
      <c r="E3357" t="inlineStr">
        <is>
          <t>P001</t>
        </is>
      </c>
      <c r="F3357">
        <f>_xlfn.XLOOKUP(tbl_売上[[#This Row],[商品コード]],tbl_商品[商品コード],tbl_商品[商品名],"未登録")</f>
        <v/>
      </c>
      <c r="G3357">
        <f>_xlfn.XLOOKUP(tbl_売上[[#This Row],[商品コード]],tbl_商品[商品コード],tbl_商品[カテゴリ],"未登録")</f>
        <v/>
      </c>
      <c r="H3357" s="4" t="n">
        <v>1</v>
      </c>
      <c r="I3357" s="5" t="n">
        <v>8800</v>
      </c>
      <c r="J3357" s="5">
        <f>tbl_売上[[#This Row],[数量]]*tbl_売上[[#This Row],[単価]]</f>
        <v/>
      </c>
    </row>
    <row r="3358">
      <c r="A3358" s="3" t="n">
        <v>45945</v>
      </c>
      <c r="B3358" t="inlineStr">
        <is>
          <t>伊藤</t>
        </is>
      </c>
      <c r="C3358" t="inlineStr">
        <is>
          <t>中部</t>
        </is>
      </c>
      <c r="D3358" t="inlineStr">
        <is>
          <t>Yahoo!広告</t>
        </is>
      </c>
      <c r="E3358" t="inlineStr">
        <is>
          <t>P007</t>
        </is>
      </c>
      <c r="F3358">
        <f>_xlfn.XLOOKUP(tbl_売上[[#This Row],[商品コード]],tbl_商品[商品コード],tbl_商品[商品名],"未登録")</f>
        <v/>
      </c>
      <c r="G3358">
        <f>_xlfn.XLOOKUP(tbl_売上[[#This Row],[商品コード]],tbl_商品[商品コード],tbl_商品[カテゴリ],"未登録")</f>
        <v/>
      </c>
      <c r="H3358" s="4" t="n">
        <v>1</v>
      </c>
      <c r="I3358" s="5" t="n">
        <v>3240</v>
      </c>
      <c r="J3358" s="5">
        <f>tbl_売上[[#This Row],[数量]]*tbl_売上[[#This Row],[単価]]</f>
        <v/>
      </c>
    </row>
    <row r="3359">
      <c r="A3359" s="3" t="n">
        <v>45945</v>
      </c>
      <c r="B3359" t="inlineStr">
        <is>
          <t>鈴木</t>
        </is>
      </c>
      <c r="C3359" t="inlineStr">
        <is>
          <t>関東</t>
        </is>
      </c>
      <c r="D3359" t="inlineStr">
        <is>
          <t>Google広告</t>
        </is>
      </c>
      <c r="E3359" t="inlineStr">
        <is>
          <t>P002</t>
        </is>
      </c>
      <c r="F3359">
        <f>_xlfn.XLOOKUP(tbl_売上[[#This Row],[商品コード]],tbl_商品[商品コード],tbl_商品[商品名],"未登録")</f>
        <v/>
      </c>
      <c r="G3359">
        <f>_xlfn.XLOOKUP(tbl_売上[[#This Row],[商品コード]],tbl_商品[商品コード],tbl_商品[カテゴリ],"未登録")</f>
        <v/>
      </c>
      <c r="H3359" s="4" t="n">
        <v>1</v>
      </c>
      <c r="I3359" s="5" t="n">
        <v>3980</v>
      </c>
      <c r="J3359" s="5">
        <f>tbl_売上[[#This Row],[数量]]*tbl_売上[[#This Row],[単価]]</f>
        <v/>
      </c>
    </row>
    <row r="3360">
      <c r="A3360" s="3" t="n">
        <v>45945</v>
      </c>
      <c r="B3360" t="inlineStr">
        <is>
          <t>高橋</t>
        </is>
      </c>
      <c r="C3360" t="inlineStr">
        <is>
          <t>関西</t>
        </is>
      </c>
      <c r="D3360" t="inlineStr">
        <is>
          <t>Google広告</t>
        </is>
      </c>
      <c r="E3360" t="inlineStr">
        <is>
          <t>P008</t>
        </is>
      </c>
      <c r="F3360">
        <f>_xlfn.XLOOKUP(tbl_売上[[#This Row],[商品コード]],tbl_商品[商品コード],tbl_商品[商品名],"未登録")</f>
        <v/>
      </c>
      <c r="G3360">
        <f>_xlfn.XLOOKUP(tbl_売上[[#This Row],[商品コード]],tbl_商品[商品コード],tbl_商品[カテゴリ],"未登録")</f>
        <v/>
      </c>
      <c r="H3360" s="4" t="n">
        <v>2</v>
      </c>
      <c r="I3360" s="5" t="n">
        <v>2700</v>
      </c>
      <c r="J3360" s="5">
        <f>tbl_売上[[#This Row],[数量]]*tbl_売上[[#This Row],[単価]]</f>
        <v/>
      </c>
    </row>
    <row r="3361">
      <c r="A3361" s="3" t="n">
        <v>45945</v>
      </c>
      <c r="B3361" t="inlineStr">
        <is>
          <t>佐藤</t>
        </is>
      </c>
      <c r="C3361" t="inlineStr">
        <is>
          <t>関東</t>
        </is>
      </c>
      <c r="D3361" t="inlineStr">
        <is>
          <t>Yahoo!広告</t>
        </is>
      </c>
      <c r="E3361" t="inlineStr">
        <is>
          <t>P009</t>
        </is>
      </c>
      <c r="F3361">
        <f>_xlfn.XLOOKUP(tbl_売上[[#This Row],[商品コード]],tbl_商品[商品コード],tbl_商品[商品名],"未登録")</f>
        <v/>
      </c>
      <c r="G3361">
        <f>_xlfn.XLOOKUP(tbl_売上[[#This Row],[商品コード]],tbl_商品[商品コード],tbl_商品[カテゴリ],"未登録")</f>
        <v/>
      </c>
      <c r="H3361" s="4" t="n">
        <v>3</v>
      </c>
      <c r="I3361" s="5" t="n">
        <v>3600</v>
      </c>
      <c r="J3361" s="5">
        <f>tbl_売上[[#This Row],[数量]]*tbl_売上[[#This Row],[単価]]</f>
        <v/>
      </c>
    </row>
    <row r="3362">
      <c r="A3362" s="3" t="n">
        <v>45945</v>
      </c>
      <c r="B3362" t="inlineStr">
        <is>
          <t>佐藤</t>
        </is>
      </c>
      <c r="C3362" t="inlineStr">
        <is>
          <t>関東</t>
        </is>
      </c>
      <c r="D3362" t="inlineStr">
        <is>
          <t>Meta広告</t>
        </is>
      </c>
      <c r="E3362" t="inlineStr">
        <is>
          <t>P009</t>
        </is>
      </c>
      <c r="F3362">
        <f>_xlfn.XLOOKUP(tbl_売上[[#This Row],[商品コード]],tbl_商品[商品コード],tbl_商品[商品名],"未登録")</f>
        <v/>
      </c>
      <c r="G3362">
        <f>_xlfn.XLOOKUP(tbl_売上[[#This Row],[商品コード]],tbl_商品[商品コード],tbl_商品[カテゴリ],"未登録")</f>
        <v/>
      </c>
      <c r="H3362" s="4" t="n">
        <v>1</v>
      </c>
      <c r="I3362" s="5" t="n">
        <v>3600</v>
      </c>
      <c r="J3362" s="5">
        <f>tbl_売上[[#This Row],[数量]]*tbl_売上[[#This Row],[単価]]</f>
        <v/>
      </c>
    </row>
    <row r="3363">
      <c r="A3363" s="3" t="n">
        <v>45946</v>
      </c>
      <c r="B3363" t="inlineStr">
        <is>
          <t>伊藤</t>
        </is>
      </c>
      <c r="C3363" t="inlineStr">
        <is>
          <t>中部</t>
        </is>
      </c>
      <c r="D3363" t="inlineStr">
        <is>
          <t>Yahoo!広告</t>
        </is>
      </c>
      <c r="E3363" t="inlineStr">
        <is>
          <t>P005</t>
        </is>
      </c>
      <c r="F3363">
        <f>_xlfn.XLOOKUP(tbl_売上[[#This Row],[商品コード]],tbl_商品[商品コード],tbl_商品[商品名],"未登録")</f>
        <v/>
      </c>
      <c r="G3363">
        <f>_xlfn.XLOOKUP(tbl_売上[[#This Row],[商品コード]],tbl_商品[商品コード],tbl_商品[カテゴリ],"未登録")</f>
        <v/>
      </c>
      <c r="H3363" s="4" t="n">
        <v>1</v>
      </c>
      <c r="I3363" s="5" t="n">
        <v>6980</v>
      </c>
      <c r="J3363" s="5">
        <f>tbl_売上[[#This Row],[数量]]*tbl_売上[[#This Row],[単価]]</f>
        <v/>
      </c>
    </row>
    <row r="3364">
      <c r="A3364" s="3" t="n">
        <v>45946</v>
      </c>
      <c r="B3364" t="inlineStr">
        <is>
          <t>伊藤</t>
        </is>
      </c>
      <c r="C3364" t="inlineStr">
        <is>
          <t>中部</t>
        </is>
      </c>
      <c r="D3364" t="inlineStr">
        <is>
          <t>Meta広告</t>
        </is>
      </c>
      <c r="E3364" t="inlineStr">
        <is>
          <t>P004</t>
        </is>
      </c>
      <c r="F3364">
        <f>_xlfn.XLOOKUP(tbl_売上[[#This Row],[商品コード]],tbl_商品[商品コード],tbl_商品[商品名],"未登録")</f>
        <v/>
      </c>
      <c r="G3364">
        <f>_xlfn.XLOOKUP(tbl_売上[[#This Row],[商品コード]],tbl_商品[商品コード],tbl_商品[カテゴリ],"未登録")</f>
        <v/>
      </c>
      <c r="H3364" s="4" t="n">
        <v>1</v>
      </c>
      <c r="I3364" s="5" t="n">
        <v>2480</v>
      </c>
      <c r="J3364" s="5">
        <f>tbl_売上[[#This Row],[数量]]*tbl_売上[[#This Row],[単価]]</f>
        <v/>
      </c>
    </row>
    <row r="3365">
      <c r="A3365" s="3" t="n">
        <v>45946</v>
      </c>
      <c r="B3365" t="inlineStr">
        <is>
          <t>鈴木</t>
        </is>
      </c>
      <c r="C3365" t="inlineStr">
        <is>
          <t>関東</t>
        </is>
      </c>
      <c r="D3365" t="inlineStr">
        <is>
          <t>Yahoo!広告</t>
        </is>
      </c>
      <c r="E3365" t="inlineStr">
        <is>
          <t>P001</t>
        </is>
      </c>
      <c r="F3365">
        <f>_xlfn.XLOOKUP(tbl_売上[[#This Row],[商品コード]],tbl_商品[商品コード],tbl_商品[商品名],"未登録")</f>
        <v/>
      </c>
      <c r="G3365">
        <f>_xlfn.XLOOKUP(tbl_売上[[#This Row],[商品コード]],tbl_商品[商品コード],tbl_商品[カテゴリ],"未登録")</f>
        <v/>
      </c>
      <c r="H3365" s="4" t="n">
        <v>1</v>
      </c>
      <c r="I3365" s="5" t="n">
        <v>8800</v>
      </c>
      <c r="J3365" s="5">
        <f>tbl_売上[[#This Row],[数量]]*tbl_売上[[#This Row],[単価]]</f>
        <v/>
      </c>
    </row>
    <row r="3366">
      <c r="A3366" s="3" t="n">
        <v>45946</v>
      </c>
      <c r="B3366" t="inlineStr">
        <is>
          <t>田中</t>
        </is>
      </c>
      <c r="C3366" t="inlineStr">
        <is>
          <t>関西</t>
        </is>
      </c>
      <c r="D3366" t="inlineStr">
        <is>
          <t>Meta広告</t>
        </is>
      </c>
      <c r="E3366" t="inlineStr">
        <is>
          <t>P007</t>
        </is>
      </c>
      <c r="F3366">
        <f>_xlfn.XLOOKUP(tbl_売上[[#This Row],[商品コード]],tbl_商品[商品コード],tbl_商品[商品名],"未登録")</f>
        <v/>
      </c>
      <c r="G3366">
        <f>_xlfn.XLOOKUP(tbl_売上[[#This Row],[商品コード]],tbl_商品[商品コード],tbl_商品[カテゴリ],"未登録")</f>
        <v/>
      </c>
      <c r="H3366" s="4" t="n">
        <v>2</v>
      </c>
      <c r="I3366" s="5" t="n">
        <v>3240</v>
      </c>
      <c r="J3366" s="5">
        <f>tbl_売上[[#This Row],[数量]]*tbl_売上[[#This Row],[単価]]</f>
        <v/>
      </c>
    </row>
    <row r="3367">
      <c r="A3367" s="3" t="n">
        <v>45947</v>
      </c>
      <c r="B3367" t="inlineStr">
        <is>
          <t>鈴木</t>
        </is>
      </c>
      <c r="C3367" t="inlineStr">
        <is>
          <t>関東</t>
        </is>
      </c>
      <c r="D3367" t="inlineStr">
        <is>
          <t>Google広告</t>
        </is>
      </c>
      <c r="E3367" t="inlineStr">
        <is>
          <t>P005</t>
        </is>
      </c>
      <c r="F3367">
        <f>_xlfn.XLOOKUP(tbl_売上[[#This Row],[商品コード]],tbl_商品[商品コード],tbl_商品[商品名],"未登録")</f>
        <v/>
      </c>
      <c r="G3367">
        <f>_xlfn.XLOOKUP(tbl_売上[[#This Row],[商品コード]],tbl_商品[商品コード],tbl_商品[カテゴリ],"未登録")</f>
        <v/>
      </c>
      <c r="H3367" s="4" t="n">
        <v>2</v>
      </c>
      <c r="I3367" s="5" t="n">
        <v>6980</v>
      </c>
      <c r="J3367" s="5">
        <f>tbl_売上[[#This Row],[数量]]*tbl_売上[[#This Row],[単価]]</f>
        <v/>
      </c>
    </row>
    <row r="3368">
      <c r="A3368" s="3" t="n">
        <v>45947</v>
      </c>
      <c r="B3368" t="inlineStr">
        <is>
          <t>渡辺</t>
        </is>
      </c>
      <c r="C3368" t="inlineStr">
        <is>
          <t>九州</t>
        </is>
      </c>
      <c r="D3368" t="inlineStr">
        <is>
          <t>Google広告</t>
        </is>
      </c>
      <c r="E3368" t="inlineStr">
        <is>
          <t>P002</t>
        </is>
      </c>
      <c r="F3368">
        <f>_xlfn.XLOOKUP(tbl_売上[[#This Row],[商品コード]],tbl_商品[商品コード],tbl_商品[商品名],"未登録")</f>
        <v/>
      </c>
      <c r="G3368">
        <f>_xlfn.XLOOKUP(tbl_売上[[#This Row],[商品コード]],tbl_商品[商品コード],tbl_商品[カテゴリ],"未登録")</f>
        <v/>
      </c>
      <c r="H3368" s="4" t="n">
        <v>1</v>
      </c>
      <c r="I3368" s="5" t="n">
        <v>3980</v>
      </c>
      <c r="J3368" s="5">
        <f>tbl_売上[[#This Row],[数量]]*tbl_売上[[#This Row],[単価]]</f>
        <v/>
      </c>
    </row>
    <row r="3369">
      <c r="A3369" s="3" t="n">
        <v>45947</v>
      </c>
      <c r="B3369" t="inlineStr">
        <is>
          <t>田中</t>
        </is>
      </c>
      <c r="C3369" t="inlineStr">
        <is>
          <t>関西</t>
        </is>
      </c>
      <c r="D3369" t="inlineStr">
        <is>
          <t>Meta広告</t>
        </is>
      </c>
      <c r="E3369" t="inlineStr">
        <is>
          <t>P008</t>
        </is>
      </c>
      <c r="F3369">
        <f>_xlfn.XLOOKUP(tbl_売上[[#This Row],[商品コード]],tbl_商品[商品コード],tbl_商品[商品名],"未登録")</f>
        <v/>
      </c>
      <c r="G3369">
        <f>_xlfn.XLOOKUP(tbl_売上[[#This Row],[商品コード]],tbl_商品[商品コード],tbl_商品[カテゴリ],"未登録")</f>
        <v/>
      </c>
      <c r="H3369" s="4" t="n">
        <v>3</v>
      </c>
      <c r="I3369" s="5" t="n">
        <v>2700</v>
      </c>
      <c r="J3369" s="5">
        <f>tbl_売上[[#This Row],[数量]]*tbl_売上[[#This Row],[単価]]</f>
        <v/>
      </c>
    </row>
    <row r="3370">
      <c r="A3370" s="3" t="n">
        <v>45947</v>
      </c>
      <c r="B3370" t="inlineStr">
        <is>
          <t>渡辺</t>
        </is>
      </c>
      <c r="C3370" t="inlineStr">
        <is>
          <t>九州</t>
        </is>
      </c>
      <c r="D3370" t="inlineStr">
        <is>
          <t>Google広告</t>
        </is>
      </c>
      <c r="E3370" t="inlineStr">
        <is>
          <t>P009</t>
        </is>
      </c>
      <c r="F3370">
        <f>_xlfn.XLOOKUP(tbl_売上[[#This Row],[商品コード]],tbl_商品[商品コード],tbl_商品[商品名],"未登録")</f>
        <v/>
      </c>
      <c r="G3370">
        <f>_xlfn.XLOOKUP(tbl_売上[[#This Row],[商品コード]],tbl_商品[商品コード],tbl_商品[カテゴリ],"未登録")</f>
        <v/>
      </c>
      <c r="H3370" s="4" t="n">
        <v>1</v>
      </c>
      <c r="I3370" s="5" t="n">
        <v>3600</v>
      </c>
      <c r="J3370" s="5">
        <f>tbl_売上[[#This Row],[数量]]*tbl_売上[[#This Row],[単価]]</f>
        <v/>
      </c>
    </row>
    <row r="3371">
      <c r="A3371" s="3" t="n">
        <v>45947</v>
      </c>
      <c r="B3371" t="inlineStr">
        <is>
          <t>佐藤</t>
        </is>
      </c>
      <c r="C3371" t="inlineStr">
        <is>
          <t>関東</t>
        </is>
      </c>
      <c r="D3371" t="inlineStr">
        <is>
          <t>Meta広告</t>
        </is>
      </c>
      <c r="E3371" t="inlineStr">
        <is>
          <t>P004</t>
        </is>
      </c>
      <c r="F3371">
        <f>_xlfn.XLOOKUP(tbl_売上[[#This Row],[商品コード]],tbl_商品[商品コード],tbl_商品[商品名],"未登録")</f>
        <v/>
      </c>
      <c r="G3371">
        <f>_xlfn.XLOOKUP(tbl_売上[[#This Row],[商品コード]],tbl_商品[商品コード],tbl_商品[カテゴリ],"未登録")</f>
        <v/>
      </c>
      <c r="H3371" s="4" t="n">
        <v>1</v>
      </c>
      <c r="I3371" s="5" t="n">
        <v>2480</v>
      </c>
      <c r="J3371" s="5">
        <f>tbl_売上[[#This Row],[数量]]*tbl_売上[[#This Row],[単価]]</f>
        <v/>
      </c>
    </row>
    <row r="3372">
      <c r="A3372" s="3" t="n">
        <v>45948</v>
      </c>
      <c r="B3372" t="inlineStr">
        <is>
          <t>高橋</t>
        </is>
      </c>
      <c r="C3372" t="inlineStr">
        <is>
          <t>関西</t>
        </is>
      </c>
      <c r="D3372" t="inlineStr">
        <is>
          <t>Google広告</t>
        </is>
      </c>
      <c r="E3372" t="inlineStr">
        <is>
          <t>P008</t>
        </is>
      </c>
      <c r="F3372">
        <f>_xlfn.XLOOKUP(tbl_売上[[#This Row],[商品コード]],tbl_商品[商品コード],tbl_商品[商品名],"未登録")</f>
        <v/>
      </c>
      <c r="G3372">
        <f>_xlfn.XLOOKUP(tbl_売上[[#This Row],[商品コード]],tbl_商品[商品コード],tbl_商品[カテゴリ],"未登録")</f>
        <v/>
      </c>
      <c r="H3372" s="4" t="n">
        <v>1</v>
      </c>
      <c r="I3372" s="5" t="n">
        <v>2700</v>
      </c>
      <c r="J3372" s="5">
        <f>tbl_売上[[#This Row],[数量]]*tbl_売上[[#This Row],[単価]]</f>
        <v/>
      </c>
    </row>
    <row r="3373">
      <c r="A3373" s="3" t="n">
        <v>45948</v>
      </c>
      <c r="B3373" t="inlineStr">
        <is>
          <t>伊藤</t>
        </is>
      </c>
      <c r="C3373" t="inlineStr">
        <is>
          <t>中部</t>
        </is>
      </c>
      <c r="D3373" t="inlineStr">
        <is>
          <t>Yahoo!広告</t>
        </is>
      </c>
      <c r="E3373" t="inlineStr">
        <is>
          <t>P009</t>
        </is>
      </c>
      <c r="F3373">
        <f>_xlfn.XLOOKUP(tbl_売上[[#This Row],[商品コード]],tbl_商品[商品コード],tbl_商品[商品名],"未登録")</f>
        <v/>
      </c>
      <c r="G3373">
        <f>_xlfn.XLOOKUP(tbl_売上[[#This Row],[商品コード]],tbl_商品[商品コード],tbl_商品[カテゴリ],"未登録")</f>
        <v/>
      </c>
      <c r="H3373" s="4" t="n">
        <v>1</v>
      </c>
      <c r="I3373" s="5" t="n">
        <v>3600</v>
      </c>
      <c r="J3373" s="5">
        <f>tbl_売上[[#This Row],[数量]]*tbl_売上[[#This Row],[単価]]</f>
        <v/>
      </c>
    </row>
    <row r="3374">
      <c r="A3374" s="3" t="n">
        <v>45948</v>
      </c>
      <c r="B3374" t="inlineStr">
        <is>
          <t>田中</t>
        </is>
      </c>
      <c r="C3374" t="inlineStr">
        <is>
          <t>関西</t>
        </is>
      </c>
      <c r="D3374" t="inlineStr">
        <is>
          <t>Meta広告</t>
        </is>
      </c>
      <c r="E3374" t="inlineStr">
        <is>
          <t>P007</t>
        </is>
      </c>
      <c r="F3374">
        <f>_xlfn.XLOOKUP(tbl_売上[[#This Row],[商品コード]],tbl_商品[商品コード],tbl_商品[商品名],"未登録")</f>
        <v/>
      </c>
      <c r="G3374">
        <f>_xlfn.XLOOKUP(tbl_売上[[#This Row],[商品コード]],tbl_商品[商品コード],tbl_商品[カテゴリ],"未登録")</f>
        <v/>
      </c>
      <c r="H3374" s="4" t="n">
        <v>1</v>
      </c>
      <c r="I3374" s="5" t="n">
        <v>3240</v>
      </c>
      <c r="J3374" s="5">
        <f>tbl_売上[[#This Row],[数量]]*tbl_売上[[#This Row],[単価]]</f>
        <v/>
      </c>
    </row>
    <row r="3375">
      <c r="A3375" s="3" t="n">
        <v>45948</v>
      </c>
      <c r="B3375" t="inlineStr">
        <is>
          <t>伊藤</t>
        </is>
      </c>
      <c r="C3375" t="inlineStr">
        <is>
          <t>中部</t>
        </is>
      </c>
      <c r="D3375" t="inlineStr">
        <is>
          <t>Meta広告</t>
        </is>
      </c>
      <c r="E3375" t="inlineStr">
        <is>
          <t>P008</t>
        </is>
      </c>
      <c r="F3375">
        <f>_xlfn.XLOOKUP(tbl_売上[[#This Row],[商品コード]],tbl_商品[商品コード],tbl_商品[商品名],"未登録")</f>
        <v/>
      </c>
      <c r="G3375">
        <f>_xlfn.XLOOKUP(tbl_売上[[#This Row],[商品コード]],tbl_商品[商品コード],tbl_商品[カテゴリ],"未登録")</f>
        <v/>
      </c>
      <c r="H3375" s="4" t="n">
        <v>2</v>
      </c>
      <c r="I3375" s="5" t="n">
        <v>2700</v>
      </c>
      <c r="J3375" s="5">
        <f>tbl_売上[[#This Row],[数量]]*tbl_売上[[#This Row],[単価]]</f>
        <v/>
      </c>
    </row>
    <row r="3376">
      <c r="A3376" s="3" t="n">
        <v>45948</v>
      </c>
      <c r="B3376" t="inlineStr">
        <is>
          <t>渡辺</t>
        </is>
      </c>
      <c r="C3376" t="inlineStr">
        <is>
          <t>九州</t>
        </is>
      </c>
      <c r="D3376" t="inlineStr">
        <is>
          <t>Yahoo!広告</t>
        </is>
      </c>
      <c r="E3376" t="inlineStr">
        <is>
          <t>P002</t>
        </is>
      </c>
      <c r="F3376">
        <f>_xlfn.XLOOKUP(tbl_売上[[#This Row],[商品コード]],tbl_商品[商品コード],tbl_商品[商品名],"未登録")</f>
        <v/>
      </c>
      <c r="G3376">
        <f>_xlfn.XLOOKUP(tbl_売上[[#This Row],[商品コード]],tbl_商品[商品コード],tbl_商品[カテゴリ],"未登録")</f>
        <v/>
      </c>
      <c r="H3376" s="4" t="n">
        <v>3</v>
      </c>
      <c r="I3376" s="5" t="n">
        <v>3980</v>
      </c>
      <c r="J3376" s="5">
        <f>tbl_売上[[#This Row],[数量]]*tbl_売上[[#This Row],[単価]]</f>
        <v/>
      </c>
    </row>
    <row r="3377">
      <c r="A3377" s="3" t="n">
        <v>45948</v>
      </c>
      <c r="B3377" t="inlineStr">
        <is>
          <t>鈴木</t>
        </is>
      </c>
      <c r="C3377" t="inlineStr">
        <is>
          <t>関東</t>
        </is>
      </c>
      <c r="D3377" t="inlineStr">
        <is>
          <t>Meta広告</t>
        </is>
      </c>
      <c r="E3377" t="inlineStr">
        <is>
          <t>P001</t>
        </is>
      </c>
      <c r="F3377">
        <f>_xlfn.XLOOKUP(tbl_売上[[#This Row],[商品コード]],tbl_商品[商品コード],tbl_商品[商品名],"未登録")</f>
        <v/>
      </c>
      <c r="G3377">
        <f>_xlfn.XLOOKUP(tbl_売上[[#This Row],[商品コード]],tbl_商品[商品コード],tbl_商品[カテゴリ],"未登録")</f>
        <v/>
      </c>
      <c r="H3377" s="4" t="n">
        <v>1</v>
      </c>
      <c r="I3377" s="5" t="n">
        <v>8800</v>
      </c>
      <c r="J3377" s="5">
        <f>tbl_売上[[#This Row],[数量]]*tbl_売上[[#This Row],[単価]]</f>
        <v/>
      </c>
    </row>
    <row r="3378">
      <c r="A3378" s="3" t="n">
        <v>45948</v>
      </c>
      <c r="B3378" t="inlineStr">
        <is>
          <t>高橋</t>
        </is>
      </c>
      <c r="C3378" t="inlineStr">
        <is>
          <t>関西</t>
        </is>
      </c>
      <c r="D3378" t="inlineStr">
        <is>
          <t>Google広告</t>
        </is>
      </c>
      <c r="E3378" t="inlineStr">
        <is>
          <t>P007</t>
        </is>
      </c>
      <c r="F3378">
        <f>_xlfn.XLOOKUP(tbl_売上[[#This Row],[商品コード]],tbl_商品[商品コード],tbl_商品[商品名],"未登録")</f>
        <v/>
      </c>
      <c r="G3378">
        <f>_xlfn.XLOOKUP(tbl_売上[[#This Row],[商品コード]],tbl_商品[商品コード],tbl_商品[カテゴリ],"未登録")</f>
        <v/>
      </c>
      <c r="H3378" s="4" t="n">
        <v>3</v>
      </c>
      <c r="I3378" s="5" t="n">
        <v>3240</v>
      </c>
      <c r="J3378" s="5">
        <f>tbl_売上[[#This Row],[数量]]*tbl_売上[[#This Row],[単価]]</f>
        <v/>
      </c>
    </row>
    <row r="3379">
      <c r="A3379" s="3" t="n">
        <v>45948</v>
      </c>
      <c r="B3379" t="inlineStr">
        <is>
          <t>渡辺</t>
        </is>
      </c>
      <c r="C3379" t="inlineStr">
        <is>
          <t>九州</t>
        </is>
      </c>
      <c r="D3379" t="inlineStr">
        <is>
          <t>Meta広告</t>
        </is>
      </c>
      <c r="E3379" t="inlineStr">
        <is>
          <t>P007</t>
        </is>
      </c>
      <c r="F3379">
        <f>_xlfn.XLOOKUP(tbl_売上[[#This Row],[商品コード]],tbl_商品[商品コード],tbl_商品[商品名],"未登録")</f>
        <v/>
      </c>
      <c r="G3379">
        <f>_xlfn.XLOOKUP(tbl_売上[[#This Row],[商品コード]],tbl_商品[商品コード],tbl_商品[カテゴリ],"未登録")</f>
        <v/>
      </c>
      <c r="H3379" s="4" t="n">
        <v>2</v>
      </c>
      <c r="I3379" s="5" t="n">
        <v>3240</v>
      </c>
      <c r="J3379" s="5">
        <f>tbl_売上[[#This Row],[数量]]*tbl_売上[[#This Row],[単価]]</f>
        <v/>
      </c>
    </row>
    <row r="3380">
      <c r="A3380" s="3" t="n">
        <v>45949</v>
      </c>
      <c r="B3380" t="inlineStr">
        <is>
          <t>鈴木</t>
        </is>
      </c>
      <c r="C3380" t="inlineStr">
        <is>
          <t>関東</t>
        </is>
      </c>
      <c r="D3380" t="inlineStr">
        <is>
          <t>Yahoo!広告</t>
        </is>
      </c>
      <c r="E3380" t="inlineStr">
        <is>
          <t>P007</t>
        </is>
      </c>
      <c r="F3380">
        <f>_xlfn.XLOOKUP(tbl_売上[[#This Row],[商品コード]],tbl_商品[商品コード],tbl_商品[商品名],"未登録")</f>
        <v/>
      </c>
      <c r="G3380">
        <f>_xlfn.XLOOKUP(tbl_売上[[#This Row],[商品コード]],tbl_商品[商品コード],tbl_商品[カテゴリ],"未登録")</f>
        <v/>
      </c>
      <c r="H3380" s="4" t="n">
        <v>1</v>
      </c>
      <c r="I3380" s="5" t="n">
        <v>3240</v>
      </c>
      <c r="J3380" s="5">
        <f>tbl_売上[[#This Row],[数量]]*tbl_売上[[#This Row],[単価]]</f>
        <v/>
      </c>
    </row>
    <row r="3381">
      <c r="A3381" s="3" t="n">
        <v>45949</v>
      </c>
      <c r="B3381" t="inlineStr">
        <is>
          <t>伊藤</t>
        </is>
      </c>
      <c r="C3381" t="inlineStr">
        <is>
          <t>中部</t>
        </is>
      </c>
      <c r="D3381" t="inlineStr">
        <is>
          <t>Yahoo!広告</t>
        </is>
      </c>
      <c r="E3381" t="inlineStr">
        <is>
          <t>P005</t>
        </is>
      </c>
      <c r="F3381">
        <f>_xlfn.XLOOKUP(tbl_売上[[#This Row],[商品コード]],tbl_商品[商品コード],tbl_商品[商品名],"未登録")</f>
        <v/>
      </c>
      <c r="G3381">
        <f>_xlfn.XLOOKUP(tbl_売上[[#This Row],[商品コード]],tbl_商品[商品コード],tbl_商品[カテゴリ],"未登録")</f>
        <v/>
      </c>
      <c r="H3381" s="4" t="n">
        <v>1</v>
      </c>
      <c r="I3381" s="5" t="n">
        <v>6980</v>
      </c>
      <c r="J3381" s="5">
        <f>tbl_売上[[#This Row],[数量]]*tbl_売上[[#This Row],[単価]]</f>
        <v/>
      </c>
    </row>
    <row r="3382">
      <c r="A3382" s="3" t="n">
        <v>45949</v>
      </c>
      <c r="B3382" t="inlineStr">
        <is>
          <t>渡辺</t>
        </is>
      </c>
      <c r="C3382" t="inlineStr">
        <is>
          <t>九州</t>
        </is>
      </c>
      <c r="D3382" t="inlineStr">
        <is>
          <t>Google広告</t>
        </is>
      </c>
      <c r="E3382" t="inlineStr">
        <is>
          <t>P003</t>
        </is>
      </c>
      <c r="F3382">
        <f>_xlfn.XLOOKUP(tbl_売上[[#This Row],[商品コード]],tbl_商品[商品コード],tbl_商品[商品名],"未登録")</f>
        <v/>
      </c>
      <c r="G3382">
        <f>_xlfn.XLOOKUP(tbl_売上[[#This Row],[商品コード]],tbl_商品[商品コード],tbl_商品[カテゴリ],"未登録")</f>
        <v/>
      </c>
      <c r="H3382" s="4" t="n">
        <v>1</v>
      </c>
      <c r="I3382" s="5" t="n">
        <v>19800</v>
      </c>
      <c r="J3382" s="5">
        <f>tbl_売上[[#This Row],[数量]]*tbl_売上[[#This Row],[単価]]</f>
        <v/>
      </c>
    </row>
    <row r="3383">
      <c r="A3383" s="3" t="n">
        <v>45950</v>
      </c>
      <c r="B3383" t="inlineStr">
        <is>
          <t>鈴木</t>
        </is>
      </c>
      <c r="C3383" t="inlineStr">
        <is>
          <t>関東</t>
        </is>
      </c>
      <c r="D3383" t="inlineStr">
        <is>
          <t>Google広告</t>
        </is>
      </c>
      <c r="E3383" t="inlineStr">
        <is>
          <t>P001</t>
        </is>
      </c>
      <c r="F3383">
        <f>_xlfn.XLOOKUP(tbl_売上[[#This Row],[商品コード]],tbl_商品[商品コード],tbl_商品[商品名],"未登録")</f>
        <v/>
      </c>
      <c r="G3383">
        <f>_xlfn.XLOOKUP(tbl_売上[[#This Row],[商品コード]],tbl_商品[商品コード],tbl_商品[カテゴリ],"未登録")</f>
        <v/>
      </c>
      <c r="H3383" s="4" t="n">
        <v>2</v>
      </c>
      <c r="I3383" s="5" t="n">
        <v>8800</v>
      </c>
      <c r="J3383" s="5">
        <f>tbl_売上[[#This Row],[数量]]*tbl_売上[[#This Row],[単価]]</f>
        <v/>
      </c>
    </row>
    <row r="3384">
      <c r="A3384" s="3" t="n">
        <v>45950</v>
      </c>
      <c r="B3384" t="inlineStr">
        <is>
          <t>高橋</t>
        </is>
      </c>
      <c r="C3384" t="inlineStr">
        <is>
          <t>関西</t>
        </is>
      </c>
      <c r="D3384" t="inlineStr">
        <is>
          <t>Google広告</t>
        </is>
      </c>
      <c r="E3384" t="inlineStr">
        <is>
          <t>P004</t>
        </is>
      </c>
      <c r="F3384">
        <f>_xlfn.XLOOKUP(tbl_売上[[#This Row],[商品コード]],tbl_商品[商品コード],tbl_商品[商品名],"未登録")</f>
        <v/>
      </c>
      <c r="G3384">
        <f>_xlfn.XLOOKUP(tbl_売上[[#This Row],[商品コード]],tbl_商品[商品コード],tbl_商品[カテゴリ],"未登録")</f>
        <v/>
      </c>
      <c r="H3384" s="4" t="n">
        <v>1</v>
      </c>
      <c r="I3384" s="5" t="n">
        <v>2480</v>
      </c>
      <c r="J3384" s="5">
        <f>tbl_売上[[#This Row],[数量]]*tbl_売上[[#This Row],[単価]]</f>
        <v/>
      </c>
    </row>
    <row r="3385">
      <c r="A3385" s="3" t="n">
        <v>45950</v>
      </c>
      <c r="B3385" t="inlineStr">
        <is>
          <t>佐藤</t>
        </is>
      </c>
      <c r="C3385" t="inlineStr">
        <is>
          <t>関東</t>
        </is>
      </c>
      <c r="D3385" t="inlineStr">
        <is>
          <t>Yahoo!広告</t>
        </is>
      </c>
      <c r="E3385" t="inlineStr">
        <is>
          <t>P007</t>
        </is>
      </c>
      <c r="F3385">
        <f>_xlfn.XLOOKUP(tbl_売上[[#This Row],[商品コード]],tbl_商品[商品コード],tbl_商品[商品名],"未登録")</f>
        <v/>
      </c>
      <c r="G3385">
        <f>_xlfn.XLOOKUP(tbl_売上[[#This Row],[商品コード]],tbl_商品[商品コード],tbl_商品[カテゴリ],"未登録")</f>
        <v/>
      </c>
      <c r="H3385" s="4" t="n">
        <v>1</v>
      </c>
      <c r="I3385" s="5" t="n">
        <v>3240</v>
      </c>
      <c r="J3385" s="5">
        <f>tbl_売上[[#This Row],[数量]]*tbl_売上[[#This Row],[単価]]</f>
        <v/>
      </c>
    </row>
    <row r="3386">
      <c r="A3386" s="3" t="n">
        <v>45950</v>
      </c>
      <c r="B3386" t="inlineStr">
        <is>
          <t>鈴木</t>
        </is>
      </c>
      <c r="C3386" t="inlineStr">
        <is>
          <t>関東</t>
        </is>
      </c>
      <c r="D3386" t="inlineStr">
        <is>
          <t>Google広告</t>
        </is>
      </c>
      <c r="E3386" t="inlineStr">
        <is>
          <t>P008</t>
        </is>
      </c>
      <c r="F3386">
        <f>_xlfn.XLOOKUP(tbl_売上[[#This Row],[商品コード]],tbl_商品[商品コード],tbl_商品[商品名],"未登録")</f>
        <v/>
      </c>
      <c r="G3386">
        <f>_xlfn.XLOOKUP(tbl_売上[[#This Row],[商品コード]],tbl_商品[商品コード],tbl_商品[カテゴリ],"未登録")</f>
        <v/>
      </c>
      <c r="H3386" s="4" t="n">
        <v>1</v>
      </c>
      <c r="I3386" s="5" t="n">
        <v>2700</v>
      </c>
      <c r="J3386" s="5">
        <f>tbl_売上[[#This Row],[数量]]*tbl_売上[[#This Row],[単価]]</f>
        <v/>
      </c>
    </row>
    <row r="3387">
      <c r="A3387" s="3" t="n">
        <v>45951</v>
      </c>
      <c r="B3387" t="inlineStr">
        <is>
          <t>佐藤</t>
        </is>
      </c>
      <c r="C3387" t="inlineStr">
        <is>
          <t>関東</t>
        </is>
      </c>
      <c r="D3387" t="inlineStr">
        <is>
          <t>Google広告</t>
        </is>
      </c>
      <c r="E3387" t="inlineStr">
        <is>
          <t>P005</t>
        </is>
      </c>
      <c r="F3387">
        <f>_xlfn.XLOOKUP(tbl_売上[[#This Row],[商品コード]],tbl_商品[商品コード],tbl_商品[商品名],"未登録")</f>
        <v/>
      </c>
      <c r="G3387">
        <f>_xlfn.XLOOKUP(tbl_売上[[#This Row],[商品コード]],tbl_商品[商品コード],tbl_商品[カテゴリ],"未登録")</f>
        <v/>
      </c>
      <c r="H3387" s="4" t="n">
        <v>1</v>
      </c>
      <c r="I3387" s="5" t="n">
        <v>6980</v>
      </c>
      <c r="J3387" s="5">
        <f>tbl_売上[[#This Row],[数量]]*tbl_売上[[#This Row],[単価]]</f>
        <v/>
      </c>
    </row>
    <row r="3388">
      <c r="A3388" s="3" t="n">
        <v>45951</v>
      </c>
      <c r="B3388" t="inlineStr">
        <is>
          <t>田中</t>
        </is>
      </c>
      <c r="C3388" t="inlineStr">
        <is>
          <t>関西</t>
        </is>
      </c>
      <c r="D3388" t="inlineStr">
        <is>
          <t>Meta広告</t>
        </is>
      </c>
      <c r="E3388" t="inlineStr">
        <is>
          <t>P008</t>
        </is>
      </c>
      <c r="F3388">
        <f>_xlfn.XLOOKUP(tbl_売上[[#This Row],[商品コード]],tbl_商品[商品コード],tbl_商品[商品名],"未登録")</f>
        <v/>
      </c>
      <c r="G3388">
        <f>_xlfn.XLOOKUP(tbl_売上[[#This Row],[商品コード]],tbl_商品[商品コード],tbl_商品[カテゴリ],"未登録")</f>
        <v/>
      </c>
      <c r="H3388" s="4" t="n">
        <v>2</v>
      </c>
      <c r="I3388" s="5" t="n">
        <v>2700</v>
      </c>
      <c r="J3388" s="5">
        <f>tbl_売上[[#This Row],[数量]]*tbl_売上[[#This Row],[単価]]</f>
        <v/>
      </c>
    </row>
    <row r="3389">
      <c r="A3389" s="3" t="n">
        <v>45951</v>
      </c>
      <c r="B3389" t="inlineStr">
        <is>
          <t>鈴木</t>
        </is>
      </c>
      <c r="C3389" t="inlineStr">
        <is>
          <t>関東</t>
        </is>
      </c>
      <c r="D3389" t="inlineStr">
        <is>
          <t>Google広告</t>
        </is>
      </c>
      <c r="E3389" t="inlineStr">
        <is>
          <t>P006</t>
        </is>
      </c>
      <c r="F3389">
        <f>_xlfn.XLOOKUP(tbl_売上[[#This Row],[商品コード]],tbl_商品[商品コード],tbl_商品[商品名],"未登録")</f>
        <v/>
      </c>
      <c r="G3389">
        <f>_xlfn.XLOOKUP(tbl_売上[[#This Row],[商品コード]],tbl_商品[商品コード],tbl_商品[カテゴリ],"未登録")</f>
        <v/>
      </c>
      <c r="H3389" s="4" t="n">
        <v>1</v>
      </c>
      <c r="I3389" s="5" t="n">
        <v>3300</v>
      </c>
      <c r="J3389" s="5">
        <f>tbl_売上[[#This Row],[数量]]*tbl_売上[[#This Row],[単価]]</f>
        <v/>
      </c>
    </row>
    <row r="3390">
      <c r="A3390" s="3" t="n">
        <v>45951</v>
      </c>
      <c r="B3390" t="inlineStr">
        <is>
          <t>田中</t>
        </is>
      </c>
      <c r="C3390" t="inlineStr">
        <is>
          <t>関西</t>
        </is>
      </c>
      <c r="D3390" t="inlineStr">
        <is>
          <t>Google広告</t>
        </is>
      </c>
      <c r="E3390" t="inlineStr">
        <is>
          <t>P001</t>
        </is>
      </c>
      <c r="F3390">
        <f>_xlfn.XLOOKUP(tbl_売上[[#This Row],[商品コード]],tbl_商品[商品コード],tbl_商品[商品名],"未登録")</f>
        <v/>
      </c>
      <c r="G3390">
        <f>_xlfn.XLOOKUP(tbl_売上[[#This Row],[商品コード]],tbl_商品[商品コード],tbl_商品[カテゴリ],"未登録")</f>
        <v/>
      </c>
      <c r="H3390" s="4" t="n">
        <v>2</v>
      </c>
      <c r="I3390" s="5" t="n">
        <v>8800</v>
      </c>
      <c r="J3390" s="5">
        <f>tbl_売上[[#This Row],[数量]]*tbl_売上[[#This Row],[単価]]</f>
        <v/>
      </c>
    </row>
    <row r="3391">
      <c r="A3391" s="3" t="n">
        <v>45951</v>
      </c>
      <c r="B3391" t="inlineStr">
        <is>
          <t>高橋</t>
        </is>
      </c>
      <c r="C3391" t="inlineStr">
        <is>
          <t>関西</t>
        </is>
      </c>
      <c r="D3391" t="inlineStr">
        <is>
          <t>Meta広告</t>
        </is>
      </c>
      <c r="E3391" t="inlineStr">
        <is>
          <t>P004</t>
        </is>
      </c>
      <c r="F3391">
        <f>_xlfn.XLOOKUP(tbl_売上[[#This Row],[商品コード]],tbl_商品[商品コード],tbl_商品[商品名],"未登録")</f>
        <v/>
      </c>
      <c r="G3391">
        <f>_xlfn.XLOOKUP(tbl_売上[[#This Row],[商品コード]],tbl_商品[商品コード],tbl_商品[カテゴリ],"未登録")</f>
        <v/>
      </c>
      <c r="H3391" s="4" t="n">
        <v>2</v>
      </c>
      <c r="I3391" s="5" t="n">
        <v>2480</v>
      </c>
      <c r="J3391" s="5">
        <f>tbl_売上[[#This Row],[数量]]*tbl_売上[[#This Row],[単価]]</f>
        <v/>
      </c>
    </row>
    <row r="3392">
      <c r="A3392" s="3" t="n">
        <v>45952</v>
      </c>
      <c r="B3392" t="inlineStr">
        <is>
          <t>佐藤</t>
        </is>
      </c>
      <c r="C3392" t="inlineStr">
        <is>
          <t>関東</t>
        </is>
      </c>
      <c r="D3392" t="inlineStr">
        <is>
          <t>Yahoo!広告</t>
        </is>
      </c>
      <c r="E3392" t="inlineStr">
        <is>
          <t>P009</t>
        </is>
      </c>
      <c r="F3392">
        <f>_xlfn.XLOOKUP(tbl_売上[[#This Row],[商品コード]],tbl_商品[商品コード],tbl_商品[商品名],"未登録")</f>
        <v/>
      </c>
      <c r="G3392">
        <f>_xlfn.XLOOKUP(tbl_売上[[#This Row],[商品コード]],tbl_商品[商品コード],tbl_商品[カテゴリ],"未登録")</f>
        <v/>
      </c>
      <c r="H3392" s="4" t="n">
        <v>1</v>
      </c>
      <c r="I3392" s="5" t="n">
        <v>3600</v>
      </c>
      <c r="J3392" s="5">
        <f>tbl_売上[[#This Row],[数量]]*tbl_売上[[#This Row],[単価]]</f>
        <v/>
      </c>
    </row>
    <row r="3393">
      <c r="A3393" s="3" t="n">
        <v>45952</v>
      </c>
      <c r="B3393" t="inlineStr">
        <is>
          <t>鈴木</t>
        </is>
      </c>
      <c r="C3393" t="inlineStr">
        <is>
          <t>関東</t>
        </is>
      </c>
      <c r="D3393" t="inlineStr">
        <is>
          <t>Meta広告</t>
        </is>
      </c>
      <c r="E3393" t="inlineStr">
        <is>
          <t>P006</t>
        </is>
      </c>
      <c r="F3393">
        <f>_xlfn.XLOOKUP(tbl_売上[[#This Row],[商品コード]],tbl_商品[商品コード],tbl_商品[商品名],"未登録")</f>
        <v/>
      </c>
      <c r="G3393">
        <f>_xlfn.XLOOKUP(tbl_売上[[#This Row],[商品コード]],tbl_商品[商品コード],tbl_商品[カテゴリ],"未登録")</f>
        <v/>
      </c>
      <c r="H3393" s="4" t="n">
        <v>1</v>
      </c>
      <c r="I3393" s="5" t="n">
        <v>3300</v>
      </c>
      <c r="J3393" s="5">
        <f>tbl_売上[[#This Row],[数量]]*tbl_売上[[#This Row],[単価]]</f>
        <v/>
      </c>
    </row>
    <row r="3394">
      <c r="A3394" s="3" t="n">
        <v>45952</v>
      </c>
      <c r="B3394" t="inlineStr">
        <is>
          <t>渡辺</t>
        </is>
      </c>
      <c r="C3394" t="inlineStr">
        <is>
          <t>九州</t>
        </is>
      </c>
      <c r="D3394" t="inlineStr">
        <is>
          <t>Google広告</t>
        </is>
      </c>
      <c r="E3394" t="inlineStr">
        <is>
          <t>P001</t>
        </is>
      </c>
      <c r="F3394">
        <f>_xlfn.XLOOKUP(tbl_売上[[#This Row],[商品コード]],tbl_商品[商品コード],tbl_商品[商品名],"未登録")</f>
        <v/>
      </c>
      <c r="G3394">
        <f>_xlfn.XLOOKUP(tbl_売上[[#This Row],[商品コード]],tbl_商品[商品コード],tbl_商品[カテゴリ],"未登録")</f>
        <v/>
      </c>
      <c r="H3394" s="4" t="n">
        <v>2</v>
      </c>
      <c r="I3394" s="5" t="n">
        <v>8800</v>
      </c>
      <c r="J3394" s="5">
        <f>tbl_売上[[#This Row],[数量]]*tbl_売上[[#This Row],[単価]]</f>
        <v/>
      </c>
    </row>
    <row r="3395">
      <c r="A3395" s="3" t="n">
        <v>45952</v>
      </c>
      <c r="B3395" t="inlineStr">
        <is>
          <t>伊藤</t>
        </is>
      </c>
      <c r="C3395" t="inlineStr">
        <is>
          <t>中部</t>
        </is>
      </c>
      <c r="D3395" t="inlineStr">
        <is>
          <t>Yahoo!広告</t>
        </is>
      </c>
      <c r="E3395" t="inlineStr">
        <is>
          <t>P005</t>
        </is>
      </c>
      <c r="F3395">
        <f>_xlfn.XLOOKUP(tbl_売上[[#This Row],[商品コード]],tbl_商品[商品コード],tbl_商品[商品名],"未登録")</f>
        <v/>
      </c>
      <c r="G3395">
        <f>_xlfn.XLOOKUP(tbl_売上[[#This Row],[商品コード]],tbl_商品[商品コード],tbl_商品[カテゴリ],"未登録")</f>
        <v/>
      </c>
      <c r="H3395" s="4" t="n">
        <v>2</v>
      </c>
      <c r="I3395" s="5" t="n">
        <v>6980</v>
      </c>
      <c r="J3395" s="5">
        <f>tbl_売上[[#This Row],[数量]]*tbl_売上[[#This Row],[単価]]</f>
        <v/>
      </c>
    </row>
    <row r="3396">
      <c r="A3396" s="3" t="n">
        <v>45952</v>
      </c>
      <c r="B3396" t="inlineStr">
        <is>
          <t>渡辺</t>
        </is>
      </c>
      <c r="C3396" t="inlineStr">
        <is>
          <t>九州</t>
        </is>
      </c>
      <c r="D3396" t="inlineStr">
        <is>
          <t>Google広告</t>
        </is>
      </c>
      <c r="E3396" t="inlineStr">
        <is>
          <t>P005</t>
        </is>
      </c>
      <c r="F3396">
        <f>_xlfn.XLOOKUP(tbl_売上[[#This Row],[商品コード]],tbl_商品[商品コード],tbl_商品[商品名],"未登録")</f>
        <v/>
      </c>
      <c r="G3396">
        <f>_xlfn.XLOOKUP(tbl_売上[[#This Row],[商品コード]],tbl_商品[商品コード],tbl_商品[カテゴリ],"未登録")</f>
        <v/>
      </c>
      <c r="H3396" s="4" t="n">
        <v>2</v>
      </c>
      <c r="I3396" s="5" t="n">
        <v>6980</v>
      </c>
      <c r="J3396" s="5">
        <f>tbl_売上[[#This Row],[数量]]*tbl_売上[[#This Row],[単価]]</f>
        <v/>
      </c>
    </row>
    <row r="3397">
      <c r="A3397" s="3" t="n">
        <v>45952</v>
      </c>
      <c r="B3397" t="inlineStr">
        <is>
          <t>渡辺</t>
        </is>
      </c>
      <c r="C3397" t="inlineStr">
        <is>
          <t>九州</t>
        </is>
      </c>
      <c r="D3397" t="inlineStr">
        <is>
          <t>Google広告</t>
        </is>
      </c>
      <c r="E3397" t="inlineStr">
        <is>
          <t>P004</t>
        </is>
      </c>
      <c r="F3397">
        <f>_xlfn.XLOOKUP(tbl_売上[[#This Row],[商品コード]],tbl_商品[商品コード],tbl_商品[商品名],"未登録")</f>
        <v/>
      </c>
      <c r="G3397">
        <f>_xlfn.XLOOKUP(tbl_売上[[#This Row],[商品コード]],tbl_商品[商品コード],tbl_商品[カテゴリ],"未登録")</f>
        <v/>
      </c>
      <c r="H3397" s="4" t="n">
        <v>1</v>
      </c>
      <c r="I3397" s="5" t="n">
        <v>2480</v>
      </c>
      <c r="J3397" s="5">
        <f>tbl_売上[[#This Row],[数量]]*tbl_売上[[#This Row],[単価]]</f>
        <v/>
      </c>
    </row>
    <row r="3398">
      <c r="A3398" s="3" t="n">
        <v>45953</v>
      </c>
      <c r="B3398" t="inlineStr">
        <is>
          <t>田中</t>
        </is>
      </c>
      <c r="C3398" t="inlineStr">
        <is>
          <t>関西</t>
        </is>
      </c>
      <c r="D3398" t="inlineStr">
        <is>
          <t>Yahoo!広告</t>
        </is>
      </c>
      <c r="E3398" t="inlineStr">
        <is>
          <t>P004</t>
        </is>
      </c>
      <c r="F3398">
        <f>_xlfn.XLOOKUP(tbl_売上[[#This Row],[商品コード]],tbl_商品[商品コード],tbl_商品[商品名],"未登録")</f>
        <v/>
      </c>
      <c r="G3398">
        <f>_xlfn.XLOOKUP(tbl_売上[[#This Row],[商品コード]],tbl_商品[商品コード],tbl_商品[カテゴリ],"未登録")</f>
        <v/>
      </c>
      <c r="H3398" s="4" t="n">
        <v>1</v>
      </c>
      <c r="I3398" s="5" t="n">
        <v>2480</v>
      </c>
      <c r="J3398" s="5">
        <f>tbl_売上[[#This Row],[数量]]*tbl_売上[[#This Row],[単価]]</f>
        <v/>
      </c>
    </row>
    <row r="3399">
      <c r="A3399" s="3" t="n">
        <v>45953</v>
      </c>
      <c r="B3399" t="inlineStr">
        <is>
          <t>伊藤</t>
        </is>
      </c>
      <c r="C3399" t="inlineStr">
        <is>
          <t>中部</t>
        </is>
      </c>
      <c r="D3399" t="inlineStr">
        <is>
          <t>Google広告</t>
        </is>
      </c>
      <c r="E3399" t="inlineStr">
        <is>
          <t>P005</t>
        </is>
      </c>
      <c r="F3399">
        <f>_xlfn.XLOOKUP(tbl_売上[[#This Row],[商品コード]],tbl_商品[商品コード],tbl_商品[商品名],"未登録")</f>
        <v/>
      </c>
      <c r="G3399">
        <f>_xlfn.XLOOKUP(tbl_売上[[#This Row],[商品コード]],tbl_商品[商品コード],tbl_商品[カテゴリ],"未登録")</f>
        <v/>
      </c>
      <c r="H3399" s="4" t="n">
        <v>1</v>
      </c>
      <c r="I3399" s="5" t="n">
        <v>6980</v>
      </c>
      <c r="J3399" s="5">
        <f>tbl_売上[[#This Row],[数量]]*tbl_売上[[#This Row],[単価]]</f>
        <v/>
      </c>
    </row>
    <row r="3400">
      <c r="A3400" s="3" t="n">
        <v>45953</v>
      </c>
      <c r="B3400" t="inlineStr">
        <is>
          <t>伊藤</t>
        </is>
      </c>
      <c r="C3400" t="inlineStr">
        <is>
          <t>中部</t>
        </is>
      </c>
      <c r="D3400" t="inlineStr">
        <is>
          <t>Google広告</t>
        </is>
      </c>
      <c r="E3400" t="inlineStr">
        <is>
          <t>P004</t>
        </is>
      </c>
      <c r="F3400">
        <f>_xlfn.XLOOKUP(tbl_売上[[#This Row],[商品コード]],tbl_商品[商品コード],tbl_商品[商品名],"未登録")</f>
        <v/>
      </c>
      <c r="G3400">
        <f>_xlfn.XLOOKUP(tbl_売上[[#This Row],[商品コード]],tbl_商品[商品コード],tbl_商品[カテゴリ],"未登録")</f>
        <v/>
      </c>
      <c r="H3400" s="4" t="n">
        <v>2</v>
      </c>
      <c r="I3400" s="5" t="n">
        <v>2480</v>
      </c>
      <c r="J3400" s="5">
        <f>tbl_売上[[#This Row],[数量]]*tbl_売上[[#This Row],[単価]]</f>
        <v/>
      </c>
    </row>
    <row r="3401">
      <c r="A3401" s="3" t="n">
        <v>45953</v>
      </c>
      <c r="B3401" t="inlineStr">
        <is>
          <t>伊藤</t>
        </is>
      </c>
      <c r="C3401" t="inlineStr">
        <is>
          <t>中部</t>
        </is>
      </c>
      <c r="D3401" t="inlineStr">
        <is>
          <t>Google広告</t>
        </is>
      </c>
      <c r="E3401" t="inlineStr">
        <is>
          <t>P008</t>
        </is>
      </c>
      <c r="F3401">
        <f>_xlfn.XLOOKUP(tbl_売上[[#This Row],[商品コード]],tbl_商品[商品コード],tbl_商品[商品名],"未登録")</f>
        <v/>
      </c>
      <c r="G3401">
        <f>_xlfn.XLOOKUP(tbl_売上[[#This Row],[商品コード]],tbl_商品[商品コード],tbl_商品[カテゴリ],"未登録")</f>
        <v/>
      </c>
      <c r="H3401" s="4" t="n">
        <v>1</v>
      </c>
      <c r="I3401" s="5" t="n">
        <v>2700</v>
      </c>
      <c r="J3401" s="5">
        <f>tbl_売上[[#This Row],[数量]]*tbl_売上[[#This Row],[単価]]</f>
        <v/>
      </c>
    </row>
    <row r="3402">
      <c r="A3402" s="3" t="n">
        <v>45953</v>
      </c>
      <c r="B3402" t="inlineStr">
        <is>
          <t>鈴木</t>
        </is>
      </c>
      <c r="C3402" t="inlineStr">
        <is>
          <t>関東</t>
        </is>
      </c>
      <c r="D3402" t="inlineStr">
        <is>
          <t>Google広告</t>
        </is>
      </c>
      <c r="E3402" t="inlineStr">
        <is>
          <t>P002</t>
        </is>
      </c>
      <c r="F3402">
        <f>_xlfn.XLOOKUP(tbl_売上[[#This Row],[商品コード]],tbl_商品[商品コード],tbl_商品[商品名],"未登録")</f>
        <v/>
      </c>
      <c r="G3402">
        <f>_xlfn.XLOOKUP(tbl_売上[[#This Row],[商品コード]],tbl_商品[商品コード],tbl_商品[カテゴリ],"未登録")</f>
        <v/>
      </c>
      <c r="H3402" s="4" t="n">
        <v>1</v>
      </c>
      <c r="I3402" s="5" t="n">
        <v>3980</v>
      </c>
      <c r="J3402" s="5">
        <f>tbl_売上[[#This Row],[数量]]*tbl_売上[[#This Row],[単価]]</f>
        <v/>
      </c>
    </row>
    <row r="3403">
      <c r="A3403" s="3" t="n">
        <v>45953</v>
      </c>
      <c r="B3403" t="inlineStr">
        <is>
          <t>渡辺</t>
        </is>
      </c>
      <c r="C3403" t="inlineStr">
        <is>
          <t>九州</t>
        </is>
      </c>
      <c r="D3403" t="inlineStr">
        <is>
          <t>Yahoo!広告</t>
        </is>
      </c>
      <c r="E3403" t="inlineStr">
        <is>
          <t>P001</t>
        </is>
      </c>
      <c r="F3403">
        <f>_xlfn.XLOOKUP(tbl_売上[[#This Row],[商品コード]],tbl_商品[商品コード],tbl_商品[商品名],"未登録")</f>
        <v/>
      </c>
      <c r="G3403">
        <f>_xlfn.XLOOKUP(tbl_売上[[#This Row],[商品コード]],tbl_商品[商品コード],tbl_商品[カテゴリ],"未登録")</f>
        <v/>
      </c>
      <c r="H3403" s="4" t="n">
        <v>3</v>
      </c>
      <c r="I3403" s="5" t="n">
        <v>8800</v>
      </c>
      <c r="J3403" s="5">
        <f>tbl_売上[[#This Row],[数量]]*tbl_売上[[#This Row],[単価]]</f>
        <v/>
      </c>
    </row>
    <row r="3404">
      <c r="A3404" s="3" t="n">
        <v>45954</v>
      </c>
      <c r="B3404" t="inlineStr">
        <is>
          <t>田中</t>
        </is>
      </c>
      <c r="C3404" t="inlineStr">
        <is>
          <t>関西</t>
        </is>
      </c>
      <c r="D3404" t="inlineStr">
        <is>
          <t>Google広告</t>
        </is>
      </c>
      <c r="E3404" t="inlineStr">
        <is>
          <t>P002</t>
        </is>
      </c>
      <c r="F3404">
        <f>_xlfn.XLOOKUP(tbl_売上[[#This Row],[商品コード]],tbl_商品[商品コード],tbl_商品[商品名],"未登録")</f>
        <v/>
      </c>
      <c r="G3404">
        <f>_xlfn.XLOOKUP(tbl_売上[[#This Row],[商品コード]],tbl_商品[商品コード],tbl_商品[カテゴリ],"未登録")</f>
        <v/>
      </c>
      <c r="H3404" s="4" t="n">
        <v>3</v>
      </c>
      <c r="I3404" s="5" t="n">
        <v>3980</v>
      </c>
      <c r="J3404" s="5">
        <f>tbl_売上[[#This Row],[数量]]*tbl_売上[[#This Row],[単価]]</f>
        <v/>
      </c>
    </row>
    <row r="3405">
      <c r="A3405" s="3" t="n">
        <v>45954</v>
      </c>
      <c r="B3405" t="inlineStr">
        <is>
          <t>高橋</t>
        </is>
      </c>
      <c r="C3405" t="inlineStr">
        <is>
          <t>関西</t>
        </is>
      </c>
      <c r="D3405" t="inlineStr">
        <is>
          <t>Meta広告</t>
        </is>
      </c>
      <c r="E3405" t="inlineStr">
        <is>
          <t>P002</t>
        </is>
      </c>
      <c r="F3405">
        <f>_xlfn.XLOOKUP(tbl_売上[[#This Row],[商品コード]],tbl_商品[商品コード],tbl_商品[商品名],"未登録")</f>
        <v/>
      </c>
      <c r="G3405">
        <f>_xlfn.XLOOKUP(tbl_売上[[#This Row],[商品コード]],tbl_商品[商品コード],tbl_商品[カテゴリ],"未登録")</f>
        <v/>
      </c>
      <c r="H3405" s="4" t="n">
        <v>2</v>
      </c>
      <c r="I3405" s="5" t="n">
        <v>3980</v>
      </c>
      <c r="J3405" s="5">
        <f>tbl_売上[[#This Row],[数量]]*tbl_売上[[#This Row],[単価]]</f>
        <v/>
      </c>
    </row>
    <row r="3406">
      <c r="A3406" s="3" t="n">
        <v>45954</v>
      </c>
      <c r="B3406" t="inlineStr">
        <is>
          <t>田中</t>
        </is>
      </c>
      <c r="C3406" t="inlineStr">
        <is>
          <t>関西</t>
        </is>
      </c>
      <c r="D3406" t="inlineStr">
        <is>
          <t>Meta広告</t>
        </is>
      </c>
      <c r="E3406" t="inlineStr">
        <is>
          <t>P009</t>
        </is>
      </c>
      <c r="F3406">
        <f>_xlfn.XLOOKUP(tbl_売上[[#This Row],[商品コード]],tbl_商品[商品コード],tbl_商品[商品名],"未登録")</f>
        <v/>
      </c>
      <c r="G3406">
        <f>_xlfn.XLOOKUP(tbl_売上[[#This Row],[商品コード]],tbl_商品[商品コード],tbl_商品[カテゴリ],"未登録")</f>
        <v/>
      </c>
      <c r="H3406" s="4" t="n">
        <v>1</v>
      </c>
      <c r="I3406" s="5" t="n">
        <v>3600</v>
      </c>
      <c r="J3406" s="5">
        <f>tbl_売上[[#This Row],[数量]]*tbl_売上[[#This Row],[単価]]</f>
        <v/>
      </c>
    </row>
    <row r="3407">
      <c r="A3407" s="3" t="n">
        <v>45954</v>
      </c>
      <c r="B3407" t="inlineStr">
        <is>
          <t>鈴木</t>
        </is>
      </c>
      <c r="C3407" t="inlineStr">
        <is>
          <t>関東</t>
        </is>
      </c>
      <c r="D3407" t="inlineStr">
        <is>
          <t>Meta広告</t>
        </is>
      </c>
      <c r="E3407" t="inlineStr">
        <is>
          <t>P008</t>
        </is>
      </c>
      <c r="F3407">
        <f>_xlfn.XLOOKUP(tbl_売上[[#This Row],[商品コード]],tbl_商品[商品コード],tbl_商品[商品名],"未登録")</f>
        <v/>
      </c>
      <c r="G3407">
        <f>_xlfn.XLOOKUP(tbl_売上[[#This Row],[商品コード]],tbl_商品[商品コード],tbl_商品[カテゴリ],"未登録")</f>
        <v/>
      </c>
      <c r="H3407" s="4" t="n">
        <v>1</v>
      </c>
      <c r="I3407" s="5" t="n">
        <v>2700</v>
      </c>
      <c r="J3407" s="5">
        <f>tbl_売上[[#This Row],[数量]]*tbl_売上[[#This Row],[単価]]</f>
        <v/>
      </c>
    </row>
    <row r="3408">
      <c r="A3408" s="3" t="n">
        <v>45954</v>
      </c>
      <c r="B3408" t="inlineStr">
        <is>
          <t>高橋</t>
        </is>
      </c>
      <c r="C3408" t="inlineStr">
        <is>
          <t>関西</t>
        </is>
      </c>
      <c r="D3408" t="inlineStr">
        <is>
          <t>Meta広告</t>
        </is>
      </c>
      <c r="E3408" t="inlineStr">
        <is>
          <t>P002</t>
        </is>
      </c>
      <c r="F3408">
        <f>_xlfn.XLOOKUP(tbl_売上[[#This Row],[商品コード]],tbl_商品[商品コード],tbl_商品[商品名],"未登録")</f>
        <v/>
      </c>
      <c r="G3408">
        <f>_xlfn.XLOOKUP(tbl_売上[[#This Row],[商品コード]],tbl_商品[商品コード],tbl_商品[カテゴリ],"未登録")</f>
        <v/>
      </c>
      <c r="H3408" s="4" t="n">
        <v>1</v>
      </c>
      <c r="I3408" s="5" t="n">
        <v>3980</v>
      </c>
      <c r="J3408" s="5">
        <f>tbl_売上[[#This Row],[数量]]*tbl_売上[[#This Row],[単価]]</f>
        <v/>
      </c>
    </row>
    <row r="3409">
      <c r="A3409" s="3" t="n">
        <v>45955</v>
      </c>
      <c r="B3409" t="inlineStr">
        <is>
          <t>伊藤</t>
        </is>
      </c>
      <c r="C3409" t="inlineStr">
        <is>
          <t>中部</t>
        </is>
      </c>
      <c r="D3409" t="inlineStr">
        <is>
          <t>Yahoo!広告</t>
        </is>
      </c>
      <c r="E3409" t="inlineStr">
        <is>
          <t>P001</t>
        </is>
      </c>
      <c r="F3409">
        <f>_xlfn.XLOOKUP(tbl_売上[[#This Row],[商品コード]],tbl_商品[商品コード],tbl_商品[商品名],"未登録")</f>
        <v/>
      </c>
      <c r="G3409">
        <f>_xlfn.XLOOKUP(tbl_売上[[#This Row],[商品コード]],tbl_商品[商品コード],tbl_商品[カテゴリ],"未登録")</f>
        <v/>
      </c>
      <c r="H3409" s="4" t="n">
        <v>3</v>
      </c>
      <c r="I3409" s="5" t="n">
        <v>8800</v>
      </c>
      <c r="J3409" s="5">
        <f>tbl_売上[[#This Row],[数量]]*tbl_売上[[#This Row],[単価]]</f>
        <v/>
      </c>
    </row>
    <row r="3410">
      <c r="A3410" s="3" t="n">
        <v>45955</v>
      </c>
      <c r="B3410" t="inlineStr">
        <is>
          <t>高橋</t>
        </is>
      </c>
      <c r="C3410" t="inlineStr">
        <is>
          <t>関西</t>
        </is>
      </c>
      <c r="D3410" t="inlineStr">
        <is>
          <t>Google広告</t>
        </is>
      </c>
      <c r="E3410" t="inlineStr">
        <is>
          <t>P007</t>
        </is>
      </c>
      <c r="F3410">
        <f>_xlfn.XLOOKUP(tbl_売上[[#This Row],[商品コード]],tbl_商品[商品コード],tbl_商品[商品名],"未登録")</f>
        <v/>
      </c>
      <c r="G3410">
        <f>_xlfn.XLOOKUP(tbl_売上[[#This Row],[商品コード]],tbl_商品[商品コード],tbl_商品[カテゴリ],"未登録")</f>
        <v/>
      </c>
      <c r="H3410" s="4" t="n">
        <v>2</v>
      </c>
      <c r="I3410" s="5" t="n">
        <v>3240</v>
      </c>
      <c r="J3410" s="5">
        <f>tbl_売上[[#This Row],[数量]]*tbl_売上[[#This Row],[単価]]</f>
        <v/>
      </c>
    </row>
    <row r="3411">
      <c r="A3411" s="3" t="n">
        <v>45955</v>
      </c>
      <c r="B3411" t="inlineStr">
        <is>
          <t>伊藤</t>
        </is>
      </c>
      <c r="C3411" t="inlineStr">
        <is>
          <t>中部</t>
        </is>
      </c>
      <c r="D3411" t="inlineStr">
        <is>
          <t>Yahoo!広告</t>
        </is>
      </c>
      <c r="E3411" t="inlineStr">
        <is>
          <t>P009</t>
        </is>
      </c>
      <c r="F3411">
        <f>_xlfn.XLOOKUP(tbl_売上[[#This Row],[商品コード]],tbl_商品[商品コード],tbl_商品[商品名],"未登録")</f>
        <v/>
      </c>
      <c r="G3411">
        <f>_xlfn.XLOOKUP(tbl_売上[[#This Row],[商品コード]],tbl_商品[商品コード],tbl_商品[カテゴリ],"未登録")</f>
        <v/>
      </c>
      <c r="H3411" s="4" t="n">
        <v>1</v>
      </c>
      <c r="I3411" s="5" t="n">
        <v>3600</v>
      </c>
      <c r="J3411" s="5">
        <f>tbl_売上[[#This Row],[数量]]*tbl_売上[[#This Row],[単価]]</f>
        <v/>
      </c>
    </row>
    <row r="3412">
      <c r="A3412" s="3" t="n">
        <v>45955</v>
      </c>
      <c r="B3412" t="inlineStr">
        <is>
          <t>高橋</t>
        </is>
      </c>
      <c r="C3412" t="inlineStr">
        <is>
          <t>関西</t>
        </is>
      </c>
      <c r="D3412" t="inlineStr">
        <is>
          <t>Google広告</t>
        </is>
      </c>
      <c r="E3412" t="inlineStr">
        <is>
          <t>P008</t>
        </is>
      </c>
      <c r="F3412">
        <f>_xlfn.XLOOKUP(tbl_売上[[#This Row],[商品コード]],tbl_商品[商品コード],tbl_商品[商品名],"未登録")</f>
        <v/>
      </c>
      <c r="G3412">
        <f>_xlfn.XLOOKUP(tbl_売上[[#This Row],[商品コード]],tbl_商品[商品コード],tbl_商品[カテゴリ],"未登録")</f>
        <v/>
      </c>
      <c r="H3412" s="4" t="n">
        <v>5</v>
      </c>
      <c r="I3412" s="5" t="n">
        <v>2700</v>
      </c>
      <c r="J3412" s="5">
        <f>tbl_売上[[#This Row],[数量]]*tbl_売上[[#This Row],[単価]]</f>
        <v/>
      </c>
    </row>
    <row r="3413">
      <c r="A3413" s="3" t="n">
        <v>45955</v>
      </c>
      <c r="B3413" t="inlineStr">
        <is>
          <t>高橋</t>
        </is>
      </c>
      <c r="C3413" t="inlineStr">
        <is>
          <t>関西</t>
        </is>
      </c>
      <c r="D3413" t="inlineStr">
        <is>
          <t>Meta広告</t>
        </is>
      </c>
      <c r="E3413" t="inlineStr">
        <is>
          <t>P001</t>
        </is>
      </c>
      <c r="F3413">
        <f>_xlfn.XLOOKUP(tbl_売上[[#This Row],[商品コード]],tbl_商品[商品コード],tbl_商品[商品名],"未登録")</f>
        <v/>
      </c>
      <c r="G3413">
        <f>_xlfn.XLOOKUP(tbl_売上[[#This Row],[商品コード]],tbl_商品[商品コード],tbl_商品[カテゴリ],"未登録")</f>
        <v/>
      </c>
      <c r="H3413" s="4" t="n">
        <v>2</v>
      </c>
      <c r="I3413" s="5" t="n">
        <v>8800</v>
      </c>
      <c r="J3413" s="5">
        <f>tbl_売上[[#This Row],[数量]]*tbl_売上[[#This Row],[単価]]</f>
        <v/>
      </c>
    </row>
    <row r="3414">
      <c r="A3414" s="3" t="n">
        <v>45956</v>
      </c>
      <c r="B3414" t="inlineStr">
        <is>
          <t>田中</t>
        </is>
      </c>
      <c r="C3414" t="inlineStr">
        <is>
          <t>関西</t>
        </is>
      </c>
      <c r="D3414" t="inlineStr">
        <is>
          <t>Meta広告</t>
        </is>
      </c>
      <c r="E3414" t="inlineStr">
        <is>
          <t>P006</t>
        </is>
      </c>
      <c r="F3414">
        <f>_xlfn.XLOOKUP(tbl_売上[[#This Row],[商品コード]],tbl_商品[商品コード],tbl_商品[商品名],"未登録")</f>
        <v/>
      </c>
      <c r="G3414">
        <f>_xlfn.XLOOKUP(tbl_売上[[#This Row],[商品コード]],tbl_商品[商品コード],tbl_商品[カテゴリ],"未登録")</f>
        <v/>
      </c>
      <c r="H3414" s="4" t="n">
        <v>1</v>
      </c>
      <c r="I3414" s="5" t="n">
        <v>3300</v>
      </c>
      <c r="J3414" s="5">
        <f>tbl_売上[[#This Row],[数量]]*tbl_売上[[#This Row],[単価]]</f>
        <v/>
      </c>
    </row>
    <row r="3415">
      <c r="A3415" s="3" t="n">
        <v>45956</v>
      </c>
      <c r="B3415" t="inlineStr">
        <is>
          <t>鈴木</t>
        </is>
      </c>
      <c r="C3415" t="inlineStr">
        <is>
          <t>関東</t>
        </is>
      </c>
      <c r="D3415" t="inlineStr">
        <is>
          <t>Yahoo!広告</t>
        </is>
      </c>
      <c r="E3415" t="inlineStr">
        <is>
          <t>P007</t>
        </is>
      </c>
      <c r="F3415">
        <f>_xlfn.XLOOKUP(tbl_売上[[#This Row],[商品コード]],tbl_商品[商品コード],tbl_商品[商品名],"未登録")</f>
        <v/>
      </c>
      <c r="G3415">
        <f>_xlfn.XLOOKUP(tbl_売上[[#This Row],[商品コード]],tbl_商品[商品コード],tbl_商品[カテゴリ],"未登録")</f>
        <v/>
      </c>
      <c r="H3415" s="4" t="n">
        <v>1</v>
      </c>
      <c r="I3415" s="5" t="n">
        <v>3240</v>
      </c>
      <c r="J3415" s="5">
        <f>tbl_売上[[#This Row],[数量]]*tbl_売上[[#This Row],[単価]]</f>
        <v/>
      </c>
    </row>
    <row r="3416">
      <c r="A3416" s="3" t="n">
        <v>45956</v>
      </c>
      <c r="B3416" t="inlineStr">
        <is>
          <t>渡辺</t>
        </is>
      </c>
      <c r="C3416" t="inlineStr">
        <is>
          <t>九州</t>
        </is>
      </c>
      <c r="D3416" t="inlineStr">
        <is>
          <t>Google広告</t>
        </is>
      </c>
      <c r="E3416" t="inlineStr">
        <is>
          <t>P001</t>
        </is>
      </c>
      <c r="F3416">
        <f>_xlfn.XLOOKUP(tbl_売上[[#This Row],[商品コード]],tbl_商品[商品コード],tbl_商品[商品名],"未登録")</f>
        <v/>
      </c>
      <c r="G3416">
        <f>_xlfn.XLOOKUP(tbl_売上[[#This Row],[商品コード]],tbl_商品[商品コード],tbl_商品[カテゴリ],"未登録")</f>
        <v/>
      </c>
      <c r="H3416" s="4" t="n">
        <v>1</v>
      </c>
      <c r="I3416" s="5" t="n">
        <v>8800</v>
      </c>
      <c r="J3416" s="5">
        <f>tbl_売上[[#This Row],[数量]]*tbl_売上[[#This Row],[単価]]</f>
        <v/>
      </c>
    </row>
    <row r="3417">
      <c r="A3417" s="3" t="n">
        <v>45956</v>
      </c>
      <c r="B3417" t="inlineStr">
        <is>
          <t>鈴木</t>
        </is>
      </c>
      <c r="C3417" t="inlineStr">
        <is>
          <t>関東</t>
        </is>
      </c>
      <c r="D3417" t="inlineStr">
        <is>
          <t>Meta広告</t>
        </is>
      </c>
      <c r="E3417" t="inlineStr">
        <is>
          <t>P003</t>
        </is>
      </c>
      <c r="F3417">
        <f>_xlfn.XLOOKUP(tbl_売上[[#This Row],[商品コード]],tbl_商品[商品コード],tbl_商品[商品名],"未登録")</f>
        <v/>
      </c>
      <c r="G3417">
        <f>_xlfn.XLOOKUP(tbl_売上[[#This Row],[商品コード]],tbl_商品[商品コード],tbl_商品[カテゴリ],"未登録")</f>
        <v/>
      </c>
      <c r="H3417" s="4" t="n">
        <v>1</v>
      </c>
      <c r="I3417" s="5" t="n">
        <v>19800</v>
      </c>
      <c r="J3417" s="5">
        <f>tbl_売上[[#This Row],[数量]]*tbl_売上[[#This Row],[単価]]</f>
        <v/>
      </c>
    </row>
    <row r="3418">
      <c r="A3418" s="3" t="n">
        <v>45957</v>
      </c>
      <c r="B3418" t="inlineStr">
        <is>
          <t>鈴木</t>
        </is>
      </c>
      <c r="C3418" t="inlineStr">
        <is>
          <t>関東</t>
        </is>
      </c>
      <c r="D3418" t="inlineStr">
        <is>
          <t>Google広告</t>
        </is>
      </c>
      <c r="E3418" t="inlineStr">
        <is>
          <t>P004</t>
        </is>
      </c>
      <c r="F3418">
        <f>_xlfn.XLOOKUP(tbl_売上[[#This Row],[商品コード]],tbl_商品[商品コード],tbl_商品[商品名],"未登録")</f>
        <v/>
      </c>
      <c r="G3418">
        <f>_xlfn.XLOOKUP(tbl_売上[[#This Row],[商品コード]],tbl_商品[商品コード],tbl_商品[カテゴリ],"未登録")</f>
        <v/>
      </c>
      <c r="H3418" s="4" t="n">
        <v>1</v>
      </c>
      <c r="I3418" s="5" t="n">
        <v>2480</v>
      </c>
      <c r="J3418" s="5">
        <f>tbl_売上[[#This Row],[数量]]*tbl_売上[[#This Row],[単価]]</f>
        <v/>
      </c>
    </row>
    <row r="3419">
      <c r="A3419" s="3" t="n">
        <v>45957</v>
      </c>
      <c r="B3419" t="inlineStr">
        <is>
          <t>鈴木</t>
        </is>
      </c>
      <c r="C3419" t="inlineStr">
        <is>
          <t>関東</t>
        </is>
      </c>
      <c r="D3419" t="inlineStr">
        <is>
          <t>Google広告</t>
        </is>
      </c>
      <c r="E3419" t="inlineStr">
        <is>
          <t>P001</t>
        </is>
      </c>
      <c r="F3419">
        <f>_xlfn.XLOOKUP(tbl_売上[[#This Row],[商品コード]],tbl_商品[商品コード],tbl_商品[商品名],"未登録")</f>
        <v/>
      </c>
      <c r="G3419">
        <f>_xlfn.XLOOKUP(tbl_売上[[#This Row],[商品コード]],tbl_商品[商品コード],tbl_商品[カテゴリ],"未登録")</f>
        <v/>
      </c>
      <c r="H3419" s="4" t="n">
        <v>1</v>
      </c>
      <c r="I3419" s="5" t="n">
        <v>8800</v>
      </c>
      <c r="J3419" s="5">
        <f>tbl_売上[[#This Row],[数量]]*tbl_売上[[#This Row],[単価]]</f>
        <v/>
      </c>
    </row>
    <row r="3420">
      <c r="A3420" s="3" t="n">
        <v>45957</v>
      </c>
      <c r="B3420" t="inlineStr">
        <is>
          <t>伊藤</t>
        </is>
      </c>
      <c r="C3420" t="inlineStr">
        <is>
          <t>中部</t>
        </is>
      </c>
      <c r="D3420" t="inlineStr">
        <is>
          <t>Meta広告</t>
        </is>
      </c>
      <c r="E3420" t="inlineStr">
        <is>
          <t>P001</t>
        </is>
      </c>
      <c r="F3420">
        <f>_xlfn.XLOOKUP(tbl_売上[[#This Row],[商品コード]],tbl_商品[商品コード],tbl_商品[商品名],"未登録")</f>
        <v/>
      </c>
      <c r="G3420">
        <f>_xlfn.XLOOKUP(tbl_売上[[#This Row],[商品コード]],tbl_商品[商品コード],tbl_商品[カテゴリ],"未登録")</f>
        <v/>
      </c>
      <c r="H3420" s="4" t="n">
        <v>1</v>
      </c>
      <c r="I3420" s="5" t="n">
        <v>8800</v>
      </c>
      <c r="J3420" s="5">
        <f>tbl_売上[[#This Row],[数量]]*tbl_売上[[#This Row],[単価]]</f>
        <v/>
      </c>
    </row>
    <row r="3421">
      <c r="A3421" s="3" t="n">
        <v>45957</v>
      </c>
      <c r="B3421" t="inlineStr">
        <is>
          <t>鈴木</t>
        </is>
      </c>
      <c r="C3421" t="inlineStr">
        <is>
          <t>関東</t>
        </is>
      </c>
      <c r="D3421" t="inlineStr">
        <is>
          <t>Google広告</t>
        </is>
      </c>
      <c r="E3421" t="inlineStr">
        <is>
          <t>P007</t>
        </is>
      </c>
      <c r="F3421">
        <f>_xlfn.XLOOKUP(tbl_売上[[#This Row],[商品コード]],tbl_商品[商品コード],tbl_商品[商品名],"未登録")</f>
        <v/>
      </c>
      <c r="G3421">
        <f>_xlfn.XLOOKUP(tbl_売上[[#This Row],[商品コード]],tbl_商品[商品コード],tbl_商品[カテゴリ],"未登録")</f>
        <v/>
      </c>
      <c r="H3421" s="4" t="n">
        <v>1</v>
      </c>
      <c r="I3421" s="5" t="n">
        <v>3240</v>
      </c>
      <c r="J3421" s="5">
        <f>tbl_売上[[#This Row],[数量]]*tbl_売上[[#This Row],[単価]]</f>
        <v/>
      </c>
    </row>
    <row r="3422">
      <c r="A3422" s="3" t="n">
        <v>45957</v>
      </c>
      <c r="B3422" t="inlineStr">
        <is>
          <t>佐藤</t>
        </is>
      </c>
      <c r="C3422" t="inlineStr">
        <is>
          <t>関東</t>
        </is>
      </c>
      <c r="D3422" t="inlineStr">
        <is>
          <t>Meta広告</t>
        </is>
      </c>
      <c r="E3422" t="inlineStr">
        <is>
          <t>P009</t>
        </is>
      </c>
      <c r="F3422">
        <f>_xlfn.XLOOKUP(tbl_売上[[#This Row],[商品コード]],tbl_商品[商品コード],tbl_商品[商品名],"未登録")</f>
        <v/>
      </c>
      <c r="G3422">
        <f>_xlfn.XLOOKUP(tbl_売上[[#This Row],[商品コード]],tbl_商品[商品コード],tbl_商品[カテゴリ],"未登録")</f>
        <v/>
      </c>
      <c r="H3422" s="4" t="n">
        <v>2</v>
      </c>
      <c r="I3422" s="5" t="n">
        <v>3600</v>
      </c>
      <c r="J3422" s="5">
        <f>tbl_売上[[#This Row],[数量]]*tbl_売上[[#This Row],[単価]]</f>
        <v/>
      </c>
    </row>
    <row r="3423">
      <c r="A3423" s="3" t="n">
        <v>45957</v>
      </c>
      <c r="B3423" t="inlineStr">
        <is>
          <t>佐藤</t>
        </is>
      </c>
      <c r="C3423" t="inlineStr">
        <is>
          <t>関東</t>
        </is>
      </c>
      <c r="D3423" t="inlineStr">
        <is>
          <t>Meta広告</t>
        </is>
      </c>
      <c r="E3423" t="inlineStr">
        <is>
          <t>P008</t>
        </is>
      </c>
      <c r="F3423">
        <f>_xlfn.XLOOKUP(tbl_売上[[#This Row],[商品コード]],tbl_商品[商品コード],tbl_商品[商品名],"未登録")</f>
        <v/>
      </c>
      <c r="G3423">
        <f>_xlfn.XLOOKUP(tbl_売上[[#This Row],[商品コード]],tbl_商品[商品コード],tbl_商品[カテゴリ],"未登録")</f>
        <v/>
      </c>
      <c r="H3423" s="4" t="n">
        <v>5</v>
      </c>
      <c r="I3423" s="5" t="n">
        <v>2700</v>
      </c>
      <c r="J3423" s="5">
        <f>tbl_売上[[#This Row],[数量]]*tbl_売上[[#This Row],[単価]]</f>
        <v/>
      </c>
    </row>
    <row r="3424">
      <c r="A3424" s="3" t="n">
        <v>45958</v>
      </c>
      <c r="B3424" t="inlineStr">
        <is>
          <t>田中</t>
        </is>
      </c>
      <c r="C3424" t="inlineStr">
        <is>
          <t>関西</t>
        </is>
      </c>
      <c r="D3424" t="inlineStr">
        <is>
          <t>Yahoo!広告</t>
        </is>
      </c>
      <c r="E3424" t="inlineStr">
        <is>
          <t>P008</t>
        </is>
      </c>
      <c r="F3424">
        <f>_xlfn.XLOOKUP(tbl_売上[[#This Row],[商品コード]],tbl_商品[商品コード],tbl_商品[商品名],"未登録")</f>
        <v/>
      </c>
      <c r="G3424">
        <f>_xlfn.XLOOKUP(tbl_売上[[#This Row],[商品コード]],tbl_商品[商品コード],tbl_商品[カテゴリ],"未登録")</f>
        <v/>
      </c>
      <c r="H3424" s="4" t="n">
        <v>3</v>
      </c>
      <c r="I3424" s="5" t="n">
        <v>2700</v>
      </c>
      <c r="J3424" s="5">
        <f>tbl_売上[[#This Row],[数量]]*tbl_売上[[#This Row],[単価]]</f>
        <v/>
      </c>
    </row>
    <row r="3425">
      <c r="A3425" s="3" t="n">
        <v>45958</v>
      </c>
      <c r="B3425" t="inlineStr">
        <is>
          <t>渡辺</t>
        </is>
      </c>
      <c r="C3425" t="inlineStr">
        <is>
          <t>九州</t>
        </is>
      </c>
      <c r="D3425" t="inlineStr">
        <is>
          <t>Meta広告</t>
        </is>
      </c>
      <c r="E3425" t="inlineStr">
        <is>
          <t>P003</t>
        </is>
      </c>
      <c r="F3425">
        <f>_xlfn.XLOOKUP(tbl_売上[[#This Row],[商品コード]],tbl_商品[商品コード],tbl_商品[商品名],"未登録")</f>
        <v/>
      </c>
      <c r="G3425">
        <f>_xlfn.XLOOKUP(tbl_売上[[#This Row],[商品コード]],tbl_商品[商品コード],tbl_商品[カテゴリ],"未登録")</f>
        <v/>
      </c>
      <c r="H3425" s="4" t="n">
        <v>1</v>
      </c>
      <c r="I3425" s="5" t="n">
        <v>19800</v>
      </c>
      <c r="J3425" s="5">
        <f>tbl_売上[[#This Row],[数量]]*tbl_売上[[#This Row],[単価]]</f>
        <v/>
      </c>
    </row>
    <row r="3426">
      <c r="A3426" s="3" t="n">
        <v>45958</v>
      </c>
      <c r="B3426" t="inlineStr">
        <is>
          <t>鈴木</t>
        </is>
      </c>
      <c r="C3426" t="inlineStr">
        <is>
          <t>関東</t>
        </is>
      </c>
      <c r="D3426" t="inlineStr">
        <is>
          <t>Yahoo!広告</t>
        </is>
      </c>
      <c r="E3426" t="inlineStr">
        <is>
          <t>P002</t>
        </is>
      </c>
      <c r="F3426">
        <f>_xlfn.XLOOKUP(tbl_売上[[#This Row],[商品コード]],tbl_商品[商品コード],tbl_商品[商品名],"未登録")</f>
        <v/>
      </c>
      <c r="G3426">
        <f>_xlfn.XLOOKUP(tbl_売上[[#This Row],[商品コード]],tbl_商品[商品コード],tbl_商品[カテゴリ],"未登録")</f>
        <v/>
      </c>
      <c r="H3426" s="4" t="n">
        <v>1</v>
      </c>
      <c r="I3426" s="5" t="n">
        <v>3980</v>
      </c>
      <c r="J3426" s="5">
        <f>tbl_売上[[#This Row],[数量]]*tbl_売上[[#This Row],[単価]]</f>
        <v/>
      </c>
    </row>
    <row r="3427">
      <c r="A3427" s="3" t="n">
        <v>45958</v>
      </c>
      <c r="B3427" t="inlineStr">
        <is>
          <t>鈴木</t>
        </is>
      </c>
      <c r="C3427" t="inlineStr">
        <is>
          <t>関東</t>
        </is>
      </c>
      <c r="D3427" t="inlineStr">
        <is>
          <t>Meta広告</t>
        </is>
      </c>
      <c r="E3427" t="inlineStr">
        <is>
          <t>P008</t>
        </is>
      </c>
      <c r="F3427">
        <f>_xlfn.XLOOKUP(tbl_売上[[#This Row],[商品コード]],tbl_商品[商品コード],tbl_商品[商品名],"未登録")</f>
        <v/>
      </c>
      <c r="G3427">
        <f>_xlfn.XLOOKUP(tbl_売上[[#This Row],[商品コード]],tbl_商品[商品コード],tbl_商品[カテゴリ],"未登録")</f>
        <v/>
      </c>
      <c r="H3427" s="4" t="n">
        <v>3</v>
      </c>
      <c r="I3427" s="5" t="n">
        <v>2700</v>
      </c>
      <c r="J3427" s="5">
        <f>tbl_売上[[#This Row],[数量]]*tbl_売上[[#This Row],[単価]]</f>
        <v/>
      </c>
    </row>
    <row r="3428">
      <c r="A3428" s="3" t="n">
        <v>45958</v>
      </c>
      <c r="B3428" t="inlineStr">
        <is>
          <t>渡辺</t>
        </is>
      </c>
      <c r="C3428" t="inlineStr">
        <is>
          <t>九州</t>
        </is>
      </c>
      <c r="D3428" t="inlineStr">
        <is>
          <t>Yahoo!広告</t>
        </is>
      </c>
      <c r="E3428" t="inlineStr">
        <is>
          <t>P006</t>
        </is>
      </c>
      <c r="F3428">
        <f>_xlfn.XLOOKUP(tbl_売上[[#This Row],[商品コード]],tbl_商品[商品コード],tbl_商品[商品名],"未登録")</f>
        <v/>
      </c>
      <c r="G3428">
        <f>_xlfn.XLOOKUP(tbl_売上[[#This Row],[商品コード]],tbl_商品[商品コード],tbl_商品[カテゴリ],"未登録")</f>
        <v/>
      </c>
      <c r="H3428" s="4" t="n">
        <v>1</v>
      </c>
      <c r="I3428" s="5" t="n">
        <v>3300</v>
      </c>
      <c r="J3428" s="5">
        <f>tbl_売上[[#This Row],[数量]]*tbl_売上[[#This Row],[単価]]</f>
        <v/>
      </c>
    </row>
    <row r="3429">
      <c r="A3429" s="3" t="n">
        <v>45958</v>
      </c>
      <c r="B3429" t="inlineStr">
        <is>
          <t>佐藤</t>
        </is>
      </c>
      <c r="C3429" t="inlineStr">
        <is>
          <t>関東</t>
        </is>
      </c>
      <c r="D3429" t="inlineStr">
        <is>
          <t>Yahoo!広告</t>
        </is>
      </c>
      <c r="E3429" t="inlineStr">
        <is>
          <t>P002</t>
        </is>
      </c>
      <c r="F3429">
        <f>_xlfn.XLOOKUP(tbl_売上[[#This Row],[商品コード]],tbl_商品[商品コード],tbl_商品[商品名],"未登録")</f>
        <v/>
      </c>
      <c r="G3429">
        <f>_xlfn.XLOOKUP(tbl_売上[[#This Row],[商品コード]],tbl_商品[商品コード],tbl_商品[カテゴリ],"未登録")</f>
        <v/>
      </c>
      <c r="H3429" s="4" t="n">
        <v>1</v>
      </c>
      <c r="I3429" s="5" t="n">
        <v>3980</v>
      </c>
      <c r="J3429" s="5">
        <f>tbl_売上[[#This Row],[数量]]*tbl_売上[[#This Row],[単価]]</f>
        <v/>
      </c>
    </row>
    <row r="3430">
      <c r="A3430" s="3" t="n">
        <v>45959</v>
      </c>
      <c r="B3430" t="inlineStr">
        <is>
          <t>田中</t>
        </is>
      </c>
      <c r="C3430" t="inlineStr">
        <is>
          <t>関西</t>
        </is>
      </c>
      <c r="D3430" t="inlineStr">
        <is>
          <t>Google広告</t>
        </is>
      </c>
      <c r="E3430" t="inlineStr">
        <is>
          <t>P005</t>
        </is>
      </c>
      <c r="F3430">
        <f>_xlfn.XLOOKUP(tbl_売上[[#This Row],[商品コード]],tbl_商品[商品コード],tbl_商品[商品名],"未登録")</f>
        <v/>
      </c>
      <c r="G3430">
        <f>_xlfn.XLOOKUP(tbl_売上[[#This Row],[商品コード]],tbl_商品[商品コード],tbl_商品[カテゴリ],"未登録")</f>
        <v/>
      </c>
      <c r="H3430" s="4" t="n">
        <v>3</v>
      </c>
      <c r="I3430" s="5" t="n">
        <v>6980</v>
      </c>
      <c r="J3430" s="5">
        <f>tbl_売上[[#This Row],[数量]]*tbl_売上[[#This Row],[単価]]</f>
        <v/>
      </c>
    </row>
    <row r="3431">
      <c r="A3431" s="3" t="n">
        <v>45959</v>
      </c>
      <c r="B3431" t="inlineStr">
        <is>
          <t>鈴木</t>
        </is>
      </c>
      <c r="C3431" t="inlineStr">
        <is>
          <t>関東</t>
        </is>
      </c>
      <c r="D3431" t="inlineStr">
        <is>
          <t>Google広告</t>
        </is>
      </c>
      <c r="E3431" t="inlineStr">
        <is>
          <t>P005</t>
        </is>
      </c>
      <c r="F3431">
        <f>_xlfn.XLOOKUP(tbl_売上[[#This Row],[商品コード]],tbl_商品[商品コード],tbl_商品[商品名],"未登録")</f>
        <v/>
      </c>
      <c r="G3431">
        <f>_xlfn.XLOOKUP(tbl_売上[[#This Row],[商品コード]],tbl_商品[商品コード],tbl_商品[カテゴリ],"未登録")</f>
        <v/>
      </c>
      <c r="H3431" s="4" t="n">
        <v>1</v>
      </c>
      <c r="I3431" s="5" t="n">
        <v>6980</v>
      </c>
      <c r="J3431" s="5">
        <f>tbl_売上[[#This Row],[数量]]*tbl_売上[[#This Row],[単価]]</f>
        <v/>
      </c>
    </row>
    <row r="3432">
      <c r="A3432" s="3" t="n">
        <v>45959</v>
      </c>
      <c r="B3432" t="inlineStr">
        <is>
          <t>渡辺</t>
        </is>
      </c>
      <c r="C3432" t="inlineStr">
        <is>
          <t>九州</t>
        </is>
      </c>
      <c r="D3432" t="inlineStr">
        <is>
          <t>Yahoo!広告</t>
        </is>
      </c>
      <c r="E3432" t="inlineStr">
        <is>
          <t>P004</t>
        </is>
      </c>
      <c r="F3432">
        <f>_xlfn.XLOOKUP(tbl_売上[[#This Row],[商品コード]],tbl_商品[商品コード],tbl_商品[商品名],"未登録")</f>
        <v/>
      </c>
      <c r="G3432">
        <f>_xlfn.XLOOKUP(tbl_売上[[#This Row],[商品コード]],tbl_商品[商品コード],tbl_商品[カテゴリ],"未登録")</f>
        <v/>
      </c>
      <c r="H3432" s="4" t="n">
        <v>1</v>
      </c>
      <c r="I3432" s="5" t="n">
        <v>2480</v>
      </c>
      <c r="J3432" s="5">
        <f>tbl_売上[[#This Row],[数量]]*tbl_売上[[#This Row],[単価]]</f>
        <v/>
      </c>
    </row>
    <row r="3433">
      <c r="A3433" s="3" t="n">
        <v>45959</v>
      </c>
      <c r="B3433" t="inlineStr">
        <is>
          <t>田中</t>
        </is>
      </c>
      <c r="C3433" t="inlineStr">
        <is>
          <t>関西</t>
        </is>
      </c>
      <c r="D3433" t="inlineStr">
        <is>
          <t>Meta広告</t>
        </is>
      </c>
      <c r="E3433" t="inlineStr">
        <is>
          <t>P003</t>
        </is>
      </c>
      <c r="F3433">
        <f>_xlfn.XLOOKUP(tbl_売上[[#This Row],[商品コード]],tbl_商品[商品コード],tbl_商品[商品名],"未登録")</f>
        <v/>
      </c>
      <c r="G3433">
        <f>_xlfn.XLOOKUP(tbl_売上[[#This Row],[商品コード]],tbl_商品[商品コード],tbl_商品[カテゴリ],"未登録")</f>
        <v/>
      </c>
      <c r="H3433" s="4" t="n">
        <v>5</v>
      </c>
      <c r="I3433" s="5" t="n">
        <v>19800</v>
      </c>
      <c r="J3433" s="5">
        <f>tbl_売上[[#This Row],[数量]]*tbl_売上[[#This Row],[単価]]</f>
        <v/>
      </c>
    </row>
    <row r="3434">
      <c r="A3434" s="3" t="n">
        <v>45959</v>
      </c>
      <c r="B3434" t="inlineStr">
        <is>
          <t>伊藤</t>
        </is>
      </c>
      <c r="C3434" t="inlineStr">
        <is>
          <t>中部</t>
        </is>
      </c>
      <c r="D3434" t="inlineStr">
        <is>
          <t>Yahoo!広告</t>
        </is>
      </c>
      <c r="E3434" t="inlineStr">
        <is>
          <t>P002</t>
        </is>
      </c>
      <c r="F3434">
        <f>_xlfn.XLOOKUP(tbl_売上[[#This Row],[商品コード]],tbl_商品[商品コード],tbl_商品[商品名],"未登録")</f>
        <v/>
      </c>
      <c r="G3434">
        <f>_xlfn.XLOOKUP(tbl_売上[[#This Row],[商品コード]],tbl_商品[商品コード],tbl_商品[カテゴリ],"未登録")</f>
        <v/>
      </c>
      <c r="H3434" s="4" t="n">
        <v>1</v>
      </c>
      <c r="I3434" s="5" t="n">
        <v>3980</v>
      </c>
      <c r="J3434" s="5">
        <f>tbl_売上[[#This Row],[数量]]*tbl_売上[[#This Row],[単価]]</f>
        <v/>
      </c>
    </row>
    <row r="3435">
      <c r="A3435" s="3" t="n">
        <v>45960</v>
      </c>
      <c r="B3435" t="inlineStr">
        <is>
          <t>高橋</t>
        </is>
      </c>
      <c r="C3435" t="inlineStr">
        <is>
          <t>関西</t>
        </is>
      </c>
      <c r="D3435" t="inlineStr">
        <is>
          <t>Meta広告</t>
        </is>
      </c>
      <c r="E3435" t="inlineStr">
        <is>
          <t>P004</t>
        </is>
      </c>
      <c r="F3435">
        <f>_xlfn.XLOOKUP(tbl_売上[[#This Row],[商品コード]],tbl_商品[商品コード],tbl_商品[商品名],"未登録")</f>
        <v/>
      </c>
      <c r="G3435">
        <f>_xlfn.XLOOKUP(tbl_売上[[#This Row],[商品コード]],tbl_商品[商品コード],tbl_商品[カテゴリ],"未登録")</f>
        <v/>
      </c>
      <c r="H3435" s="4" t="n">
        <v>2</v>
      </c>
      <c r="I3435" s="5" t="n">
        <v>2480</v>
      </c>
      <c r="J3435" s="5">
        <f>tbl_売上[[#This Row],[数量]]*tbl_売上[[#This Row],[単価]]</f>
        <v/>
      </c>
    </row>
    <row r="3436">
      <c r="A3436" s="3" t="n">
        <v>45960</v>
      </c>
      <c r="B3436" t="inlineStr">
        <is>
          <t>佐藤</t>
        </is>
      </c>
      <c r="C3436" t="inlineStr">
        <is>
          <t>関東</t>
        </is>
      </c>
      <c r="D3436" t="inlineStr">
        <is>
          <t>Google広告</t>
        </is>
      </c>
      <c r="E3436" t="inlineStr">
        <is>
          <t>P009</t>
        </is>
      </c>
      <c r="F3436">
        <f>_xlfn.XLOOKUP(tbl_売上[[#This Row],[商品コード]],tbl_商品[商品コード],tbl_商品[商品名],"未登録")</f>
        <v/>
      </c>
      <c r="G3436">
        <f>_xlfn.XLOOKUP(tbl_売上[[#This Row],[商品コード]],tbl_商品[商品コード],tbl_商品[カテゴリ],"未登録")</f>
        <v/>
      </c>
      <c r="H3436" s="4" t="n">
        <v>1</v>
      </c>
      <c r="I3436" s="5" t="n">
        <v>3600</v>
      </c>
      <c r="J3436" s="5">
        <f>tbl_売上[[#This Row],[数量]]*tbl_売上[[#This Row],[単価]]</f>
        <v/>
      </c>
    </row>
    <row r="3437">
      <c r="A3437" s="3" t="n">
        <v>45960</v>
      </c>
      <c r="B3437" t="inlineStr">
        <is>
          <t>高橋</t>
        </is>
      </c>
      <c r="C3437" t="inlineStr">
        <is>
          <t>関西</t>
        </is>
      </c>
      <c r="D3437" t="inlineStr">
        <is>
          <t>Yahoo!広告</t>
        </is>
      </c>
      <c r="E3437" t="inlineStr">
        <is>
          <t>P005</t>
        </is>
      </c>
      <c r="F3437">
        <f>_xlfn.XLOOKUP(tbl_売上[[#This Row],[商品コード]],tbl_商品[商品コード],tbl_商品[商品名],"未登録")</f>
        <v/>
      </c>
      <c r="G3437">
        <f>_xlfn.XLOOKUP(tbl_売上[[#This Row],[商品コード]],tbl_商品[商品コード],tbl_商品[カテゴリ],"未登録")</f>
        <v/>
      </c>
      <c r="H3437" s="4" t="n">
        <v>2</v>
      </c>
      <c r="I3437" s="5" t="n">
        <v>6980</v>
      </c>
      <c r="J3437" s="5">
        <f>tbl_売上[[#This Row],[数量]]*tbl_売上[[#This Row],[単価]]</f>
        <v/>
      </c>
    </row>
    <row r="3438">
      <c r="A3438" s="3" t="n">
        <v>45960</v>
      </c>
      <c r="B3438" t="inlineStr">
        <is>
          <t>鈴木</t>
        </is>
      </c>
      <c r="C3438" t="inlineStr">
        <is>
          <t>関東</t>
        </is>
      </c>
      <c r="D3438" t="inlineStr">
        <is>
          <t>Google広告</t>
        </is>
      </c>
      <c r="E3438" t="inlineStr">
        <is>
          <t>P009</t>
        </is>
      </c>
      <c r="F3438">
        <f>_xlfn.XLOOKUP(tbl_売上[[#This Row],[商品コード]],tbl_商品[商品コード],tbl_商品[商品名],"未登録")</f>
        <v/>
      </c>
      <c r="G3438">
        <f>_xlfn.XLOOKUP(tbl_売上[[#This Row],[商品コード]],tbl_商品[商品コード],tbl_商品[カテゴリ],"未登録")</f>
        <v/>
      </c>
      <c r="H3438" s="4" t="n">
        <v>1</v>
      </c>
      <c r="I3438" s="5" t="n">
        <v>3600</v>
      </c>
      <c r="J3438" s="5">
        <f>tbl_売上[[#This Row],[数量]]*tbl_売上[[#This Row],[単価]]</f>
        <v/>
      </c>
    </row>
    <row r="3439">
      <c r="A3439" s="3" t="n">
        <v>45960</v>
      </c>
      <c r="B3439" t="inlineStr">
        <is>
          <t>鈴木</t>
        </is>
      </c>
      <c r="C3439" t="inlineStr">
        <is>
          <t>関東</t>
        </is>
      </c>
      <c r="D3439" t="inlineStr">
        <is>
          <t>Google広告</t>
        </is>
      </c>
      <c r="E3439" t="inlineStr">
        <is>
          <t>P008</t>
        </is>
      </c>
      <c r="F3439">
        <f>_xlfn.XLOOKUP(tbl_売上[[#This Row],[商品コード]],tbl_商品[商品コード],tbl_商品[商品名],"未登録")</f>
        <v/>
      </c>
      <c r="G3439">
        <f>_xlfn.XLOOKUP(tbl_売上[[#This Row],[商品コード]],tbl_商品[商品コード],tbl_商品[カテゴリ],"未登録")</f>
        <v/>
      </c>
      <c r="H3439" s="4" t="n">
        <v>2</v>
      </c>
      <c r="I3439" s="5" t="n">
        <v>2700</v>
      </c>
      <c r="J3439" s="5">
        <f>tbl_売上[[#This Row],[数量]]*tbl_売上[[#This Row],[単価]]</f>
        <v/>
      </c>
    </row>
    <row r="3440">
      <c r="A3440" s="3" t="n">
        <v>45960</v>
      </c>
      <c r="B3440" t="inlineStr">
        <is>
          <t>鈴木</t>
        </is>
      </c>
      <c r="C3440" t="inlineStr">
        <is>
          <t>関東</t>
        </is>
      </c>
      <c r="D3440" t="inlineStr">
        <is>
          <t>Meta広告</t>
        </is>
      </c>
      <c r="E3440" t="inlineStr">
        <is>
          <t>P004</t>
        </is>
      </c>
      <c r="F3440">
        <f>_xlfn.XLOOKUP(tbl_売上[[#This Row],[商品コード]],tbl_商品[商品コード],tbl_商品[商品名],"未登録")</f>
        <v/>
      </c>
      <c r="G3440">
        <f>_xlfn.XLOOKUP(tbl_売上[[#This Row],[商品コード]],tbl_商品[商品コード],tbl_商品[カテゴリ],"未登録")</f>
        <v/>
      </c>
      <c r="H3440" s="4" t="n">
        <v>1</v>
      </c>
      <c r="I3440" s="5" t="n">
        <v>2480</v>
      </c>
      <c r="J3440" s="5">
        <f>tbl_売上[[#This Row],[数量]]*tbl_売上[[#This Row],[単価]]</f>
        <v/>
      </c>
    </row>
    <row r="3441">
      <c r="A3441" s="3" t="n">
        <v>45960</v>
      </c>
      <c r="B3441" t="inlineStr">
        <is>
          <t>渡辺</t>
        </is>
      </c>
      <c r="C3441" t="inlineStr">
        <is>
          <t>九州</t>
        </is>
      </c>
      <c r="D3441" t="inlineStr">
        <is>
          <t>Yahoo!広告</t>
        </is>
      </c>
      <c r="E3441" t="inlineStr">
        <is>
          <t>P003</t>
        </is>
      </c>
      <c r="F3441">
        <f>_xlfn.XLOOKUP(tbl_売上[[#This Row],[商品コード]],tbl_商品[商品コード],tbl_商品[商品名],"未登録")</f>
        <v/>
      </c>
      <c r="G3441">
        <f>_xlfn.XLOOKUP(tbl_売上[[#This Row],[商品コード]],tbl_商品[商品コード],tbl_商品[カテゴリ],"未登録")</f>
        <v/>
      </c>
      <c r="H3441" s="4" t="n">
        <v>1</v>
      </c>
      <c r="I3441" s="5" t="n">
        <v>19800</v>
      </c>
      <c r="J3441" s="5">
        <f>tbl_売上[[#This Row],[数量]]*tbl_売上[[#This Row],[単価]]</f>
        <v/>
      </c>
    </row>
    <row r="3442">
      <c r="A3442" s="3" t="n">
        <v>45960</v>
      </c>
      <c r="B3442" t="inlineStr">
        <is>
          <t>伊藤</t>
        </is>
      </c>
      <c r="C3442" t="inlineStr">
        <is>
          <t>中部</t>
        </is>
      </c>
      <c r="D3442" t="inlineStr">
        <is>
          <t>Meta広告</t>
        </is>
      </c>
      <c r="E3442" t="inlineStr">
        <is>
          <t>P005</t>
        </is>
      </c>
      <c r="F3442">
        <f>_xlfn.XLOOKUP(tbl_売上[[#This Row],[商品コード]],tbl_商品[商品コード],tbl_商品[商品名],"未登録")</f>
        <v/>
      </c>
      <c r="G3442">
        <f>_xlfn.XLOOKUP(tbl_売上[[#This Row],[商品コード]],tbl_商品[商品コード],tbl_商品[カテゴリ],"未登録")</f>
        <v/>
      </c>
      <c r="H3442" s="4" t="n">
        <v>1</v>
      </c>
      <c r="I3442" s="5" t="n">
        <v>6980</v>
      </c>
      <c r="J3442" s="5">
        <f>tbl_売上[[#This Row],[数量]]*tbl_売上[[#This Row],[単価]]</f>
        <v/>
      </c>
    </row>
    <row r="3443">
      <c r="A3443" s="3" t="n">
        <v>45961</v>
      </c>
      <c r="B3443" t="inlineStr">
        <is>
          <t>佐藤</t>
        </is>
      </c>
      <c r="C3443" t="inlineStr">
        <is>
          <t>関東</t>
        </is>
      </c>
      <c r="D3443" t="inlineStr">
        <is>
          <t>Meta広告</t>
        </is>
      </c>
      <c r="E3443" t="inlineStr">
        <is>
          <t>P008</t>
        </is>
      </c>
      <c r="F3443">
        <f>_xlfn.XLOOKUP(tbl_売上[[#This Row],[商品コード]],tbl_商品[商品コード],tbl_商品[商品名],"未登録")</f>
        <v/>
      </c>
      <c r="G3443">
        <f>_xlfn.XLOOKUP(tbl_売上[[#This Row],[商品コード]],tbl_商品[商品コード],tbl_商品[カテゴリ],"未登録")</f>
        <v/>
      </c>
      <c r="H3443" s="4" t="n">
        <v>2</v>
      </c>
      <c r="I3443" s="5" t="n">
        <v>2700</v>
      </c>
      <c r="J3443" s="5">
        <f>tbl_売上[[#This Row],[数量]]*tbl_売上[[#This Row],[単価]]</f>
        <v/>
      </c>
    </row>
    <row r="3444">
      <c r="A3444" s="3" t="n">
        <v>45961</v>
      </c>
      <c r="B3444" t="inlineStr">
        <is>
          <t>佐藤</t>
        </is>
      </c>
      <c r="C3444" t="inlineStr">
        <is>
          <t>関東</t>
        </is>
      </c>
      <c r="D3444" t="inlineStr">
        <is>
          <t>Meta広告</t>
        </is>
      </c>
      <c r="E3444" t="inlineStr">
        <is>
          <t>P003</t>
        </is>
      </c>
      <c r="F3444">
        <f>_xlfn.XLOOKUP(tbl_売上[[#This Row],[商品コード]],tbl_商品[商品コード],tbl_商品[商品名],"未登録")</f>
        <v/>
      </c>
      <c r="G3444">
        <f>_xlfn.XLOOKUP(tbl_売上[[#This Row],[商品コード]],tbl_商品[商品コード],tbl_商品[カテゴリ],"未登録")</f>
        <v/>
      </c>
      <c r="H3444" s="4" t="n">
        <v>2</v>
      </c>
      <c r="I3444" s="5" t="n">
        <v>19800</v>
      </c>
      <c r="J3444" s="5">
        <f>tbl_売上[[#This Row],[数量]]*tbl_売上[[#This Row],[単価]]</f>
        <v/>
      </c>
    </row>
    <row r="3445">
      <c r="A3445" s="3" t="n">
        <v>45961</v>
      </c>
      <c r="B3445" t="inlineStr">
        <is>
          <t>佐藤</t>
        </is>
      </c>
      <c r="C3445" t="inlineStr">
        <is>
          <t>関東</t>
        </is>
      </c>
      <c r="D3445" t="inlineStr">
        <is>
          <t>Google広告</t>
        </is>
      </c>
      <c r="E3445" t="inlineStr">
        <is>
          <t>P005</t>
        </is>
      </c>
      <c r="F3445">
        <f>_xlfn.XLOOKUP(tbl_売上[[#This Row],[商品コード]],tbl_商品[商品コード],tbl_商品[商品名],"未登録")</f>
        <v/>
      </c>
      <c r="G3445">
        <f>_xlfn.XLOOKUP(tbl_売上[[#This Row],[商品コード]],tbl_商品[商品コード],tbl_商品[カテゴリ],"未登録")</f>
        <v/>
      </c>
      <c r="H3445" s="4" t="n">
        <v>1</v>
      </c>
      <c r="I3445" s="5" t="n">
        <v>6980</v>
      </c>
      <c r="J3445" s="5">
        <f>tbl_売上[[#This Row],[数量]]*tbl_売上[[#This Row],[単価]]</f>
        <v/>
      </c>
    </row>
    <row r="3446">
      <c r="A3446" s="3" t="n">
        <v>45961</v>
      </c>
      <c r="B3446" t="inlineStr">
        <is>
          <t>伊藤</t>
        </is>
      </c>
      <c r="C3446" t="inlineStr">
        <is>
          <t>中部</t>
        </is>
      </c>
      <c r="D3446" t="inlineStr">
        <is>
          <t>Meta広告</t>
        </is>
      </c>
      <c r="E3446" t="inlineStr">
        <is>
          <t>P009</t>
        </is>
      </c>
      <c r="F3446">
        <f>_xlfn.XLOOKUP(tbl_売上[[#This Row],[商品コード]],tbl_商品[商品コード],tbl_商品[商品名],"未登録")</f>
        <v/>
      </c>
      <c r="G3446">
        <f>_xlfn.XLOOKUP(tbl_売上[[#This Row],[商品コード]],tbl_商品[商品コード],tbl_商品[カテゴリ],"未登録")</f>
        <v/>
      </c>
      <c r="H3446" s="4" t="n">
        <v>1</v>
      </c>
      <c r="I3446" s="5" t="n">
        <v>3600</v>
      </c>
      <c r="J3446" s="5">
        <f>tbl_売上[[#This Row],[数量]]*tbl_売上[[#This Row],[単価]]</f>
        <v/>
      </c>
    </row>
    <row r="3447">
      <c r="A3447" s="3" t="n">
        <v>45961</v>
      </c>
      <c r="B3447" t="inlineStr">
        <is>
          <t>高橋</t>
        </is>
      </c>
      <c r="C3447" t="inlineStr">
        <is>
          <t>関西</t>
        </is>
      </c>
      <c r="D3447" t="inlineStr">
        <is>
          <t>Meta広告</t>
        </is>
      </c>
      <c r="E3447" t="inlineStr">
        <is>
          <t>P007</t>
        </is>
      </c>
      <c r="F3447">
        <f>_xlfn.XLOOKUP(tbl_売上[[#This Row],[商品コード]],tbl_商品[商品コード],tbl_商品[商品名],"未登録")</f>
        <v/>
      </c>
      <c r="G3447">
        <f>_xlfn.XLOOKUP(tbl_売上[[#This Row],[商品コード]],tbl_商品[商品コード],tbl_商品[カテゴリ],"未登録")</f>
        <v/>
      </c>
      <c r="H3447" s="4" t="n">
        <v>2</v>
      </c>
      <c r="I3447" s="5" t="n">
        <v>3240</v>
      </c>
      <c r="J3447" s="5">
        <f>tbl_売上[[#This Row],[数量]]*tbl_売上[[#This Row],[単価]]</f>
        <v/>
      </c>
    </row>
    <row r="3448">
      <c r="A3448" s="3" t="n">
        <v>45961</v>
      </c>
      <c r="B3448" t="inlineStr">
        <is>
          <t>佐藤</t>
        </is>
      </c>
      <c r="C3448" t="inlineStr">
        <is>
          <t>関東</t>
        </is>
      </c>
      <c r="D3448" t="inlineStr">
        <is>
          <t>Google広告</t>
        </is>
      </c>
      <c r="E3448" t="inlineStr">
        <is>
          <t>P003</t>
        </is>
      </c>
      <c r="F3448">
        <f>_xlfn.XLOOKUP(tbl_売上[[#This Row],[商品コード]],tbl_商品[商品コード],tbl_商品[商品名],"未登録")</f>
        <v/>
      </c>
      <c r="G3448">
        <f>_xlfn.XLOOKUP(tbl_売上[[#This Row],[商品コード]],tbl_商品[商品コード],tbl_商品[カテゴリ],"未登録")</f>
        <v/>
      </c>
      <c r="H3448" s="4" t="n">
        <v>2</v>
      </c>
      <c r="I3448" s="5" t="n">
        <v>19800</v>
      </c>
      <c r="J3448" s="5">
        <f>tbl_売上[[#This Row],[数量]]*tbl_売上[[#This Row],[単価]]</f>
        <v/>
      </c>
    </row>
    <row r="3449">
      <c r="A3449" s="3" t="n">
        <v>45962</v>
      </c>
      <c r="B3449" t="inlineStr">
        <is>
          <t>田中</t>
        </is>
      </c>
      <c r="C3449" t="inlineStr">
        <is>
          <t>関西</t>
        </is>
      </c>
      <c r="D3449" t="inlineStr">
        <is>
          <t>Yahoo!広告</t>
        </is>
      </c>
      <c r="E3449" t="inlineStr">
        <is>
          <t>P002</t>
        </is>
      </c>
      <c r="F3449">
        <f>_xlfn.XLOOKUP(tbl_売上[[#This Row],[商品コード]],tbl_商品[商品コード],tbl_商品[商品名],"未登録")</f>
        <v/>
      </c>
      <c r="G3449">
        <f>_xlfn.XLOOKUP(tbl_売上[[#This Row],[商品コード]],tbl_商品[商品コード],tbl_商品[カテゴリ],"未登録")</f>
        <v/>
      </c>
      <c r="H3449" s="4" t="n">
        <v>1</v>
      </c>
      <c r="I3449" s="5" t="n">
        <v>3980</v>
      </c>
      <c r="J3449" s="5">
        <f>tbl_売上[[#This Row],[数量]]*tbl_売上[[#This Row],[単価]]</f>
        <v/>
      </c>
    </row>
    <row r="3450">
      <c r="A3450" s="3" t="n">
        <v>45962</v>
      </c>
      <c r="B3450" t="inlineStr">
        <is>
          <t>田中</t>
        </is>
      </c>
      <c r="C3450" t="inlineStr">
        <is>
          <t>関西</t>
        </is>
      </c>
      <c r="D3450" t="inlineStr">
        <is>
          <t>Google広告</t>
        </is>
      </c>
      <c r="E3450" t="inlineStr">
        <is>
          <t>P006</t>
        </is>
      </c>
      <c r="F3450">
        <f>_xlfn.XLOOKUP(tbl_売上[[#This Row],[商品コード]],tbl_商品[商品コード],tbl_商品[商品名],"未登録")</f>
        <v/>
      </c>
      <c r="G3450">
        <f>_xlfn.XLOOKUP(tbl_売上[[#This Row],[商品コード]],tbl_商品[商品コード],tbl_商品[カテゴリ],"未登録")</f>
        <v/>
      </c>
      <c r="H3450" s="4" t="n">
        <v>1</v>
      </c>
      <c r="I3450" s="5" t="n">
        <v>3300</v>
      </c>
      <c r="J3450" s="5">
        <f>tbl_売上[[#This Row],[数量]]*tbl_売上[[#This Row],[単価]]</f>
        <v/>
      </c>
    </row>
    <row r="3451">
      <c r="A3451" s="3" t="n">
        <v>45962</v>
      </c>
      <c r="B3451" t="inlineStr">
        <is>
          <t>伊藤</t>
        </is>
      </c>
      <c r="C3451" t="inlineStr">
        <is>
          <t>中部</t>
        </is>
      </c>
      <c r="D3451" t="inlineStr">
        <is>
          <t>Yahoo!広告</t>
        </is>
      </c>
      <c r="E3451" t="inlineStr">
        <is>
          <t>P003</t>
        </is>
      </c>
      <c r="F3451">
        <f>_xlfn.XLOOKUP(tbl_売上[[#This Row],[商品コード]],tbl_商品[商品コード],tbl_商品[商品名],"未登録")</f>
        <v/>
      </c>
      <c r="G3451">
        <f>_xlfn.XLOOKUP(tbl_売上[[#This Row],[商品コード]],tbl_商品[商品コード],tbl_商品[カテゴリ],"未登録")</f>
        <v/>
      </c>
      <c r="H3451" s="4" t="n">
        <v>1</v>
      </c>
      <c r="I3451" s="5" t="n">
        <v>19800</v>
      </c>
      <c r="J3451" s="5">
        <f>tbl_売上[[#This Row],[数量]]*tbl_売上[[#This Row],[単価]]</f>
        <v/>
      </c>
    </row>
    <row r="3452">
      <c r="A3452" s="3" t="n">
        <v>45963</v>
      </c>
      <c r="B3452" t="inlineStr">
        <is>
          <t>伊藤</t>
        </is>
      </c>
      <c r="C3452" t="inlineStr">
        <is>
          <t>中部</t>
        </is>
      </c>
      <c r="D3452" t="inlineStr">
        <is>
          <t>Yahoo!広告</t>
        </is>
      </c>
      <c r="E3452" t="inlineStr">
        <is>
          <t>P008</t>
        </is>
      </c>
      <c r="F3452">
        <f>_xlfn.XLOOKUP(tbl_売上[[#This Row],[商品コード]],tbl_商品[商品コード],tbl_商品[商品名],"未登録")</f>
        <v/>
      </c>
      <c r="G3452">
        <f>_xlfn.XLOOKUP(tbl_売上[[#This Row],[商品コード]],tbl_商品[商品コード],tbl_商品[カテゴリ],"未登録")</f>
        <v/>
      </c>
      <c r="H3452" s="4" t="n">
        <v>1</v>
      </c>
      <c r="I3452" s="5" t="n">
        <v>2700</v>
      </c>
      <c r="J3452" s="5">
        <f>tbl_売上[[#This Row],[数量]]*tbl_売上[[#This Row],[単価]]</f>
        <v/>
      </c>
    </row>
    <row r="3453">
      <c r="A3453" s="3" t="n">
        <v>45963</v>
      </c>
      <c r="B3453" t="inlineStr">
        <is>
          <t>田中</t>
        </is>
      </c>
      <c r="C3453" t="inlineStr">
        <is>
          <t>関西</t>
        </is>
      </c>
      <c r="D3453" t="inlineStr">
        <is>
          <t>Yahoo!広告</t>
        </is>
      </c>
      <c r="E3453" t="inlineStr">
        <is>
          <t>P002</t>
        </is>
      </c>
      <c r="F3453">
        <f>_xlfn.XLOOKUP(tbl_売上[[#This Row],[商品コード]],tbl_商品[商品コード],tbl_商品[商品名],"未登録")</f>
        <v/>
      </c>
      <c r="G3453">
        <f>_xlfn.XLOOKUP(tbl_売上[[#This Row],[商品コード]],tbl_商品[商品コード],tbl_商品[カテゴリ],"未登録")</f>
        <v/>
      </c>
      <c r="H3453" s="4" t="n">
        <v>1</v>
      </c>
      <c r="I3453" s="5" t="n">
        <v>3980</v>
      </c>
      <c r="J3453" s="5">
        <f>tbl_売上[[#This Row],[数量]]*tbl_売上[[#This Row],[単価]]</f>
        <v/>
      </c>
    </row>
    <row r="3454">
      <c r="A3454" s="3" t="n">
        <v>45963</v>
      </c>
      <c r="B3454" t="inlineStr">
        <is>
          <t>鈴木</t>
        </is>
      </c>
      <c r="C3454" t="inlineStr">
        <is>
          <t>関東</t>
        </is>
      </c>
      <c r="D3454" t="inlineStr">
        <is>
          <t>Google広告</t>
        </is>
      </c>
      <c r="E3454" t="inlineStr">
        <is>
          <t>P004</t>
        </is>
      </c>
      <c r="F3454">
        <f>_xlfn.XLOOKUP(tbl_売上[[#This Row],[商品コード]],tbl_商品[商品コード],tbl_商品[商品名],"未登録")</f>
        <v/>
      </c>
      <c r="G3454">
        <f>_xlfn.XLOOKUP(tbl_売上[[#This Row],[商品コード]],tbl_商品[商品コード],tbl_商品[カテゴリ],"未登録")</f>
        <v/>
      </c>
      <c r="H3454" s="4" t="n">
        <v>1</v>
      </c>
      <c r="I3454" s="5" t="n">
        <v>2480</v>
      </c>
      <c r="J3454" s="5">
        <f>tbl_売上[[#This Row],[数量]]*tbl_売上[[#This Row],[単価]]</f>
        <v/>
      </c>
    </row>
    <row r="3455">
      <c r="A3455" s="3" t="n">
        <v>45963</v>
      </c>
      <c r="B3455" t="inlineStr">
        <is>
          <t>渡辺</t>
        </is>
      </c>
      <c r="C3455" t="inlineStr">
        <is>
          <t>九州</t>
        </is>
      </c>
      <c r="D3455" t="inlineStr">
        <is>
          <t>Yahoo!広告</t>
        </is>
      </c>
      <c r="E3455" t="inlineStr">
        <is>
          <t>P007</t>
        </is>
      </c>
      <c r="F3455">
        <f>_xlfn.XLOOKUP(tbl_売上[[#This Row],[商品コード]],tbl_商品[商品コード],tbl_商品[商品名],"未登録")</f>
        <v/>
      </c>
      <c r="G3455">
        <f>_xlfn.XLOOKUP(tbl_売上[[#This Row],[商品コード]],tbl_商品[商品コード],tbl_商品[カテゴリ],"未登録")</f>
        <v/>
      </c>
      <c r="H3455" s="4" t="n">
        <v>2</v>
      </c>
      <c r="I3455" s="5" t="n">
        <v>3240</v>
      </c>
      <c r="J3455" s="5">
        <f>tbl_売上[[#This Row],[数量]]*tbl_売上[[#This Row],[単価]]</f>
        <v/>
      </c>
    </row>
    <row r="3456">
      <c r="A3456" s="3" t="n">
        <v>45963</v>
      </c>
      <c r="B3456" t="inlineStr">
        <is>
          <t>田中</t>
        </is>
      </c>
      <c r="C3456" t="inlineStr">
        <is>
          <t>関西</t>
        </is>
      </c>
      <c r="D3456" t="inlineStr">
        <is>
          <t>Google広告</t>
        </is>
      </c>
      <c r="E3456" t="inlineStr">
        <is>
          <t>P006</t>
        </is>
      </c>
      <c r="F3456">
        <f>_xlfn.XLOOKUP(tbl_売上[[#This Row],[商品コード]],tbl_商品[商品コード],tbl_商品[商品名],"未登録")</f>
        <v/>
      </c>
      <c r="G3456">
        <f>_xlfn.XLOOKUP(tbl_売上[[#This Row],[商品コード]],tbl_商品[商品コード],tbl_商品[カテゴリ],"未登録")</f>
        <v/>
      </c>
      <c r="H3456" s="4" t="n">
        <v>2</v>
      </c>
      <c r="I3456" s="5" t="n">
        <v>3300</v>
      </c>
      <c r="J3456" s="5">
        <f>tbl_売上[[#This Row],[数量]]*tbl_売上[[#This Row],[単価]]</f>
        <v/>
      </c>
    </row>
    <row r="3457">
      <c r="A3457" s="3" t="n">
        <v>45963</v>
      </c>
      <c r="B3457" t="inlineStr">
        <is>
          <t>渡辺</t>
        </is>
      </c>
      <c r="C3457" t="inlineStr">
        <is>
          <t>九州</t>
        </is>
      </c>
      <c r="D3457" t="inlineStr">
        <is>
          <t>Yahoo!広告</t>
        </is>
      </c>
      <c r="E3457" t="inlineStr">
        <is>
          <t>P005</t>
        </is>
      </c>
      <c r="F3457">
        <f>_xlfn.XLOOKUP(tbl_売上[[#This Row],[商品コード]],tbl_商品[商品コード],tbl_商品[商品名],"未登録")</f>
        <v/>
      </c>
      <c r="G3457">
        <f>_xlfn.XLOOKUP(tbl_売上[[#This Row],[商品コード]],tbl_商品[商品コード],tbl_商品[カテゴリ],"未登録")</f>
        <v/>
      </c>
      <c r="H3457" s="4" t="n">
        <v>2</v>
      </c>
      <c r="I3457" s="5" t="n">
        <v>6980</v>
      </c>
      <c r="J3457" s="5">
        <f>tbl_売上[[#This Row],[数量]]*tbl_売上[[#This Row],[単価]]</f>
        <v/>
      </c>
    </row>
    <row r="3458">
      <c r="A3458" s="3" t="n">
        <v>45964</v>
      </c>
      <c r="B3458" t="inlineStr">
        <is>
          <t>渡辺</t>
        </is>
      </c>
      <c r="C3458" t="inlineStr">
        <is>
          <t>九州</t>
        </is>
      </c>
      <c r="D3458" t="inlineStr">
        <is>
          <t>Meta広告</t>
        </is>
      </c>
      <c r="E3458" t="inlineStr">
        <is>
          <t>P006</t>
        </is>
      </c>
      <c r="F3458">
        <f>_xlfn.XLOOKUP(tbl_売上[[#This Row],[商品コード]],tbl_商品[商品コード],tbl_商品[商品名],"未登録")</f>
        <v/>
      </c>
      <c r="G3458">
        <f>_xlfn.XLOOKUP(tbl_売上[[#This Row],[商品コード]],tbl_商品[商品コード],tbl_商品[カテゴリ],"未登録")</f>
        <v/>
      </c>
      <c r="H3458" s="4" t="n">
        <v>1</v>
      </c>
      <c r="I3458" s="5" t="n">
        <v>3300</v>
      </c>
      <c r="J3458" s="5">
        <f>tbl_売上[[#This Row],[数量]]*tbl_売上[[#This Row],[単価]]</f>
        <v/>
      </c>
    </row>
    <row r="3459">
      <c r="A3459" s="3" t="n">
        <v>45964</v>
      </c>
      <c r="B3459" t="inlineStr">
        <is>
          <t>高橋</t>
        </is>
      </c>
      <c r="C3459" t="inlineStr">
        <is>
          <t>関西</t>
        </is>
      </c>
      <c r="D3459" t="inlineStr">
        <is>
          <t>Meta広告</t>
        </is>
      </c>
      <c r="E3459" t="inlineStr">
        <is>
          <t>P009</t>
        </is>
      </c>
      <c r="F3459">
        <f>_xlfn.XLOOKUP(tbl_売上[[#This Row],[商品コード]],tbl_商品[商品コード],tbl_商品[商品名],"未登録")</f>
        <v/>
      </c>
      <c r="G3459">
        <f>_xlfn.XLOOKUP(tbl_売上[[#This Row],[商品コード]],tbl_商品[商品コード],tbl_商品[カテゴリ],"未登録")</f>
        <v/>
      </c>
      <c r="H3459" s="4" t="n">
        <v>1</v>
      </c>
      <c r="I3459" s="5" t="n">
        <v>3600</v>
      </c>
      <c r="J3459" s="5">
        <f>tbl_売上[[#This Row],[数量]]*tbl_売上[[#This Row],[単価]]</f>
        <v/>
      </c>
    </row>
    <row r="3460">
      <c r="A3460" s="3" t="n">
        <v>45964</v>
      </c>
      <c r="B3460" t="inlineStr">
        <is>
          <t>鈴木</t>
        </is>
      </c>
      <c r="C3460" t="inlineStr">
        <is>
          <t>関東</t>
        </is>
      </c>
      <c r="D3460" t="inlineStr">
        <is>
          <t>Meta広告</t>
        </is>
      </c>
      <c r="E3460" t="inlineStr">
        <is>
          <t>P004</t>
        </is>
      </c>
      <c r="F3460">
        <f>_xlfn.XLOOKUP(tbl_売上[[#This Row],[商品コード]],tbl_商品[商品コード],tbl_商品[商品名],"未登録")</f>
        <v/>
      </c>
      <c r="G3460">
        <f>_xlfn.XLOOKUP(tbl_売上[[#This Row],[商品コード]],tbl_商品[商品コード],tbl_商品[カテゴリ],"未登録")</f>
        <v/>
      </c>
      <c r="H3460" s="4" t="n">
        <v>1</v>
      </c>
      <c r="I3460" s="5" t="n">
        <v>2480</v>
      </c>
      <c r="J3460" s="5">
        <f>tbl_売上[[#This Row],[数量]]*tbl_売上[[#This Row],[単価]]</f>
        <v/>
      </c>
    </row>
    <row r="3461">
      <c r="A3461" s="3" t="n">
        <v>45964</v>
      </c>
      <c r="B3461" t="inlineStr">
        <is>
          <t>佐藤</t>
        </is>
      </c>
      <c r="C3461" t="inlineStr">
        <is>
          <t>関東</t>
        </is>
      </c>
      <c r="D3461" t="inlineStr">
        <is>
          <t>Yahoo!広告</t>
        </is>
      </c>
      <c r="E3461" t="inlineStr">
        <is>
          <t>P009</t>
        </is>
      </c>
      <c r="F3461">
        <f>_xlfn.XLOOKUP(tbl_売上[[#This Row],[商品コード]],tbl_商品[商品コード],tbl_商品[商品名],"未登録")</f>
        <v/>
      </c>
      <c r="G3461">
        <f>_xlfn.XLOOKUP(tbl_売上[[#This Row],[商品コード]],tbl_商品[商品コード],tbl_商品[カテゴリ],"未登録")</f>
        <v/>
      </c>
      <c r="H3461" s="4" t="n">
        <v>3</v>
      </c>
      <c r="I3461" s="5" t="n">
        <v>3600</v>
      </c>
      <c r="J3461" s="5">
        <f>tbl_売上[[#This Row],[数量]]*tbl_売上[[#This Row],[単価]]</f>
        <v/>
      </c>
    </row>
    <row r="3462">
      <c r="A3462" s="3" t="n">
        <v>45964</v>
      </c>
      <c r="B3462" t="inlineStr">
        <is>
          <t>鈴木</t>
        </is>
      </c>
      <c r="C3462" t="inlineStr">
        <is>
          <t>関東</t>
        </is>
      </c>
      <c r="D3462" t="inlineStr">
        <is>
          <t>Yahoo!広告</t>
        </is>
      </c>
      <c r="E3462" t="inlineStr">
        <is>
          <t>P006</t>
        </is>
      </c>
      <c r="F3462">
        <f>_xlfn.XLOOKUP(tbl_売上[[#This Row],[商品コード]],tbl_商品[商品コード],tbl_商品[商品名],"未登録")</f>
        <v/>
      </c>
      <c r="G3462">
        <f>_xlfn.XLOOKUP(tbl_売上[[#This Row],[商品コード]],tbl_商品[商品コード],tbl_商品[カテゴリ],"未登録")</f>
        <v/>
      </c>
      <c r="H3462" s="4" t="n">
        <v>2</v>
      </c>
      <c r="I3462" s="5" t="n">
        <v>3300</v>
      </c>
      <c r="J3462" s="5">
        <f>tbl_売上[[#This Row],[数量]]*tbl_売上[[#This Row],[単価]]</f>
        <v/>
      </c>
    </row>
    <row r="3463">
      <c r="A3463" s="3" t="n">
        <v>45965</v>
      </c>
      <c r="B3463" t="inlineStr">
        <is>
          <t>伊藤</t>
        </is>
      </c>
      <c r="C3463" t="inlineStr">
        <is>
          <t>中部</t>
        </is>
      </c>
      <c r="D3463" t="inlineStr">
        <is>
          <t>Google広告</t>
        </is>
      </c>
      <c r="E3463" t="inlineStr">
        <is>
          <t>P005</t>
        </is>
      </c>
      <c r="F3463">
        <f>_xlfn.XLOOKUP(tbl_売上[[#This Row],[商品コード]],tbl_商品[商品コード],tbl_商品[商品名],"未登録")</f>
        <v/>
      </c>
      <c r="G3463">
        <f>_xlfn.XLOOKUP(tbl_売上[[#This Row],[商品コード]],tbl_商品[商品コード],tbl_商品[カテゴリ],"未登録")</f>
        <v/>
      </c>
      <c r="H3463" s="4" t="n">
        <v>1</v>
      </c>
      <c r="I3463" s="5" t="n">
        <v>6980</v>
      </c>
      <c r="J3463" s="5">
        <f>tbl_売上[[#This Row],[数量]]*tbl_売上[[#This Row],[単価]]</f>
        <v/>
      </c>
    </row>
    <row r="3464">
      <c r="A3464" s="3" t="n">
        <v>45965</v>
      </c>
      <c r="B3464" t="inlineStr">
        <is>
          <t>鈴木</t>
        </is>
      </c>
      <c r="C3464" t="inlineStr">
        <is>
          <t>関東</t>
        </is>
      </c>
      <c r="D3464" t="inlineStr">
        <is>
          <t>Meta広告</t>
        </is>
      </c>
      <c r="E3464" t="inlineStr">
        <is>
          <t>P002</t>
        </is>
      </c>
      <c r="F3464">
        <f>_xlfn.XLOOKUP(tbl_売上[[#This Row],[商品コード]],tbl_商品[商品コード],tbl_商品[商品名],"未登録")</f>
        <v/>
      </c>
      <c r="G3464">
        <f>_xlfn.XLOOKUP(tbl_売上[[#This Row],[商品コード]],tbl_商品[商品コード],tbl_商品[カテゴリ],"未登録")</f>
        <v/>
      </c>
      <c r="H3464" s="4" t="n">
        <v>1</v>
      </c>
      <c r="I3464" s="5" t="n">
        <v>3980</v>
      </c>
      <c r="J3464" s="5">
        <f>tbl_売上[[#This Row],[数量]]*tbl_売上[[#This Row],[単価]]</f>
        <v/>
      </c>
    </row>
    <row r="3465">
      <c r="A3465" s="3" t="n">
        <v>45965</v>
      </c>
      <c r="B3465" t="inlineStr">
        <is>
          <t>鈴木</t>
        </is>
      </c>
      <c r="C3465" t="inlineStr">
        <is>
          <t>関東</t>
        </is>
      </c>
      <c r="D3465" t="inlineStr">
        <is>
          <t>Google広告</t>
        </is>
      </c>
      <c r="E3465" t="inlineStr">
        <is>
          <t>P008</t>
        </is>
      </c>
      <c r="F3465">
        <f>_xlfn.XLOOKUP(tbl_売上[[#This Row],[商品コード]],tbl_商品[商品コード],tbl_商品[商品名],"未登録")</f>
        <v/>
      </c>
      <c r="G3465">
        <f>_xlfn.XLOOKUP(tbl_売上[[#This Row],[商品コード]],tbl_商品[商品コード],tbl_商品[カテゴリ],"未登録")</f>
        <v/>
      </c>
      <c r="H3465" s="4" t="n">
        <v>1</v>
      </c>
      <c r="I3465" s="5" t="n">
        <v>2700</v>
      </c>
      <c r="J3465" s="5">
        <f>tbl_売上[[#This Row],[数量]]*tbl_売上[[#This Row],[単価]]</f>
        <v/>
      </c>
    </row>
    <row r="3466">
      <c r="A3466" s="3" t="n">
        <v>45965</v>
      </c>
      <c r="B3466" t="inlineStr">
        <is>
          <t>伊藤</t>
        </is>
      </c>
      <c r="C3466" t="inlineStr">
        <is>
          <t>中部</t>
        </is>
      </c>
      <c r="D3466" t="inlineStr">
        <is>
          <t>Meta広告</t>
        </is>
      </c>
      <c r="E3466" t="inlineStr">
        <is>
          <t>P009</t>
        </is>
      </c>
      <c r="F3466">
        <f>_xlfn.XLOOKUP(tbl_売上[[#This Row],[商品コード]],tbl_商品[商品コード],tbl_商品[商品名],"未登録")</f>
        <v/>
      </c>
      <c r="G3466">
        <f>_xlfn.XLOOKUP(tbl_売上[[#This Row],[商品コード]],tbl_商品[商品コード],tbl_商品[カテゴリ],"未登録")</f>
        <v/>
      </c>
      <c r="H3466" s="4" t="n">
        <v>1</v>
      </c>
      <c r="I3466" s="5" t="n">
        <v>3600</v>
      </c>
      <c r="J3466" s="5">
        <f>tbl_売上[[#This Row],[数量]]*tbl_売上[[#This Row],[単価]]</f>
        <v/>
      </c>
    </row>
    <row r="3467">
      <c r="A3467" s="3" t="n">
        <v>45966</v>
      </c>
      <c r="B3467" t="inlineStr">
        <is>
          <t>伊藤</t>
        </is>
      </c>
      <c r="C3467" t="inlineStr">
        <is>
          <t>中部</t>
        </is>
      </c>
      <c r="D3467" t="inlineStr">
        <is>
          <t>Meta広告</t>
        </is>
      </c>
      <c r="E3467" t="inlineStr">
        <is>
          <t>P004</t>
        </is>
      </c>
      <c r="F3467">
        <f>_xlfn.XLOOKUP(tbl_売上[[#This Row],[商品コード]],tbl_商品[商品コード],tbl_商品[商品名],"未登録")</f>
        <v/>
      </c>
      <c r="G3467">
        <f>_xlfn.XLOOKUP(tbl_売上[[#This Row],[商品コード]],tbl_商品[商品コード],tbl_商品[カテゴリ],"未登録")</f>
        <v/>
      </c>
      <c r="H3467" s="4" t="n">
        <v>2</v>
      </c>
      <c r="I3467" s="5" t="n">
        <v>2480</v>
      </c>
      <c r="J3467" s="5">
        <f>tbl_売上[[#This Row],[数量]]*tbl_売上[[#This Row],[単価]]</f>
        <v/>
      </c>
    </row>
    <row r="3468">
      <c r="A3468" s="3" t="n">
        <v>45966</v>
      </c>
      <c r="B3468" t="inlineStr">
        <is>
          <t>伊藤</t>
        </is>
      </c>
      <c r="C3468" t="inlineStr">
        <is>
          <t>中部</t>
        </is>
      </c>
      <c r="D3468" t="inlineStr">
        <is>
          <t>Google広告</t>
        </is>
      </c>
      <c r="E3468" t="inlineStr">
        <is>
          <t>P003</t>
        </is>
      </c>
      <c r="F3468">
        <f>_xlfn.XLOOKUP(tbl_売上[[#This Row],[商品コード]],tbl_商品[商品コード],tbl_商品[商品名],"未登録")</f>
        <v/>
      </c>
      <c r="G3468">
        <f>_xlfn.XLOOKUP(tbl_売上[[#This Row],[商品コード]],tbl_商品[商品コード],tbl_商品[カテゴリ],"未登録")</f>
        <v/>
      </c>
      <c r="H3468" s="4" t="n">
        <v>1</v>
      </c>
      <c r="I3468" s="5" t="n">
        <v>19800</v>
      </c>
      <c r="J3468" s="5">
        <f>tbl_売上[[#This Row],[数量]]*tbl_売上[[#This Row],[単価]]</f>
        <v/>
      </c>
    </row>
    <row r="3469">
      <c r="A3469" s="3" t="n">
        <v>45966</v>
      </c>
      <c r="B3469" t="inlineStr">
        <is>
          <t>佐藤</t>
        </is>
      </c>
      <c r="C3469" t="inlineStr">
        <is>
          <t>関東</t>
        </is>
      </c>
      <c r="D3469" t="inlineStr">
        <is>
          <t>Google広告</t>
        </is>
      </c>
      <c r="E3469" t="inlineStr">
        <is>
          <t>P001</t>
        </is>
      </c>
      <c r="F3469">
        <f>_xlfn.XLOOKUP(tbl_売上[[#This Row],[商品コード]],tbl_商品[商品コード],tbl_商品[商品名],"未登録")</f>
        <v/>
      </c>
      <c r="G3469">
        <f>_xlfn.XLOOKUP(tbl_売上[[#This Row],[商品コード]],tbl_商品[商品コード],tbl_商品[カテゴリ],"未登録")</f>
        <v/>
      </c>
      <c r="H3469" s="4" t="n">
        <v>1</v>
      </c>
      <c r="I3469" s="5" t="n">
        <v>8800</v>
      </c>
      <c r="J3469" s="5">
        <f>tbl_売上[[#This Row],[数量]]*tbl_売上[[#This Row],[単価]]</f>
        <v/>
      </c>
    </row>
    <row r="3470">
      <c r="A3470" s="3" t="n">
        <v>45966</v>
      </c>
      <c r="B3470" t="inlineStr">
        <is>
          <t>田中</t>
        </is>
      </c>
      <c r="C3470" t="inlineStr">
        <is>
          <t>関西</t>
        </is>
      </c>
      <c r="D3470" t="inlineStr">
        <is>
          <t>Yahoo!広告</t>
        </is>
      </c>
      <c r="E3470" t="inlineStr">
        <is>
          <t>P008</t>
        </is>
      </c>
      <c r="F3470">
        <f>_xlfn.XLOOKUP(tbl_売上[[#This Row],[商品コード]],tbl_商品[商品コード],tbl_商品[商品名],"未登録")</f>
        <v/>
      </c>
      <c r="G3470">
        <f>_xlfn.XLOOKUP(tbl_売上[[#This Row],[商品コード]],tbl_商品[商品コード],tbl_商品[カテゴリ],"未登録")</f>
        <v/>
      </c>
      <c r="H3470" s="4" t="n">
        <v>1</v>
      </c>
      <c r="I3470" s="5" t="n">
        <v>2700</v>
      </c>
      <c r="J3470" s="5">
        <f>tbl_売上[[#This Row],[数量]]*tbl_売上[[#This Row],[単価]]</f>
        <v/>
      </c>
    </row>
    <row r="3471">
      <c r="A3471" s="3" t="n">
        <v>45966</v>
      </c>
      <c r="B3471" t="inlineStr">
        <is>
          <t>伊藤</t>
        </is>
      </c>
      <c r="C3471" t="inlineStr">
        <is>
          <t>中部</t>
        </is>
      </c>
      <c r="D3471" t="inlineStr">
        <is>
          <t>Meta広告</t>
        </is>
      </c>
      <c r="E3471" t="inlineStr">
        <is>
          <t>P008</t>
        </is>
      </c>
      <c r="F3471">
        <f>_xlfn.XLOOKUP(tbl_売上[[#This Row],[商品コード]],tbl_商品[商品コード],tbl_商品[商品名],"未登録")</f>
        <v/>
      </c>
      <c r="G3471">
        <f>_xlfn.XLOOKUP(tbl_売上[[#This Row],[商品コード]],tbl_商品[商品コード],tbl_商品[カテゴリ],"未登録")</f>
        <v/>
      </c>
      <c r="H3471" s="4" t="n">
        <v>1</v>
      </c>
      <c r="I3471" s="5" t="n">
        <v>2700</v>
      </c>
      <c r="J3471" s="5">
        <f>tbl_売上[[#This Row],[数量]]*tbl_売上[[#This Row],[単価]]</f>
        <v/>
      </c>
    </row>
    <row r="3472">
      <c r="A3472" s="3" t="n">
        <v>45967</v>
      </c>
      <c r="B3472" t="inlineStr">
        <is>
          <t>佐藤</t>
        </is>
      </c>
      <c r="C3472" t="inlineStr">
        <is>
          <t>関東</t>
        </is>
      </c>
      <c r="D3472" t="inlineStr">
        <is>
          <t>Meta広告</t>
        </is>
      </c>
      <c r="E3472" t="inlineStr">
        <is>
          <t>P001</t>
        </is>
      </c>
      <c r="F3472">
        <f>_xlfn.XLOOKUP(tbl_売上[[#This Row],[商品コード]],tbl_商品[商品コード],tbl_商品[商品名],"未登録")</f>
        <v/>
      </c>
      <c r="G3472">
        <f>_xlfn.XLOOKUP(tbl_売上[[#This Row],[商品コード]],tbl_商品[商品コード],tbl_商品[カテゴリ],"未登録")</f>
        <v/>
      </c>
      <c r="H3472" s="4" t="n">
        <v>1</v>
      </c>
      <c r="I3472" s="5" t="n">
        <v>8800</v>
      </c>
      <c r="J3472" s="5">
        <f>tbl_売上[[#This Row],[数量]]*tbl_売上[[#This Row],[単価]]</f>
        <v/>
      </c>
    </row>
    <row r="3473">
      <c r="A3473" s="3" t="n">
        <v>45967</v>
      </c>
      <c r="B3473" t="inlineStr">
        <is>
          <t>鈴木</t>
        </is>
      </c>
      <c r="C3473" t="inlineStr">
        <is>
          <t>関東</t>
        </is>
      </c>
      <c r="D3473" t="inlineStr">
        <is>
          <t>Google広告</t>
        </is>
      </c>
      <c r="E3473" t="inlineStr">
        <is>
          <t>P001</t>
        </is>
      </c>
      <c r="F3473">
        <f>_xlfn.XLOOKUP(tbl_売上[[#This Row],[商品コード]],tbl_商品[商品コード],tbl_商品[商品名],"未登録")</f>
        <v/>
      </c>
      <c r="G3473">
        <f>_xlfn.XLOOKUP(tbl_売上[[#This Row],[商品コード]],tbl_商品[商品コード],tbl_商品[カテゴリ],"未登録")</f>
        <v/>
      </c>
      <c r="H3473" s="4" t="n">
        <v>2</v>
      </c>
      <c r="I3473" s="5" t="n">
        <v>8800</v>
      </c>
      <c r="J3473" s="5">
        <f>tbl_売上[[#This Row],[数量]]*tbl_売上[[#This Row],[単価]]</f>
        <v/>
      </c>
    </row>
    <row r="3474">
      <c r="A3474" s="3" t="n">
        <v>45967</v>
      </c>
      <c r="B3474" t="inlineStr">
        <is>
          <t>渡辺</t>
        </is>
      </c>
      <c r="C3474" t="inlineStr">
        <is>
          <t>九州</t>
        </is>
      </c>
      <c r="D3474" t="inlineStr">
        <is>
          <t>Meta広告</t>
        </is>
      </c>
      <c r="E3474" t="inlineStr">
        <is>
          <t>P004</t>
        </is>
      </c>
      <c r="F3474">
        <f>_xlfn.XLOOKUP(tbl_売上[[#This Row],[商品コード]],tbl_商品[商品コード],tbl_商品[商品名],"未登録")</f>
        <v/>
      </c>
      <c r="G3474">
        <f>_xlfn.XLOOKUP(tbl_売上[[#This Row],[商品コード]],tbl_商品[商品コード],tbl_商品[カテゴリ],"未登録")</f>
        <v/>
      </c>
      <c r="H3474" s="4" t="n">
        <v>1</v>
      </c>
      <c r="I3474" s="5" t="n">
        <v>2480</v>
      </c>
      <c r="J3474" s="5">
        <f>tbl_売上[[#This Row],[数量]]*tbl_売上[[#This Row],[単価]]</f>
        <v/>
      </c>
    </row>
    <row r="3475">
      <c r="A3475" s="3" t="n">
        <v>45967</v>
      </c>
      <c r="B3475" t="inlineStr">
        <is>
          <t>佐藤</t>
        </is>
      </c>
      <c r="C3475" t="inlineStr">
        <is>
          <t>関東</t>
        </is>
      </c>
      <c r="D3475" t="inlineStr">
        <is>
          <t>Meta広告</t>
        </is>
      </c>
      <c r="E3475" t="inlineStr">
        <is>
          <t>P004</t>
        </is>
      </c>
      <c r="F3475">
        <f>_xlfn.XLOOKUP(tbl_売上[[#This Row],[商品コード]],tbl_商品[商品コード],tbl_商品[商品名],"未登録")</f>
        <v/>
      </c>
      <c r="G3475">
        <f>_xlfn.XLOOKUP(tbl_売上[[#This Row],[商品コード]],tbl_商品[商品コード],tbl_商品[カテゴリ],"未登録")</f>
        <v/>
      </c>
      <c r="H3475" s="4" t="n">
        <v>1</v>
      </c>
      <c r="I3475" s="5" t="n">
        <v>2480</v>
      </c>
      <c r="J3475" s="5">
        <f>tbl_売上[[#This Row],[数量]]*tbl_売上[[#This Row],[単価]]</f>
        <v/>
      </c>
    </row>
    <row r="3476">
      <c r="A3476" s="3" t="n">
        <v>45967</v>
      </c>
      <c r="B3476" t="inlineStr">
        <is>
          <t>鈴木</t>
        </is>
      </c>
      <c r="C3476" t="inlineStr">
        <is>
          <t>関東</t>
        </is>
      </c>
      <c r="D3476" t="inlineStr">
        <is>
          <t>Google広告</t>
        </is>
      </c>
      <c r="E3476" t="inlineStr">
        <is>
          <t>P004</t>
        </is>
      </c>
      <c r="F3476">
        <f>_xlfn.XLOOKUP(tbl_売上[[#This Row],[商品コード]],tbl_商品[商品コード],tbl_商品[商品名],"未登録")</f>
        <v/>
      </c>
      <c r="G3476">
        <f>_xlfn.XLOOKUP(tbl_売上[[#This Row],[商品コード]],tbl_商品[商品コード],tbl_商品[カテゴリ],"未登録")</f>
        <v/>
      </c>
      <c r="H3476" s="4" t="n">
        <v>1</v>
      </c>
      <c r="I3476" s="5" t="n">
        <v>2480</v>
      </c>
      <c r="J3476" s="5">
        <f>tbl_売上[[#This Row],[数量]]*tbl_売上[[#This Row],[単価]]</f>
        <v/>
      </c>
    </row>
    <row r="3477">
      <c r="A3477" s="3" t="n">
        <v>45967</v>
      </c>
      <c r="B3477" t="inlineStr">
        <is>
          <t>伊藤</t>
        </is>
      </c>
      <c r="C3477" t="inlineStr">
        <is>
          <t>中部</t>
        </is>
      </c>
      <c r="D3477" t="inlineStr">
        <is>
          <t>Meta広告</t>
        </is>
      </c>
      <c r="E3477" t="inlineStr">
        <is>
          <t>P002</t>
        </is>
      </c>
      <c r="F3477">
        <f>_xlfn.XLOOKUP(tbl_売上[[#This Row],[商品コード]],tbl_商品[商品コード],tbl_商品[商品名],"未登録")</f>
        <v/>
      </c>
      <c r="G3477">
        <f>_xlfn.XLOOKUP(tbl_売上[[#This Row],[商品コード]],tbl_商品[商品コード],tbl_商品[カテゴリ],"未登録")</f>
        <v/>
      </c>
      <c r="H3477" s="4" t="n">
        <v>3</v>
      </c>
      <c r="I3477" s="5" t="n">
        <v>3980</v>
      </c>
      <c r="J3477" s="5">
        <f>tbl_売上[[#This Row],[数量]]*tbl_売上[[#This Row],[単価]]</f>
        <v/>
      </c>
    </row>
    <row r="3478">
      <c r="A3478" s="3" t="n">
        <v>45967</v>
      </c>
      <c r="B3478" t="inlineStr">
        <is>
          <t>渡辺</t>
        </is>
      </c>
      <c r="C3478" t="inlineStr">
        <is>
          <t>九州</t>
        </is>
      </c>
      <c r="D3478" t="inlineStr">
        <is>
          <t>Google広告</t>
        </is>
      </c>
      <c r="E3478" t="inlineStr">
        <is>
          <t>P002</t>
        </is>
      </c>
      <c r="F3478">
        <f>_xlfn.XLOOKUP(tbl_売上[[#This Row],[商品コード]],tbl_商品[商品コード],tbl_商品[商品名],"未登録")</f>
        <v/>
      </c>
      <c r="G3478">
        <f>_xlfn.XLOOKUP(tbl_売上[[#This Row],[商品コード]],tbl_商品[商品コード],tbl_商品[カテゴリ],"未登録")</f>
        <v/>
      </c>
      <c r="H3478" s="4" t="n">
        <v>1</v>
      </c>
      <c r="I3478" s="5" t="n">
        <v>3980</v>
      </c>
      <c r="J3478" s="5">
        <f>tbl_売上[[#This Row],[数量]]*tbl_売上[[#This Row],[単価]]</f>
        <v/>
      </c>
    </row>
    <row r="3479">
      <c r="A3479" s="3" t="n">
        <v>45967</v>
      </c>
      <c r="B3479" t="inlineStr">
        <is>
          <t>伊藤</t>
        </is>
      </c>
      <c r="C3479" t="inlineStr">
        <is>
          <t>中部</t>
        </is>
      </c>
      <c r="D3479" t="inlineStr">
        <is>
          <t>Meta広告</t>
        </is>
      </c>
      <c r="E3479" t="inlineStr">
        <is>
          <t>P001</t>
        </is>
      </c>
      <c r="F3479">
        <f>_xlfn.XLOOKUP(tbl_売上[[#This Row],[商品コード]],tbl_商品[商品コード],tbl_商品[商品名],"未登録")</f>
        <v/>
      </c>
      <c r="G3479">
        <f>_xlfn.XLOOKUP(tbl_売上[[#This Row],[商品コード]],tbl_商品[商品コード],tbl_商品[カテゴリ],"未登録")</f>
        <v/>
      </c>
      <c r="H3479" s="4" t="n">
        <v>1</v>
      </c>
      <c r="I3479" s="5" t="n">
        <v>8800</v>
      </c>
      <c r="J3479" s="5">
        <f>tbl_売上[[#This Row],[数量]]*tbl_売上[[#This Row],[単価]]</f>
        <v/>
      </c>
    </row>
    <row r="3480">
      <c r="A3480" s="3" t="n">
        <v>45968</v>
      </c>
      <c r="B3480" t="inlineStr">
        <is>
          <t>佐藤</t>
        </is>
      </c>
      <c r="C3480" t="inlineStr">
        <is>
          <t>関東</t>
        </is>
      </c>
      <c r="D3480" t="inlineStr">
        <is>
          <t>Meta広告</t>
        </is>
      </c>
      <c r="E3480" t="inlineStr">
        <is>
          <t>P002</t>
        </is>
      </c>
      <c r="F3480">
        <f>_xlfn.XLOOKUP(tbl_売上[[#This Row],[商品コード]],tbl_商品[商品コード],tbl_商品[商品名],"未登録")</f>
        <v/>
      </c>
      <c r="G3480">
        <f>_xlfn.XLOOKUP(tbl_売上[[#This Row],[商品コード]],tbl_商品[商品コード],tbl_商品[カテゴリ],"未登録")</f>
        <v/>
      </c>
      <c r="H3480" s="4" t="n">
        <v>5</v>
      </c>
      <c r="I3480" s="5" t="n">
        <v>3980</v>
      </c>
      <c r="J3480" s="5">
        <f>tbl_売上[[#This Row],[数量]]*tbl_売上[[#This Row],[単価]]</f>
        <v/>
      </c>
    </row>
    <row r="3481">
      <c r="A3481" s="3" t="n">
        <v>45968</v>
      </c>
      <c r="B3481" t="inlineStr">
        <is>
          <t>伊藤</t>
        </is>
      </c>
      <c r="C3481" t="inlineStr">
        <is>
          <t>中部</t>
        </is>
      </c>
      <c r="D3481" t="inlineStr">
        <is>
          <t>Yahoo!広告</t>
        </is>
      </c>
      <c r="E3481" t="inlineStr">
        <is>
          <t>P001</t>
        </is>
      </c>
      <c r="F3481">
        <f>_xlfn.XLOOKUP(tbl_売上[[#This Row],[商品コード]],tbl_商品[商品コード],tbl_商品[商品名],"未登録")</f>
        <v/>
      </c>
      <c r="G3481">
        <f>_xlfn.XLOOKUP(tbl_売上[[#This Row],[商品コード]],tbl_商品[商品コード],tbl_商品[カテゴリ],"未登録")</f>
        <v/>
      </c>
      <c r="H3481" s="4" t="n">
        <v>1</v>
      </c>
      <c r="I3481" s="5" t="n">
        <v>8800</v>
      </c>
      <c r="J3481" s="5">
        <f>tbl_売上[[#This Row],[数量]]*tbl_売上[[#This Row],[単価]]</f>
        <v/>
      </c>
    </row>
    <row r="3482">
      <c r="A3482" s="3" t="n">
        <v>45968</v>
      </c>
      <c r="B3482" t="inlineStr">
        <is>
          <t>鈴木</t>
        </is>
      </c>
      <c r="C3482" t="inlineStr">
        <is>
          <t>関東</t>
        </is>
      </c>
      <c r="D3482" t="inlineStr">
        <is>
          <t>Google広告</t>
        </is>
      </c>
      <c r="E3482" t="inlineStr">
        <is>
          <t>P004</t>
        </is>
      </c>
      <c r="F3482">
        <f>_xlfn.XLOOKUP(tbl_売上[[#This Row],[商品コード]],tbl_商品[商品コード],tbl_商品[商品名],"未登録")</f>
        <v/>
      </c>
      <c r="G3482">
        <f>_xlfn.XLOOKUP(tbl_売上[[#This Row],[商品コード]],tbl_商品[商品コード],tbl_商品[カテゴリ],"未登録")</f>
        <v/>
      </c>
      <c r="H3482" s="4" t="n">
        <v>1</v>
      </c>
      <c r="I3482" s="5" t="n">
        <v>2480</v>
      </c>
      <c r="J3482" s="5">
        <f>tbl_売上[[#This Row],[数量]]*tbl_売上[[#This Row],[単価]]</f>
        <v/>
      </c>
    </row>
    <row r="3483">
      <c r="A3483" s="3" t="n">
        <v>45968</v>
      </c>
      <c r="B3483" t="inlineStr">
        <is>
          <t>鈴木</t>
        </is>
      </c>
      <c r="C3483" t="inlineStr">
        <is>
          <t>関東</t>
        </is>
      </c>
      <c r="D3483" t="inlineStr">
        <is>
          <t>Meta広告</t>
        </is>
      </c>
      <c r="E3483" t="inlineStr">
        <is>
          <t>P002</t>
        </is>
      </c>
      <c r="F3483">
        <f>_xlfn.XLOOKUP(tbl_売上[[#This Row],[商品コード]],tbl_商品[商品コード],tbl_商品[商品名],"未登録")</f>
        <v/>
      </c>
      <c r="G3483">
        <f>_xlfn.XLOOKUP(tbl_売上[[#This Row],[商品コード]],tbl_商品[商品コード],tbl_商品[カテゴリ],"未登録")</f>
        <v/>
      </c>
      <c r="H3483" s="4" t="n">
        <v>1</v>
      </c>
      <c r="I3483" s="5" t="n">
        <v>3980</v>
      </c>
      <c r="J3483" s="5">
        <f>tbl_売上[[#This Row],[数量]]*tbl_売上[[#This Row],[単価]]</f>
        <v/>
      </c>
    </row>
    <row r="3484">
      <c r="A3484" s="3" t="n">
        <v>45968</v>
      </c>
      <c r="B3484" t="inlineStr">
        <is>
          <t>佐藤</t>
        </is>
      </c>
      <c r="C3484" t="inlineStr">
        <is>
          <t>関東</t>
        </is>
      </c>
      <c r="D3484" t="inlineStr">
        <is>
          <t>Yahoo!広告</t>
        </is>
      </c>
      <c r="E3484" t="inlineStr">
        <is>
          <t>P001</t>
        </is>
      </c>
      <c r="F3484">
        <f>_xlfn.XLOOKUP(tbl_売上[[#This Row],[商品コード]],tbl_商品[商品コード],tbl_商品[商品名],"未登録")</f>
        <v/>
      </c>
      <c r="G3484">
        <f>_xlfn.XLOOKUP(tbl_売上[[#This Row],[商品コード]],tbl_商品[商品コード],tbl_商品[カテゴリ],"未登録")</f>
        <v/>
      </c>
      <c r="H3484" s="4" t="n">
        <v>5</v>
      </c>
      <c r="I3484" s="5" t="n">
        <v>8800</v>
      </c>
      <c r="J3484" s="5">
        <f>tbl_売上[[#This Row],[数量]]*tbl_売上[[#This Row],[単価]]</f>
        <v/>
      </c>
    </row>
    <row r="3485">
      <c r="A3485" s="3" t="n">
        <v>45968</v>
      </c>
      <c r="B3485" t="inlineStr">
        <is>
          <t>渡辺</t>
        </is>
      </c>
      <c r="C3485" t="inlineStr">
        <is>
          <t>九州</t>
        </is>
      </c>
      <c r="D3485" t="inlineStr">
        <is>
          <t>Yahoo!広告</t>
        </is>
      </c>
      <c r="E3485" t="inlineStr">
        <is>
          <t>P006</t>
        </is>
      </c>
      <c r="F3485">
        <f>_xlfn.XLOOKUP(tbl_売上[[#This Row],[商品コード]],tbl_商品[商品コード],tbl_商品[商品名],"未登録")</f>
        <v/>
      </c>
      <c r="G3485">
        <f>_xlfn.XLOOKUP(tbl_売上[[#This Row],[商品コード]],tbl_商品[商品コード],tbl_商品[カテゴリ],"未登録")</f>
        <v/>
      </c>
      <c r="H3485" s="4" t="n">
        <v>1</v>
      </c>
      <c r="I3485" s="5" t="n">
        <v>3300</v>
      </c>
      <c r="J3485" s="5">
        <f>tbl_売上[[#This Row],[数量]]*tbl_売上[[#This Row],[単価]]</f>
        <v/>
      </c>
    </row>
    <row r="3486">
      <c r="A3486" s="3" t="n">
        <v>45968</v>
      </c>
      <c r="B3486" t="inlineStr">
        <is>
          <t>佐藤</t>
        </is>
      </c>
      <c r="C3486" t="inlineStr">
        <is>
          <t>関東</t>
        </is>
      </c>
      <c r="D3486" t="inlineStr">
        <is>
          <t>Yahoo!広告</t>
        </is>
      </c>
      <c r="E3486" t="inlineStr">
        <is>
          <t>P005</t>
        </is>
      </c>
      <c r="F3486">
        <f>_xlfn.XLOOKUP(tbl_売上[[#This Row],[商品コード]],tbl_商品[商品コード],tbl_商品[商品名],"未登録")</f>
        <v/>
      </c>
      <c r="G3486">
        <f>_xlfn.XLOOKUP(tbl_売上[[#This Row],[商品コード]],tbl_商品[商品コード],tbl_商品[カテゴリ],"未登録")</f>
        <v/>
      </c>
      <c r="H3486" s="4" t="n">
        <v>3</v>
      </c>
      <c r="I3486" s="5" t="n">
        <v>6980</v>
      </c>
      <c r="J3486" s="5">
        <f>tbl_売上[[#This Row],[数量]]*tbl_売上[[#This Row],[単価]]</f>
        <v/>
      </c>
    </row>
    <row r="3487">
      <c r="A3487" s="3" t="n">
        <v>45968</v>
      </c>
      <c r="B3487" t="inlineStr">
        <is>
          <t>渡辺</t>
        </is>
      </c>
      <c r="C3487" t="inlineStr">
        <is>
          <t>九州</t>
        </is>
      </c>
      <c r="D3487" t="inlineStr">
        <is>
          <t>Yahoo!広告</t>
        </is>
      </c>
      <c r="E3487" t="inlineStr">
        <is>
          <t>P001</t>
        </is>
      </c>
      <c r="F3487">
        <f>_xlfn.XLOOKUP(tbl_売上[[#This Row],[商品コード]],tbl_商品[商品コード],tbl_商品[商品名],"未登録")</f>
        <v/>
      </c>
      <c r="G3487">
        <f>_xlfn.XLOOKUP(tbl_売上[[#This Row],[商品コード]],tbl_商品[商品コード],tbl_商品[カテゴリ],"未登録")</f>
        <v/>
      </c>
      <c r="H3487" s="4" t="n">
        <v>2</v>
      </c>
      <c r="I3487" s="5" t="n">
        <v>8800</v>
      </c>
      <c r="J3487" s="5">
        <f>tbl_売上[[#This Row],[数量]]*tbl_売上[[#This Row],[単価]]</f>
        <v/>
      </c>
    </row>
    <row r="3488">
      <c r="A3488" s="3" t="n">
        <v>45969</v>
      </c>
      <c r="B3488" t="inlineStr">
        <is>
          <t>鈴木</t>
        </is>
      </c>
      <c r="C3488" t="inlineStr">
        <is>
          <t>関東</t>
        </is>
      </c>
      <c r="D3488" t="inlineStr">
        <is>
          <t>Google広告</t>
        </is>
      </c>
      <c r="E3488" t="inlineStr">
        <is>
          <t>P008</t>
        </is>
      </c>
      <c r="F3488">
        <f>_xlfn.XLOOKUP(tbl_売上[[#This Row],[商品コード]],tbl_商品[商品コード],tbl_商品[商品名],"未登録")</f>
        <v/>
      </c>
      <c r="G3488">
        <f>_xlfn.XLOOKUP(tbl_売上[[#This Row],[商品コード]],tbl_商品[商品コード],tbl_商品[カテゴリ],"未登録")</f>
        <v/>
      </c>
      <c r="H3488" s="4" t="n">
        <v>2</v>
      </c>
      <c r="I3488" s="5" t="n">
        <v>2700</v>
      </c>
      <c r="J3488" s="5">
        <f>tbl_売上[[#This Row],[数量]]*tbl_売上[[#This Row],[単価]]</f>
        <v/>
      </c>
    </row>
    <row r="3489">
      <c r="A3489" s="3" t="n">
        <v>45969</v>
      </c>
      <c r="B3489" t="inlineStr">
        <is>
          <t>鈴木</t>
        </is>
      </c>
      <c r="C3489" t="inlineStr">
        <is>
          <t>関東</t>
        </is>
      </c>
      <c r="D3489" t="inlineStr">
        <is>
          <t>Yahoo!広告</t>
        </is>
      </c>
      <c r="E3489" t="inlineStr">
        <is>
          <t>P006</t>
        </is>
      </c>
      <c r="F3489">
        <f>_xlfn.XLOOKUP(tbl_売上[[#This Row],[商品コード]],tbl_商品[商品コード],tbl_商品[商品名],"未登録")</f>
        <v/>
      </c>
      <c r="G3489">
        <f>_xlfn.XLOOKUP(tbl_売上[[#This Row],[商品コード]],tbl_商品[商品コード],tbl_商品[カテゴリ],"未登録")</f>
        <v/>
      </c>
      <c r="H3489" s="4" t="n">
        <v>1</v>
      </c>
      <c r="I3489" s="5" t="n">
        <v>3300</v>
      </c>
      <c r="J3489" s="5">
        <f>tbl_売上[[#This Row],[数量]]*tbl_売上[[#This Row],[単価]]</f>
        <v/>
      </c>
    </row>
    <row r="3490">
      <c r="A3490" s="3" t="n">
        <v>45969</v>
      </c>
      <c r="B3490" t="inlineStr">
        <is>
          <t>鈴木</t>
        </is>
      </c>
      <c r="C3490" t="inlineStr">
        <is>
          <t>関東</t>
        </is>
      </c>
      <c r="D3490" t="inlineStr">
        <is>
          <t>Google広告</t>
        </is>
      </c>
      <c r="E3490" t="inlineStr">
        <is>
          <t>P001</t>
        </is>
      </c>
      <c r="F3490">
        <f>_xlfn.XLOOKUP(tbl_売上[[#This Row],[商品コード]],tbl_商品[商品コード],tbl_商品[商品名],"未登録")</f>
        <v/>
      </c>
      <c r="G3490">
        <f>_xlfn.XLOOKUP(tbl_売上[[#This Row],[商品コード]],tbl_商品[商品コード],tbl_商品[カテゴリ],"未登録")</f>
        <v/>
      </c>
      <c r="H3490" s="4" t="n">
        <v>2</v>
      </c>
      <c r="I3490" s="5" t="n">
        <v>8800</v>
      </c>
      <c r="J3490" s="5">
        <f>tbl_売上[[#This Row],[数量]]*tbl_売上[[#This Row],[単価]]</f>
        <v/>
      </c>
    </row>
    <row r="3491">
      <c r="A3491" s="3" t="n">
        <v>45969</v>
      </c>
      <c r="B3491" t="inlineStr">
        <is>
          <t>佐藤</t>
        </is>
      </c>
      <c r="C3491" t="inlineStr">
        <is>
          <t>関東</t>
        </is>
      </c>
      <c r="D3491" t="inlineStr">
        <is>
          <t>Google広告</t>
        </is>
      </c>
      <c r="E3491" t="inlineStr">
        <is>
          <t>P006</t>
        </is>
      </c>
      <c r="F3491">
        <f>_xlfn.XLOOKUP(tbl_売上[[#This Row],[商品コード]],tbl_商品[商品コード],tbl_商品[商品名],"未登録")</f>
        <v/>
      </c>
      <c r="G3491">
        <f>_xlfn.XLOOKUP(tbl_売上[[#This Row],[商品コード]],tbl_商品[商品コード],tbl_商品[カテゴリ],"未登録")</f>
        <v/>
      </c>
      <c r="H3491" s="4" t="n">
        <v>1</v>
      </c>
      <c r="I3491" s="5" t="n">
        <v>3300</v>
      </c>
      <c r="J3491" s="5">
        <f>tbl_売上[[#This Row],[数量]]*tbl_売上[[#This Row],[単価]]</f>
        <v/>
      </c>
    </row>
    <row r="3492">
      <c r="A3492" s="3" t="n">
        <v>45969</v>
      </c>
      <c r="B3492" t="inlineStr">
        <is>
          <t>鈴木</t>
        </is>
      </c>
      <c r="C3492" t="inlineStr">
        <is>
          <t>関東</t>
        </is>
      </c>
      <c r="D3492" t="inlineStr">
        <is>
          <t>Meta広告</t>
        </is>
      </c>
      <c r="E3492" t="inlineStr">
        <is>
          <t>P009</t>
        </is>
      </c>
      <c r="F3492">
        <f>_xlfn.XLOOKUP(tbl_売上[[#This Row],[商品コード]],tbl_商品[商品コード],tbl_商品[商品名],"未登録")</f>
        <v/>
      </c>
      <c r="G3492">
        <f>_xlfn.XLOOKUP(tbl_売上[[#This Row],[商品コード]],tbl_商品[商品コード],tbl_商品[カテゴリ],"未登録")</f>
        <v/>
      </c>
      <c r="H3492" s="4" t="n">
        <v>1</v>
      </c>
      <c r="I3492" s="5" t="n">
        <v>3600</v>
      </c>
      <c r="J3492" s="5">
        <f>tbl_売上[[#This Row],[数量]]*tbl_売上[[#This Row],[単価]]</f>
        <v/>
      </c>
    </row>
    <row r="3493">
      <c r="A3493" s="3" t="n">
        <v>45969</v>
      </c>
      <c r="B3493" t="inlineStr">
        <is>
          <t>高橋</t>
        </is>
      </c>
      <c r="C3493" t="inlineStr">
        <is>
          <t>関西</t>
        </is>
      </c>
      <c r="D3493" t="inlineStr">
        <is>
          <t>Google広告</t>
        </is>
      </c>
      <c r="E3493" t="inlineStr">
        <is>
          <t>P001</t>
        </is>
      </c>
      <c r="F3493">
        <f>_xlfn.XLOOKUP(tbl_売上[[#This Row],[商品コード]],tbl_商品[商品コード],tbl_商品[商品名],"未登録")</f>
        <v/>
      </c>
      <c r="G3493">
        <f>_xlfn.XLOOKUP(tbl_売上[[#This Row],[商品コード]],tbl_商品[商品コード],tbl_商品[カテゴリ],"未登録")</f>
        <v/>
      </c>
      <c r="H3493" s="4" t="n">
        <v>3</v>
      </c>
      <c r="I3493" s="5" t="n">
        <v>8800</v>
      </c>
      <c r="J3493" s="5">
        <f>tbl_売上[[#This Row],[数量]]*tbl_売上[[#This Row],[単価]]</f>
        <v/>
      </c>
    </row>
    <row r="3494">
      <c r="A3494" s="3" t="n">
        <v>45969</v>
      </c>
      <c r="B3494" t="inlineStr">
        <is>
          <t>高橋</t>
        </is>
      </c>
      <c r="C3494" t="inlineStr">
        <is>
          <t>関西</t>
        </is>
      </c>
      <c r="D3494" t="inlineStr">
        <is>
          <t>Google広告</t>
        </is>
      </c>
      <c r="E3494" t="inlineStr">
        <is>
          <t>P004</t>
        </is>
      </c>
      <c r="F3494">
        <f>_xlfn.XLOOKUP(tbl_売上[[#This Row],[商品コード]],tbl_商品[商品コード],tbl_商品[商品名],"未登録")</f>
        <v/>
      </c>
      <c r="G3494">
        <f>_xlfn.XLOOKUP(tbl_売上[[#This Row],[商品コード]],tbl_商品[商品コード],tbl_商品[カテゴリ],"未登録")</f>
        <v/>
      </c>
      <c r="H3494" s="4" t="n">
        <v>1</v>
      </c>
      <c r="I3494" s="5" t="n">
        <v>2480</v>
      </c>
      <c r="J3494" s="5">
        <f>tbl_売上[[#This Row],[数量]]*tbl_売上[[#This Row],[単価]]</f>
        <v/>
      </c>
    </row>
    <row r="3495">
      <c r="A3495" s="3" t="n">
        <v>45969</v>
      </c>
      <c r="B3495" t="inlineStr">
        <is>
          <t>高橋</t>
        </is>
      </c>
      <c r="C3495" t="inlineStr">
        <is>
          <t>関西</t>
        </is>
      </c>
      <c r="D3495" t="inlineStr">
        <is>
          <t>Yahoo!広告</t>
        </is>
      </c>
      <c r="E3495" t="inlineStr">
        <is>
          <t>P006</t>
        </is>
      </c>
      <c r="F3495">
        <f>_xlfn.XLOOKUP(tbl_売上[[#This Row],[商品コード]],tbl_商品[商品コード],tbl_商品[商品名],"未登録")</f>
        <v/>
      </c>
      <c r="G3495">
        <f>_xlfn.XLOOKUP(tbl_売上[[#This Row],[商品コード]],tbl_商品[商品コード],tbl_商品[カテゴリ],"未登録")</f>
        <v/>
      </c>
      <c r="H3495" s="4" t="n">
        <v>1</v>
      </c>
      <c r="I3495" s="5" t="n">
        <v>3300</v>
      </c>
      <c r="J3495" s="5">
        <f>tbl_売上[[#This Row],[数量]]*tbl_売上[[#This Row],[単価]]</f>
        <v/>
      </c>
    </row>
    <row r="3496">
      <c r="A3496" s="3" t="n">
        <v>45970</v>
      </c>
      <c r="B3496" t="inlineStr">
        <is>
          <t>伊藤</t>
        </is>
      </c>
      <c r="C3496" t="inlineStr">
        <is>
          <t>中部</t>
        </is>
      </c>
      <c r="D3496" t="inlineStr">
        <is>
          <t>Meta広告</t>
        </is>
      </c>
      <c r="E3496" t="inlineStr">
        <is>
          <t>P005</t>
        </is>
      </c>
      <c r="F3496">
        <f>_xlfn.XLOOKUP(tbl_売上[[#This Row],[商品コード]],tbl_商品[商品コード],tbl_商品[商品名],"未登録")</f>
        <v/>
      </c>
      <c r="G3496">
        <f>_xlfn.XLOOKUP(tbl_売上[[#This Row],[商品コード]],tbl_商品[商品コード],tbl_商品[カテゴリ],"未登録")</f>
        <v/>
      </c>
      <c r="H3496" s="4" t="n">
        <v>1</v>
      </c>
      <c r="I3496" s="5" t="n">
        <v>6980</v>
      </c>
      <c r="J3496" s="5">
        <f>tbl_売上[[#This Row],[数量]]*tbl_売上[[#This Row],[単価]]</f>
        <v/>
      </c>
    </row>
    <row r="3497">
      <c r="A3497" s="3" t="n">
        <v>45970</v>
      </c>
      <c r="B3497" t="inlineStr">
        <is>
          <t>渡辺</t>
        </is>
      </c>
      <c r="C3497" t="inlineStr">
        <is>
          <t>九州</t>
        </is>
      </c>
      <c r="D3497" t="inlineStr">
        <is>
          <t>Meta広告</t>
        </is>
      </c>
      <c r="E3497" t="inlineStr">
        <is>
          <t>P007</t>
        </is>
      </c>
      <c r="F3497">
        <f>_xlfn.XLOOKUP(tbl_売上[[#This Row],[商品コード]],tbl_商品[商品コード],tbl_商品[商品名],"未登録")</f>
        <v/>
      </c>
      <c r="G3497">
        <f>_xlfn.XLOOKUP(tbl_売上[[#This Row],[商品コード]],tbl_商品[商品コード],tbl_商品[カテゴリ],"未登録")</f>
        <v/>
      </c>
      <c r="H3497" s="4" t="n">
        <v>1</v>
      </c>
      <c r="I3497" s="5" t="n">
        <v>3240</v>
      </c>
      <c r="J3497" s="5">
        <f>tbl_売上[[#This Row],[数量]]*tbl_売上[[#This Row],[単価]]</f>
        <v/>
      </c>
    </row>
    <row r="3498">
      <c r="A3498" s="3" t="n">
        <v>45970</v>
      </c>
      <c r="B3498" t="inlineStr">
        <is>
          <t>鈴木</t>
        </is>
      </c>
      <c r="C3498" t="inlineStr">
        <is>
          <t>関東</t>
        </is>
      </c>
      <c r="D3498" t="inlineStr">
        <is>
          <t>Meta広告</t>
        </is>
      </c>
      <c r="E3498" t="inlineStr">
        <is>
          <t>P007</t>
        </is>
      </c>
      <c r="F3498">
        <f>_xlfn.XLOOKUP(tbl_売上[[#This Row],[商品コード]],tbl_商品[商品コード],tbl_商品[商品名],"未登録")</f>
        <v/>
      </c>
      <c r="G3498">
        <f>_xlfn.XLOOKUP(tbl_売上[[#This Row],[商品コード]],tbl_商品[商品コード],tbl_商品[カテゴリ],"未登録")</f>
        <v/>
      </c>
      <c r="H3498" s="4" t="n">
        <v>3</v>
      </c>
      <c r="I3498" s="5" t="n">
        <v>3240</v>
      </c>
      <c r="J3498" s="5">
        <f>tbl_売上[[#This Row],[数量]]*tbl_売上[[#This Row],[単価]]</f>
        <v/>
      </c>
    </row>
    <row r="3499">
      <c r="A3499" s="3" t="n">
        <v>45970</v>
      </c>
      <c r="B3499" t="inlineStr">
        <is>
          <t>伊藤</t>
        </is>
      </c>
      <c r="C3499" t="inlineStr">
        <is>
          <t>中部</t>
        </is>
      </c>
      <c r="D3499" t="inlineStr">
        <is>
          <t>Google広告</t>
        </is>
      </c>
      <c r="E3499" t="inlineStr">
        <is>
          <t>P001</t>
        </is>
      </c>
      <c r="F3499">
        <f>_xlfn.XLOOKUP(tbl_売上[[#This Row],[商品コード]],tbl_商品[商品コード],tbl_商品[商品名],"未登録")</f>
        <v/>
      </c>
      <c r="G3499">
        <f>_xlfn.XLOOKUP(tbl_売上[[#This Row],[商品コード]],tbl_商品[商品コード],tbl_商品[カテゴリ],"未登録")</f>
        <v/>
      </c>
      <c r="H3499" s="4" t="n">
        <v>1</v>
      </c>
      <c r="I3499" s="5" t="n">
        <v>8800</v>
      </c>
      <c r="J3499" s="5">
        <f>tbl_売上[[#This Row],[数量]]*tbl_売上[[#This Row],[単価]]</f>
        <v/>
      </c>
    </row>
    <row r="3500">
      <c r="A3500" s="3" t="n">
        <v>45970</v>
      </c>
      <c r="B3500" t="inlineStr">
        <is>
          <t>佐藤</t>
        </is>
      </c>
      <c r="C3500" t="inlineStr">
        <is>
          <t>関東</t>
        </is>
      </c>
      <c r="D3500" t="inlineStr">
        <is>
          <t>Google広告</t>
        </is>
      </c>
      <c r="E3500" t="inlineStr">
        <is>
          <t>P004</t>
        </is>
      </c>
      <c r="F3500">
        <f>_xlfn.XLOOKUP(tbl_売上[[#This Row],[商品コード]],tbl_商品[商品コード],tbl_商品[商品名],"未登録")</f>
        <v/>
      </c>
      <c r="G3500">
        <f>_xlfn.XLOOKUP(tbl_売上[[#This Row],[商品コード]],tbl_商品[商品コード],tbl_商品[カテゴリ],"未登録")</f>
        <v/>
      </c>
      <c r="H3500" s="4" t="n">
        <v>1</v>
      </c>
      <c r="I3500" s="5" t="n">
        <v>2480</v>
      </c>
      <c r="J3500" s="5">
        <f>tbl_売上[[#This Row],[数量]]*tbl_売上[[#This Row],[単価]]</f>
        <v/>
      </c>
    </row>
    <row r="3501">
      <c r="A3501" s="3" t="n">
        <v>45970</v>
      </c>
      <c r="B3501" t="inlineStr">
        <is>
          <t>伊藤</t>
        </is>
      </c>
      <c r="C3501" t="inlineStr">
        <is>
          <t>中部</t>
        </is>
      </c>
      <c r="D3501" t="inlineStr">
        <is>
          <t>Google広告</t>
        </is>
      </c>
      <c r="E3501" t="inlineStr">
        <is>
          <t>P009</t>
        </is>
      </c>
      <c r="F3501">
        <f>_xlfn.XLOOKUP(tbl_売上[[#This Row],[商品コード]],tbl_商品[商品コード],tbl_商品[商品名],"未登録")</f>
        <v/>
      </c>
      <c r="G3501">
        <f>_xlfn.XLOOKUP(tbl_売上[[#This Row],[商品コード]],tbl_商品[商品コード],tbl_商品[カテゴリ],"未登録")</f>
        <v/>
      </c>
      <c r="H3501" s="4" t="n">
        <v>1</v>
      </c>
      <c r="I3501" s="5" t="n">
        <v>3600</v>
      </c>
      <c r="J3501" s="5">
        <f>tbl_売上[[#This Row],[数量]]*tbl_売上[[#This Row],[単価]]</f>
        <v/>
      </c>
    </row>
    <row r="3502">
      <c r="A3502" s="3" t="n">
        <v>45970</v>
      </c>
      <c r="B3502" t="inlineStr">
        <is>
          <t>佐藤</t>
        </is>
      </c>
      <c r="C3502" t="inlineStr">
        <is>
          <t>関東</t>
        </is>
      </c>
      <c r="D3502" t="inlineStr">
        <is>
          <t>Meta広告</t>
        </is>
      </c>
      <c r="E3502" t="inlineStr">
        <is>
          <t>P005</t>
        </is>
      </c>
      <c r="F3502">
        <f>_xlfn.XLOOKUP(tbl_売上[[#This Row],[商品コード]],tbl_商品[商品コード],tbl_商品[商品名],"未登録")</f>
        <v/>
      </c>
      <c r="G3502">
        <f>_xlfn.XLOOKUP(tbl_売上[[#This Row],[商品コード]],tbl_商品[商品コード],tbl_商品[カテゴリ],"未登録")</f>
        <v/>
      </c>
      <c r="H3502" s="4" t="n">
        <v>1</v>
      </c>
      <c r="I3502" s="5" t="n">
        <v>6980</v>
      </c>
      <c r="J3502" s="5">
        <f>tbl_売上[[#This Row],[数量]]*tbl_売上[[#This Row],[単価]]</f>
        <v/>
      </c>
    </row>
    <row r="3503">
      <c r="A3503" s="3" t="n">
        <v>45971</v>
      </c>
      <c r="B3503" t="inlineStr">
        <is>
          <t>佐藤</t>
        </is>
      </c>
      <c r="C3503" t="inlineStr">
        <is>
          <t>関東</t>
        </is>
      </c>
      <c r="D3503" t="inlineStr">
        <is>
          <t>Google広告</t>
        </is>
      </c>
      <c r="E3503" t="inlineStr">
        <is>
          <t>P006</t>
        </is>
      </c>
      <c r="F3503">
        <f>_xlfn.XLOOKUP(tbl_売上[[#This Row],[商品コード]],tbl_商品[商品コード],tbl_商品[商品名],"未登録")</f>
        <v/>
      </c>
      <c r="G3503">
        <f>_xlfn.XLOOKUP(tbl_売上[[#This Row],[商品コード]],tbl_商品[商品コード],tbl_商品[カテゴリ],"未登録")</f>
        <v/>
      </c>
      <c r="H3503" s="4" t="n">
        <v>1</v>
      </c>
      <c r="I3503" s="5" t="n">
        <v>3300</v>
      </c>
      <c r="J3503" s="5">
        <f>tbl_売上[[#This Row],[数量]]*tbl_売上[[#This Row],[単価]]</f>
        <v/>
      </c>
    </row>
    <row r="3504">
      <c r="A3504" s="3" t="n">
        <v>45971</v>
      </c>
      <c r="B3504" t="inlineStr">
        <is>
          <t>佐藤</t>
        </is>
      </c>
      <c r="C3504" t="inlineStr">
        <is>
          <t>関東</t>
        </is>
      </c>
      <c r="D3504" t="inlineStr">
        <is>
          <t>Yahoo!広告</t>
        </is>
      </c>
      <c r="E3504" t="inlineStr">
        <is>
          <t>P007</t>
        </is>
      </c>
      <c r="F3504">
        <f>_xlfn.XLOOKUP(tbl_売上[[#This Row],[商品コード]],tbl_商品[商品コード],tbl_商品[商品名],"未登録")</f>
        <v/>
      </c>
      <c r="G3504">
        <f>_xlfn.XLOOKUP(tbl_売上[[#This Row],[商品コード]],tbl_商品[商品コード],tbl_商品[カテゴリ],"未登録")</f>
        <v/>
      </c>
      <c r="H3504" s="4" t="n">
        <v>2</v>
      </c>
      <c r="I3504" s="5" t="n">
        <v>3240</v>
      </c>
      <c r="J3504" s="5">
        <f>tbl_売上[[#This Row],[数量]]*tbl_売上[[#This Row],[単価]]</f>
        <v/>
      </c>
    </row>
    <row r="3505">
      <c r="A3505" s="3" t="n">
        <v>45971</v>
      </c>
      <c r="B3505" t="inlineStr">
        <is>
          <t>佐藤</t>
        </is>
      </c>
      <c r="C3505" t="inlineStr">
        <is>
          <t>関東</t>
        </is>
      </c>
      <c r="D3505" t="inlineStr">
        <is>
          <t>Google広告</t>
        </is>
      </c>
      <c r="E3505" t="inlineStr">
        <is>
          <t>P008</t>
        </is>
      </c>
      <c r="F3505">
        <f>_xlfn.XLOOKUP(tbl_売上[[#This Row],[商品コード]],tbl_商品[商品コード],tbl_商品[商品名],"未登録")</f>
        <v/>
      </c>
      <c r="G3505">
        <f>_xlfn.XLOOKUP(tbl_売上[[#This Row],[商品コード]],tbl_商品[商品コード],tbl_商品[カテゴリ],"未登録")</f>
        <v/>
      </c>
      <c r="H3505" s="4" t="n">
        <v>3</v>
      </c>
      <c r="I3505" s="5" t="n">
        <v>2700</v>
      </c>
      <c r="J3505" s="5">
        <f>tbl_売上[[#This Row],[数量]]*tbl_売上[[#This Row],[単価]]</f>
        <v/>
      </c>
    </row>
    <row r="3506">
      <c r="A3506" s="3" t="n">
        <v>45971</v>
      </c>
      <c r="B3506" t="inlineStr">
        <is>
          <t>伊藤</t>
        </is>
      </c>
      <c r="C3506" t="inlineStr">
        <is>
          <t>中部</t>
        </is>
      </c>
      <c r="D3506" t="inlineStr">
        <is>
          <t>Meta広告</t>
        </is>
      </c>
      <c r="E3506" t="inlineStr">
        <is>
          <t>P008</t>
        </is>
      </c>
      <c r="F3506">
        <f>_xlfn.XLOOKUP(tbl_売上[[#This Row],[商品コード]],tbl_商品[商品コード],tbl_商品[商品名],"未登録")</f>
        <v/>
      </c>
      <c r="G3506">
        <f>_xlfn.XLOOKUP(tbl_売上[[#This Row],[商品コード]],tbl_商品[商品コード],tbl_商品[カテゴリ],"未登録")</f>
        <v/>
      </c>
      <c r="H3506" s="4" t="n">
        <v>1</v>
      </c>
      <c r="I3506" s="5" t="n">
        <v>2700</v>
      </c>
      <c r="J3506" s="5">
        <f>tbl_売上[[#This Row],[数量]]*tbl_売上[[#This Row],[単価]]</f>
        <v/>
      </c>
    </row>
    <row r="3507">
      <c r="A3507" s="3" t="n">
        <v>45971</v>
      </c>
      <c r="B3507" t="inlineStr">
        <is>
          <t>鈴木</t>
        </is>
      </c>
      <c r="C3507" t="inlineStr">
        <is>
          <t>関東</t>
        </is>
      </c>
      <c r="D3507" t="inlineStr">
        <is>
          <t>Yahoo!広告</t>
        </is>
      </c>
      <c r="E3507" t="inlineStr">
        <is>
          <t>P003</t>
        </is>
      </c>
      <c r="F3507">
        <f>_xlfn.XLOOKUP(tbl_売上[[#This Row],[商品コード]],tbl_商品[商品コード],tbl_商品[商品名],"未登録")</f>
        <v/>
      </c>
      <c r="G3507">
        <f>_xlfn.XLOOKUP(tbl_売上[[#This Row],[商品コード]],tbl_商品[商品コード],tbl_商品[カテゴリ],"未登録")</f>
        <v/>
      </c>
      <c r="H3507" s="4" t="n">
        <v>2</v>
      </c>
      <c r="I3507" s="5" t="n">
        <v>19800</v>
      </c>
      <c r="J3507" s="5">
        <f>tbl_売上[[#This Row],[数量]]*tbl_売上[[#This Row],[単価]]</f>
        <v/>
      </c>
    </row>
    <row r="3508">
      <c r="A3508" s="3" t="n">
        <v>45971</v>
      </c>
      <c r="B3508" t="inlineStr">
        <is>
          <t>佐藤</t>
        </is>
      </c>
      <c r="C3508" t="inlineStr">
        <is>
          <t>関東</t>
        </is>
      </c>
      <c r="D3508" t="inlineStr">
        <is>
          <t>Google広告</t>
        </is>
      </c>
      <c r="E3508" t="inlineStr">
        <is>
          <t>P008</t>
        </is>
      </c>
      <c r="F3508">
        <f>_xlfn.XLOOKUP(tbl_売上[[#This Row],[商品コード]],tbl_商品[商品コード],tbl_商品[商品名],"未登録")</f>
        <v/>
      </c>
      <c r="G3508">
        <f>_xlfn.XLOOKUP(tbl_売上[[#This Row],[商品コード]],tbl_商品[商品コード],tbl_商品[カテゴリ],"未登録")</f>
        <v/>
      </c>
      <c r="H3508" s="4" t="n">
        <v>1</v>
      </c>
      <c r="I3508" s="5" t="n">
        <v>2700</v>
      </c>
      <c r="J3508" s="5">
        <f>tbl_売上[[#This Row],[数量]]*tbl_売上[[#This Row],[単価]]</f>
        <v/>
      </c>
    </row>
    <row r="3509">
      <c r="A3509" s="3" t="n">
        <v>45972</v>
      </c>
      <c r="B3509" t="inlineStr">
        <is>
          <t>佐藤</t>
        </is>
      </c>
      <c r="C3509" t="inlineStr">
        <is>
          <t>関東</t>
        </is>
      </c>
      <c r="D3509" t="inlineStr">
        <is>
          <t>Meta広告</t>
        </is>
      </c>
      <c r="E3509" t="inlineStr">
        <is>
          <t>P005</t>
        </is>
      </c>
      <c r="F3509">
        <f>_xlfn.XLOOKUP(tbl_売上[[#This Row],[商品コード]],tbl_商品[商品コード],tbl_商品[商品名],"未登録")</f>
        <v/>
      </c>
      <c r="G3509">
        <f>_xlfn.XLOOKUP(tbl_売上[[#This Row],[商品コード]],tbl_商品[商品コード],tbl_商品[カテゴリ],"未登録")</f>
        <v/>
      </c>
      <c r="H3509" s="4" t="n">
        <v>1</v>
      </c>
      <c r="I3509" s="5" t="n">
        <v>6980</v>
      </c>
      <c r="J3509" s="5">
        <f>tbl_売上[[#This Row],[数量]]*tbl_売上[[#This Row],[単価]]</f>
        <v/>
      </c>
    </row>
    <row r="3510">
      <c r="A3510" s="3" t="n">
        <v>45972</v>
      </c>
      <c r="B3510" t="inlineStr">
        <is>
          <t>伊藤</t>
        </is>
      </c>
      <c r="C3510" t="inlineStr">
        <is>
          <t>中部</t>
        </is>
      </c>
      <c r="D3510" t="inlineStr">
        <is>
          <t>Yahoo!広告</t>
        </is>
      </c>
      <c r="E3510" t="inlineStr">
        <is>
          <t>P008</t>
        </is>
      </c>
      <c r="F3510">
        <f>_xlfn.XLOOKUP(tbl_売上[[#This Row],[商品コード]],tbl_商品[商品コード],tbl_商品[商品名],"未登録")</f>
        <v/>
      </c>
      <c r="G3510">
        <f>_xlfn.XLOOKUP(tbl_売上[[#This Row],[商品コード]],tbl_商品[商品コード],tbl_商品[カテゴリ],"未登録")</f>
        <v/>
      </c>
      <c r="H3510" s="4" t="n">
        <v>1</v>
      </c>
      <c r="I3510" s="5" t="n">
        <v>2700</v>
      </c>
      <c r="J3510" s="5">
        <f>tbl_売上[[#This Row],[数量]]*tbl_売上[[#This Row],[単価]]</f>
        <v/>
      </c>
    </row>
    <row r="3511">
      <c r="A3511" s="3" t="n">
        <v>45972</v>
      </c>
      <c r="B3511" t="inlineStr">
        <is>
          <t>佐藤</t>
        </is>
      </c>
      <c r="C3511" t="inlineStr">
        <is>
          <t>関東</t>
        </is>
      </c>
      <c r="D3511" t="inlineStr">
        <is>
          <t>Google広告</t>
        </is>
      </c>
      <c r="E3511" t="inlineStr">
        <is>
          <t>P008</t>
        </is>
      </c>
      <c r="F3511">
        <f>_xlfn.XLOOKUP(tbl_売上[[#This Row],[商品コード]],tbl_商品[商品コード],tbl_商品[商品名],"未登録")</f>
        <v/>
      </c>
      <c r="G3511">
        <f>_xlfn.XLOOKUP(tbl_売上[[#This Row],[商品コード]],tbl_商品[商品コード],tbl_商品[カテゴリ],"未登録")</f>
        <v/>
      </c>
      <c r="H3511" s="4" t="n">
        <v>1</v>
      </c>
      <c r="I3511" s="5" t="n">
        <v>2700</v>
      </c>
      <c r="J3511" s="5">
        <f>tbl_売上[[#This Row],[数量]]*tbl_売上[[#This Row],[単価]]</f>
        <v/>
      </c>
    </row>
    <row r="3512">
      <c r="A3512" s="3" t="n">
        <v>45972</v>
      </c>
      <c r="B3512" t="inlineStr">
        <is>
          <t>渡辺</t>
        </is>
      </c>
      <c r="C3512" t="inlineStr">
        <is>
          <t>九州</t>
        </is>
      </c>
      <c r="D3512" t="inlineStr">
        <is>
          <t>Meta広告</t>
        </is>
      </c>
      <c r="E3512" t="inlineStr">
        <is>
          <t>P007</t>
        </is>
      </c>
      <c r="F3512">
        <f>_xlfn.XLOOKUP(tbl_売上[[#This Row],[商品コード]],tbl_商品[商品コード],tbl_商品[商品名],"未登録")</f>
        <v/>
      </c>
      <c r="G3512">
        <f>_xlfn.XLOOKUP(tbl_売上[[#This Row],[商品コード]],tbl_商品[商品コード],tbl_商品[カテゴリ],"未登録")</f>
        <v/>
      </c>
      <c r="H3512" s="4" t="n">
        <v>3</v>
      </c>
      <c r="I3512" s="5" t="n">
        <v>3240</v>
      </c>
      <c r="J3512" s="5">
        <f>tbl_売上[[#This Row],[数量]]*tbl_売上[[#This Row],[単価]]</f>
        <v/>
      </c>
    </row>
    <row r="3513">
      <c r="A3513" s="3" t="n">
        <v>45972</v>
      </c>
      <c r="B3513" t="inlineStr">
        <is>
          <t>田中</t>
        </is>
      </c>
      <c r="C3513" t="inlineStr">
        <is>
          <t>関西</t>
        </is>
      </c>
      <c r="D3513" t="inlineStr">
        <is>
          <t>Google広告</t>
        </is>
      </c>
      <c r="E3513" t="inlineStr">
        <is>
          <t>P006</t>
        </is>
      </c>
      <c r="F3513">
        <f>_xlfn.XLOOKUP(tbl_売上[[#This Row],[商品コード]],tbl_商品[商品コード],tbl_商品[商品名],"未登録")</f>
        <v/>
      </c>
      <c r="G3513">
        <f>_xlfn.XLOOKUP(tbl_売上[[#This Row],[商品コード]],tbl_商品[商品コード],tbl_商品[カテゴリ],"未登録")</f>
        <v/>
      </c>
      <c r="H3513" s="4" t="n">
        <v>1</v>
      </c>
      <c r="I3513" s="5" t="n">
        <v>3300</v>
      </c>
      <c r="J3513" s="5">
        <f>tbl_売上[[#This Row],[数量]]*tbl_売上[[#This Row],[単価]]</f>
        <v/>
      </c>
    </row>
    <row r="3514">
      <c r="A3514" s="3" t="n">
        <v>45972</v>
      </c>
      <c r="B3514" t="inlineStr">
        <is>
          <t>佐藤</t>
        </is>
      </c>
      <c r="C3514" t="inlineStr">
        <is>
          <t>関東</t>
        </is>
      </c>
      <c r="D3514" t="inlineStr">
        <is>
          <t>Google広告</t>
        </is>
      </c>
      <c r="E3514" t="inlineStr">
        <is>
          <t>P002</t>
        </is>
      </c>
      <c r="F3514">
        <f>_xlfn.XLOOKUP(tbl_売上[[#This Row],[商品コード]],tbl_商品[商品コード],tbl_商品[商品名],"未登録")</f>
        <v/>
      </c>
      <c r="G3514">
        <f>_xlfn.XLOOKUP(tbl_売上[[#This Row],[商品コード]],tbl_商品[商品コード],tbl_商品[カテゴリ],"未登録")</f>
        <v/>
      </c>
      <c r="H3514" s="4" t="n">
        <v>2</v>
      </c>
      <c r="I3514" s="5" t="n">
        <v>3980</v>
      </c>
      <c r="J3514" s="5">
        <f>tbl_売上[[#This Row],[数量]]*tbl_売上[[#This Row],[単価]]</f>
        <v/>
      </c>
    </row>
    <row r="3515">
      <c r="A3515" s="3" t="n">
        <v>45972</v>
      </c>
      <c r="B3515" t="inlineStr">
        <is>
          <t>伊藤</t>
        </is>
      </c>
      <c r="C3515" t="inlineStr">
        <is>
          <t>中部</t>
        </is>
      </c>
      <c r="D3515" t="inlineStr">
        <is>
          <t>Yahoo!広告</t>
        </is>
      </c>
      <c r="E3515" t="inlineStr">
        <is>
          <t>P005</t>
        </is>
      </c>
      <c r="F3515">
        <f>_xlfn.XLOOKUP(tbl_売上[[#This Row],[商品コード]],tbl_商品[商品コード],tbl_商品[商品名],"未登録")</f>
        <v/>
      </c>
      <c r="G3515">
        <f>_xlfn.XLOOKUP(tbl_売上[[#This Row],[商品コード]],tbl_商品[商品コード],tbl_商品[カテゴリ],"未登録")</f>
        <v/>
      </c>
      <c r="H3515" s="4" t="n">
        <v>3</v>
      </c>
      <c r="I3515" s="5" t="n">
        <v>6980</v>
      </c>
      <c r="J3515" s="5">
        <f>tbl_売上[[#This Row],[数量]]*tbl_売上[[#This Row],[単価]]</f>
        <v/>
      </c>
    </row>
    <row r="3516">
      <c r="A3516" s="3" t="n">
        <v>45972</v>
      </c>
      <c r="B3516" t="inlineStr">
        <is>
          <t>田中</t>
        </is>
      </c>
      <c r="C3516" t="inlineStr">
        <is>
          <t>関西</t>
        </is>
      </c>
      <c r="D3516" t="inlineStr">
        <is>
          <t>Meta広告</t>
        </is>
      </c>
      <c r="E3516" t="inlineStr">
        <is>
          <t>P005</t>
        </is>
      </c>
      <c r="F3516">
        <f>_xlfn.XLOOKUP(tbl_売上[[#This Row],[商品コード]],tbl_商品[商品コード],tbl_商品[商品名],"未登録")</f>
        <v/>
      </c>
      <c r="G3516">
        <f>_xlfn.XLOOKUP(tbl_売上[[#This Row],[商品コード]],tbl_商品[商品コード],tbl_商品[カテゴリ],"未登録")</f>
        <v/>
      </c>
      <c r="H3516" s="4" t="n">
        <v>1</v>
      </c>
      <c r="I3516" s="5" t="n">
        <v>6980</v>
      </c>
      <c r="J3516" s="5">
        <f>tbl_売上[[#This Row],[数量]]*tbl_売上[[#This Row],[単価]]</f>
        <v/>
      </c>
    </row>
    <row r="3517">
      <c r="A3517" s="3" t="n">
        <v>45973</v>
      </c>
      <c r="B3517" t="inlineStr">
        <is>
          <t>渡辺</t>
        </is>
      </c>
      <c r="C3517" t="inlineStr">
        <is>
          <t>九州</t>
        </is>
      </c>
      <c r="D3517" t="inlineStr">
        <is>
          <t>Google広告</t>
        </is>
      </c>
      <c r="E3517" t="inlineStr">
        <is>
          <t>P002</t>
        </is>
      </c>
      <c r="F3517">
        <f>_xlfn.XLOOKUP(tbl_売上[[#This Row],[商品コード]],tbl_商品[商品コード],tbl_商品[商品名],"未登録")</f>
        <v/>
      </c>
      <c r="G3517">
        <f>_xlfn.XLOOKUP(tbl_売上[[#This Row],[商品コード]],tbl_商品[商品コード],tbl_商品[カテゴリ],"未登録")</f>
        <v/>
      </c>
      <c r="H3517" s="4" t="n">
        <v>1</v>
      </c>
      <c r="I3517" s="5" t="n">
        <v>3980</v>
      </c>
      <c r="J3517" s="5">
        <f>tbl_売上[[#This Row],[数量]]*tbl_売上[[#This Row],[単価]]</f>
        <v/>
      </c>
    </row>
    <row r="3518">
      <c r="A3518" s="3" t="n">
        <v>45973</v>
      </c>
      <c r="B3518" t="inlineStr">
        <is>
          <t>鈴木</t>
        </is>
      </c>
      <c r="C3518" t="inlineStr">
        <is>
          <t>関東</t>
        </is>
      </c>
      <c r="D3518" t="inlineStr">
        <is>
          <t>Meta広告</t>
        </is>
      </c>
      <c r="E3518" t="inlineStr">
        <is>
          <t>P008</t>
        </is>
      </c>
      <c r="F3518">
        <f>_xlfn.XLOOKUP(tbl_売上[[#This Row],[商品コード]],tbl_商品[商品コード],tbl_商品[商品名],"未登録")</f>
        <v/>
      </c>
      <c r="G3518">
        <f>_xlfn.XLOOKUP(tbl_売上[[#This Row],[商品コード]],tbl_商品[商品コード],tbl_商品[カテゴリ],"未登録")</f>
        <v/>
      </c>
      <c r="H3518" s="4" t="n">
        <v>1</v>
      </c>
      <c r="I3518" s="5" t="n">
        <v>2700</v>
      </c>
      <c r="J3518" s="5">
        <f>tbl_売上[[#This Row],[数量]]*tbl_売上[[#This Row],[単価]]</f>
        <v/>
      </c>
    </row>
    <row r="3519">
      <c r="A3519" s="3" t="n">
        <v>45973</v>
      </c>
      <c r="B3519" t="inlineStr">
        <is>
          <t>田中</t>
        </is>
      </c>
      <c r="C3519" t="inlineStr">
        <is>
          <t>関西</t>
        </is>
      </c>
      <c r="D3519" t="inlineStr">
        <is>
          <t>Google広告</t>
        </is>
      </c>
      <c r="E3519" t="inlineStr">
        <is>
          <t>P004</t>
        </is>
      </c>
      <c r="F3519">
        <f>_xlfn.XLOOKUP(tbl_売上[[#This Row],[商品コード]],tbl_商品[商品コード],tbl_商品[商品名],"未登録")</f>
        <v/>
      </c>
      <c r="G3519">
        <f>_xlfn.XLOOKUP(tbl_売上[[#This Row],[商品コード]],tbl_商品[商品コード],tbl_商品[カテゴリ],"未登録")</f>
        <v/>
      </c>
      <c r="H3519" s="4" t="n">
        <v>2</v>
      </c>
      <c r="I3519" s="5" t="n">
        <v>2480</v>
      </c>
      <c r="J3519" s="5">
        <f>tbl_売上[[#This Row],[数量]]*tbl_売上[[#This Row],[単価]]</f>
        <v/>
      </c>
    </row>
    <row r="3520">
      <c r="A3520" s="3" t="n">
        <v>45973</v>
      </c>
      <c r="B3520" t="inlineStr">
        <is>
          <t>渡辺</t>
        </is>
      </c>
      <c r="C3520" t="inlineStr">
        <is>
          <t>九州</t>
        </is>
      </c>
      <c r="D3520" t="inlineStr">
        <is>
          <t>Google広告</t>
        </is>
      </c>
      <c r="E3520" t="inlineStr">
        <is>
          <t>P001</t>
        </is>
      </c>
      <c r="F3520">
        <f>_xlfn.XLOOKUP(tbl_売上[[#This Row],[商品コード]],tbl_商品[商品コード],tbl_商品[商品名],"未登録")</f>
        <v/>
      </c>
      <c r="G3520">
        <f>_xlfn.XLOOKUP(tbl_売上[[#This Row],[商品コード]],tbl_商品[商品コード],tbl_商品[カテゴリ],"未登録")</f>
        <v/>
      </c>
      <c r="H3520" s="4" t="n">
        <v>1</v>
      </c>
      <c r="I3520" s="5" t="n">
        <v>8800</v>
      </c>
      <c r="J3520" s="5">
        <f>tbl_売上[[#This Row],[数量]]*tbl_売上[[#This Row],[単価]]</f>
        <v/>
      </c>
    </row>
    <row r="3521">
      <c r="A3521" s="3" t="n">
        <v>45974</v>
      </c>
      <c r="B3521" t="inlineStr">
        <is>
          <t>鈴木</t>
        </is>
      </c>
      <c r="C3521" t="inlineStr">
        <is>
          <t>関東</t>
        </is>
      </c>
      <c r="D3521" t="inlineStr">
        <is>
          <t>Google広告</t>
        </is>
      </c>
      <c r="E3521" t="inlineStr">
        <is>
          <t>P001</t>
        </is>
      </c>
      <c r="F3521">
        <f>_xlfn.XLOOKUP(tbl_売上[[#This Row],[商品コード]],tbl_商品[商品コード],tbl_商品[商品名],"未登録")</f>
        <v/>
      </c>
      <c r="G3521">
        <f>_xlfn.XLOOKUP(tbl_売上[[#This Row],[商品コード]],tbl_商品[商品コード],tbl_商品[カテゴリ],"未登録")</f>
        <v/>
      </c>
      <c r="H3521" s="4" t="n">
        <v>1</v>
      </c>
      <c r="I3521" s="5" t="n">
        <v>8800</v>
      </c>
      <c r="J3521" s="5">
        <f>tbl_売上[[#This Row],[数量]]*tbl_売上[[#This Row],[単価]]</f>
        <v/>
      </c>
    </row>
    <row r="3522">
      <c r="A3522" s="3" t="n">
        <v>45974</v>
      </c>
      <c r="B3522" t="inlineStr">
        <is>
          <t>佐藤</t>
        </is>
      </c>
      <c r="C3522" t="inlineStr">
        <is>
          <t>関東</t>
        </is>
      </c>
      <c r="D3522" t="inlineStr">
        <is>
          <t>Google広告</t>
        </is>
      </c>
      <c r="E3522" t="inlineStr">
        <is>
          <t>P002</t>
        </is>
      </c>
      <c r="F3522">
        <f>_xlfn.XLOOKUP(tbl_売上[[#This Row],[商品コード]],tbl_商品[商品コード],tbl_商品[商品名],"未登録")</f>
        <v/>
      </c>
      <c r="G3522">
        <f>_xlfn.XLOOKUP(tbl_売上[[#This Row],[商品コード]],tbl_商品[商品コード],tbl_商品[カテゴリ],"未登録")</f>
        <v/>
      </c>
      <c r="H3522" s="4" t="n">
        <v>2</v>
      </c>
      <c r="I3522" s="5" t="n">
        <v>3980</v>
      </c>
      <c r="J3522" s="5">
        <f>tbl_売上[[#This Row],[数量]]*tbl_売上[[#This Row],[単価]]</f>
        <v/>
      </c>
    </row>
    <row r="3523">
      <c r="A3523" s="3" t="n">
        <v>45974</v>
      </c>
      <c r="B3523" t="inlineStr">
        <is>
          <t>佐藤</t>
        </is>
      </c>
      <c r="C3523" t="inlineStr">
        <is>
          <t>関東</t>
        </is>
      </c>
      <c r="D3523" t="inlineStr">
        <is>
          <t>Yahoo!広告</t>
        </is>
      </c>
      <c r="E3523" t="inlineStr">
        <is>
          <t>P002</t>
        </is>
      </c>
      <c r="F3523">
        <f>_xlfn.XLOOKUP(tbl_売上[[#This Row],[商品コード]],tbl_商品[商品コード],tbl_商品[商品名],"未登録")</f>
        <v/>
      </c>
      <c r="G3523">
        <f>_xlfn.XLOOKUP(tbl_売上[[#This Row],[商品コード]],tbl_商品[商品コード],tbl_商品[カテゴリ],"未登録")</f>
        <v/>
      </c>
      <c r="H3523" s="4" t="n">
        <v>3</v>
      </c>
      <c r="I3523" s="5" t="n">
        <v>3980</v>
      </c>
      <c r="J3523" s="5">
        <f>tbl_売上[[#This Row],[数量]]*tbl_売上[[#This Row],[単価]]</f>
        <v/>
      </c>
    </row>
    <row r="3524">
      <c r="A3524" s="3" t="n">
        <v>45974</v>
      </c>
      <c r="B3524" t="inlineStr">
        <is>
          <t>渡辺</t>
        </is>
      </c>
      <c r="C3524" t="inlineStr">
        <is>
          <t>九州</t>
        </is>
      </c>
      <c r="D3524" t="inlineStr">
        <is>
          <t>Google広告</t>
        </is>
      </c>
      <c r="E3524" t="inlineStr">
        <is>
          <t>P002</t>
        </is>
      </c>
      <c r="F3524">
        <f>_xlfn.XLOOKUP(tbl_売上[[#This Row],[商品コード]],tbl_商品[商品コード],tbl_商品[商品名],"未登録")</f>
        <v/>
      </c>
      <c r="G3524">
        <f>_xlfn.XLOOKUP(tbl_売上[[#This Row],[商品コード]],tbl_商品[商品コード],tbl_商品[カテゴリ],"未登録")</f>
        <v/>
      </c>
      <c r="H3524" s="4" t="n">
        <v>3</v>
      </c>
      <c r="I3524" s="5" t="n">
        <v>3980</v>
      </c>
      <c r="J3524" s="5">
        <f>tbl_売上[[#This Row],[数量]]*tbl_売上[[#This Row],[単価]]</f>
        <v/>
      </c>
    </row>
    <row r="3525">
      <c r="A3525" s="3" t="n">
        <v>45974</v>
      </c>
      <c r="B3525" t="inlineStr">
        <is>
          <t>鈴木</t>
        </is>
      </c>
      <c r="C3525" t="inlineStr">
        <is>
          <t>関東</t>
        </is>
      </c>
      <c r="D3525" t="inlineStr">
        <is>
          <t>Yahoo!広告</t>
        </is>
      </c>
      <c r="E3525" t="inlineStr">
        <is>
          <t>P009</t>
        </is>
      </c>
      <c r="F3525">
        <f>_xlfn.XLOOKUP(tbl_売上[[#This Row],[商品コード]],tbl_商品[商品コード],tbl_商品[商品名],"未登録")</f>
        <v/>
      </c>
      <c r="G3525">
        <f>_xlfn.XLOOKUP(tbl_売上[[#This Row],[商品コード]],tbl_商品[商品コード],tbl_商品[カテゴリ],"未登録")</f>
        <v/>
      </c>
      <c r="H3525" s="4" t="n">
        <v>1</v>
      </c>
      <c r="I3525" s="5" t="n">
        <v>3600</v>
      </c>
      <c r="J3525" s="5">
        <f>tbl_売上[[#This Row],[数量]]*tbl_売上[[#This Row],[単価]]</f>
        <v/>
      </c>
    </row>
    <row r="3526">
      <c r="A3526" s="3" t="n">
        <v>45975</v>
      </c>
      <c r="B3526" t="inlineStr">
        <is>
          <t>鈴木</t>
        </is>
      </c>
      <c r="C3526" t="inlineStr">
        <is>
          <t>関東</t>
        </is>
      </c>
      <c r="D3526" t="inlineStr">
        <is>
          <t>Meta広告</t>
        </is>
      </c>
      <c r="E3526" t="inlineStr">
        <is>
          <t>P002</t>
        </is>
      </c>
      <c r="F3526">
        <f>_xlfn.XLOOKUP(tbl_売上[[#This Row],[商品コード]],tbl_商品[商品コード],tbl_商品[商品名],"未登録")</f>
        <v/>
      </c>
      <c r="G3526">
        <f>_xlfn.XLOOKUP(tbl_売上[[#This Row],[商品コード]],tbl_商品[商品コード],tbl_商品[カテゴリ],"未登録")</f>
        <v/>
      </c>
      <c r="H3526" s="4" t="n">
        <v>1</v>
      </c>
      <c r="I3526" s="5" t="n">
        <v>3980</v>
      </c>
      <c r="J3526" s="5">
        <f>tbl_売上[[#This Row],[数量]]*tbl_売上[[#This Row],[単価]]</f>
        <v/>
      </c>
    </row>
    <row r="3527">
      <c r="A3527" s="3" t="n">
        <v>45975</v>
      </c>
      <c r="B3527" t="inlineStr">
        <is>
          <t>鈴木</t>
        </is>
      </c>
      <c r="C3527" t="inlineStr">
        <is>
          <t>関東</t>
        </is>
      </c>
      <c r="D3527" t="inlineStr">
        <is>
          <t>Meta広告</t>
        </is>
      </c>
      <c r="E3527" t="inlineStr">
        <is>
          <t>P002</t>
        </is>
      </c>
      <c r="F3527">
        <f>_xlfn.XLOOKUP(tbl_売上[[#This Row],[商品コード]],tbl_商品[商品コード],tbl_商品[商品名],"未登録")</f>
        <v/>
      </c>
      <c r="G3527">
        <f>_xlfn.XLOOKUP(tbl_売上[[#This Row],[商品コード]],tbl_商品[商品コード],tbl_商品[カテゴリ],"未登録")</f>
        <v/>
      </c>
      <c r="H3527" s="4" t="n">
        <v>1</v>
      </c>
      <c r="I3527" s="5" t="n">
        <v>3980</v>
      </c>
      <c r="J3527" s="5">
        <f>tbl_売上[[#This Row],[数量]]*tbl_売上[[#This Row],[単価]]</f>
        <v/>
      </c>
    </row>
    <row r="3528">
      <c r="A3528" s="3" t="n">
        <v>45975</v>
      </c>
      <c r="B3528" t="inlineStr">
        <is>
          <t>佐藤</t>
        </is>
      </c>
      <c r="C3528" t="inlineStr">
        <is>
          <t>関東</t>
        </is>
      </c>
      <c r="D3528" t="inlineStr">
        <is>
          <t>Meta広告</t>
        </is>
      </c>
      <c r="E3528" t="inlineStr">
        <is>
          <t>P003</t>
        </is>
      </c>
      <c r="F3528">
        <f>_xlfn.XLOOKUP(tbl_売上[[#This Row],[商品コード]],tbl_商品[商品コード],tbl_商品[商品名],"未登録")</f>
        <v/>
      </c>
      <c r="G3528">
        <f>_xlfn.XLOOKUP(tbl_売上[[#This Row],[商品コード]],tbl_商品[商品コード],tbl_商品[カテゴリ],"未登録")</f>
        <v/>
      </c>
      <c r="H3528" s="4" t="n">
        <v>2</v>
      </c>
      <c r="I3528" s="5" t="n">
        <v>19800</v>
      </c>
      <c r="J3528" s="5">
        <f>tbl_売上[[#This Row],[数量]]*tbl_売上[[#This Row],[単価]]</f>
        <v/>
      </c>
    </row>
    <row r="3529">
      <c r="A3529" s="3" t="n">
        <v>45975</v>
      </c>
      <c r="B3529" t="inlineStr">
        <is>
          <t>佐藤</t>
        </is>
      </c>
      <c r="C3529" t="inlineStr">
        <is>
          <t>関東</t>
        </is>
      </c>
      <c r="D3529" t="inlineStr">
        <is>
          <t>Meta広告</t>
        </is>
      </c>
      <c r="E3529" t="inlineStr">
        <is>
          <t>P003</t>
        </is>
      </c>
      <c r="F3529">
        <f>_xlfn.XLOOKUP(tbl_売上[[#This Row],[商品コード]],tbl_商品[商品コード],tbl_商品[商品名],"未登録")</f>
        <v/>
      </c>
      <c r="G3529">
        <f>_xlfn.XLOOKUP(tbl_売上[[#This Row],[商品コード]],tbl_商品[商品コード],tbl_商品[カテゴリ],"未登録")</f>
        <v/>
      </c>
      <c r="H3529" s="4" t="n">
        <v>2</v>
      </c>
      <c r="I3529" s="5" t="n">
        <v>19800</v>
      </c>
      <c r="J3529" s="5">
        <f>tbl_売上[[#This Row],[数量]]*tbl_売上[[#This Row],[単価]]</f>
        <v/>
      </c>
    </row>
    <row r="3530">
      <c r="A3530" s="3" t="n">
        <v>45975</v>
      </c>
      <c r="B3530" t="inlineStr">
        <is>
          <t>伊藤</t>
        </is>
      </c>
      <c r="C3530" t="inlineStr">
        <is>
          <t>中部</t>
        </is>
      </c>
      <c r="D3530" t="inlineStr">
        <is>
          <t>Google広告</t>
        </is>
      </c>
      <c r="E3530" t="inlineStr">
        <is>
          <t>P002</t>
        </is>
      </c>
      <c r="F3530">
        <f>_xlfn.XLOOKUP(tbl_売上[[#This Row],[商品コード]],tbl_商品[商品コード],tbl_商品[商品名],"未登録")</f>
        <v/>
      </c>
      <c r="G3530">
        <f>_xlfn.XLOOKUP(tbl_売上[[#This Row],[商品コード]],tbl_商品[商品コード],tbl_商品[カテゴリ],"未登録")</f>
        <v/>
      </c>
      <c r="H3530" s="4" t="n">
        <v>3</v>
      </c>
      <c r="I3530" s="5" t="n">
        <v>3980</v>
      </c>
      <c r="J3530" s="5">
        <f>tbl_売上[[#This Row],[数量]]*tbl_売上[[#This Row],[単価]]</f>
        <v/>
      </c>
    </row>
    <row r="3531">
      <c r="A3531" s="3" t="n">
        <v>45976</v>
      </c>
      <c r="B3531" t="inlineStr">
        <is>
          <t>渡辺</t>
        </is>
      </c>
      <c r="C3531" t="inlineStr">
        <is>
          <t>九州</t>
        </is>
      </c>
      <c r="D3531" t="inlineStr">
        <is>
          <t>Yahoo!広告</t>
        </is>
      </c>
      <c r="E3531" t="inlineStr">
        <is>
          <t>P007</t>
        </is>
      </c>
      <c r="F3531">
        <f>_xlfn.XLOOKUP(tbl_売上[[#This Row],[商品コード]],tbl_商品[商品コード],tbl_商品[商品名],"未登録")</f>
        <v/>
      </c>
      <c r="G3531">
        <f>_xlfn.XLOOKUP(tbl_売上[[#This Row],[商品コード]],tbl_商品[商品コード],tbl_商品[カテゴリ],"未登録")</f>
        <v/>
      </c>
      <c r="H3531" s="4" t="n">
        <v>1</v>
      </c>
      <c r="I3531" s="5" t="n">
        <v>3240</v>
      </c>
      <c r="J3531" s="5">
        <f>tbl_売上[[#This Row],[数量]]*tbl_売上[[#This Row],[単価]]</f>
        <v/>
      </c>
    </row>
    <row r="3532">
      <c r="A3532" s="3" t="n">
        <v>45976</v>
      </c>
      <c r="B3532" t="inlineStr">
        <is>
          <t>田中</t>
        </is>
      </c>
      <c r="C3532" t="inlineStr">
        <is>
          <t>関西</t>
        </is>
      </c>
      <c r="D3532" t="inlineStr">
        <is>
          <t>Google広告</t>
        </is>
      </c>
      <c r="E3532" t="inlineStr">
        <is>
          <t>P002</t>
        </is>
      </c>
      <c r="F3532">
        <f>_xlfn.XLOOKUP(tbl_売上[[#This Row],[商品コード]],tbl_商品[商品コード],tbl_商品[商品名],"未登録")</f>
        <v/>
      </c>
      <c r="G3532">
        <f>_xlfn.XLOOKUP(tbl_売上[[#This Row],[商品コード]],tbl_商品[商品コード],tbl_商品[カテゴリ],"未登録")</f>
        <v/>
      </c>
      <c r="H3532" s="4" t="n">
        <v>1</v>
      </c>
      <c r="I3532" s="5" t="n">
        <v>3980</v>
      </c>
      <c r="J3532" s="5">
        <f>tbl_売上[[#This Row],[数量]]*tbl_売上[[#This Row],[単価]]</f>
        <v/>
      </c>
    </row>
    <row r="3533">
      <c r="A3533" s="3" t="n">
        <v>45976</v>
      </c>
      <c r="B3533" t="inlineStr">
        <is>
          <t>伊藤</t>
        </is>
      </c>
      <c r="C3533" t="inlineStr">
        <is>
          <t>中部</t>
        </is>
      </c>
      <c r="D3533" t="inlineStr">
        <is>
          <t>Google広告</t>
        </is>
      </c>
      <c r="E3533" t="inlineStr">
        <is>
          <t>P007</t>
        </is>
      </c>
      <c r="F3533">
        <f>_xlfn.XLOOKUP(tbl_売上[[#This Row],[商品コード]],tbl_商品[商品コード],tbl_商品[商品名],"未登録")</f>
        <v/>
      </c>
      <c r="G3533">
        <f>_xlfn.XLOOKUP(tbl_売上[[#This Row],[商品コード]],tbl_商品[商品コード],tbl_商品[カテゴリ],"未登録")</f>
        <v/>
      </c>
      <c r="H3533" s="4" t="n">
        <v>1</v>
      </c>
      <c r="I3533" s="5" t="n">
        <v>3240</v>
      </c>
      <c r="J3533" s="5">
        <f>tbl_売上[[#This Row],[数量]]*tbl_売上[[#This Row],[単価]]</f>
        <v/>
      </c>
    </row>
    <row r="3534">
      <c r="A3534" s="3" t="n">
        <v>45976</v>
      </c>
      <c r="B3534" t="inlineStr">
        <is>
          <t>田中</t>
        </is>
      </c>
      <c r="C3534" t="inlineStr">
        <is>
          <t>関西</t>
        </is>
      </c>
      <c r="D3534" t="inlineStr">
        <is>
          <t>Google広告</t>
        </is>
      </c>
      <c r="E3534" t="inlineStr">
        <is>
          <t>P001</t>
        </is>
      </c>
      <c r="F3534">
        <f>_xlfn.XLOOKUP(tbl_売上[[#This Row],[商品コード]],tbl_商品[商品コード],tbl_商品[商品名],"未登録")</f>
        <v/>
      </c>
      <c r="G3534">
        <f>_xlfn.XLOOKUP(tbl_売上[[#This Row],[商品コード]],tbl_商品[商品コード],tbl_商品[カテゴリ],"未登録")</f>
        <v/>
      </c>
      <c r="H3534" s="4" t="n">
        <v>2</v>
      </c>
      <c r="I3534" s="5" t="n">
        <v>8800</v>
      </c>
      <c r="J3534" s="5">
        <f>tbl_売上[[#This Row],[数量]]*tbl_売上[[#This Row],[単価]]</f>
        <v/>
      </c>
    </row>
    <row r="3535">
      <c r="A3535" s="3" t="n">
        <v>45976</v>
      </c>
      <c r="B3535" t="inlineStr">
        <is>
          <t>高橋</t>
        </is>
      </c>
      <c r="C3535" t="inlineStr">
        <is>
          <t>関西</t>
        </is>
      </c>
      <c r="D3535" t="inlineStr">
        <is>
          <t>Yahoo!広告</t>
        </is>
      </c>
      <c r="E3535" t="inlineStr">
        <is>
          <t>P004</t>
        </is>
      </c>
      <c r="F3535">
        <f>_xlfn.XLOOKUP(tbl_売上[[#This Row],[商品コード]],tbl_商品[商品コード],tbl_商品[商品名],"未登録")</f>
        <v/>
      </c>
      <c r="G3535">
        <f>_xlfn.XLOOKUP(tbl_売上[[#This Row],[商品コード]],tbl_商品[商品コード],tbl_商品[カテゴリ],"未登録")</f>
        <v/>
      </c>
      <c r="H3535" s="4" t="n">
        <v>2</v>
      </c>
      <c r="I3535" s="5" t="n">
        <v>2480</v>
      </c>
      <c r="J3535" s="5">
        <f>tbl_売上[[#This Row],[数量]]*tbl_売上[[#This Row],[単価]]</f>
        <v/>
      </c>
    </row>
    <row r="3536">
      <c r="A3536" s="3" t="n">
        <v>45976</v>
      </c>
      <c r="B3536" t="inlineStr">
        <is>
          <t>伊藤</t>
        </is>
      </c>
      <c r="C3536" t="inlineStr">
        <is>
          <t>中部</t>
        </is>
      </c>
      <c r="D3536" t="inlineStr">
        <is>
          <t>Google広告</t>
        </is>
      </c>
      <c r="E3536" t="inlineStr">
        <is>
          <t>P007</t>
        </is>
      </c>
      <c r="F3536">
        <f>_xlfn.XLOOKUP(tbl_売上[[#This Row],[商品コード]],tbl_商品[商品コード],tbl_商品[商品名],"未登録")</f>
        <v/>
      </c>
      <c r="G3536">
        <f>_xlfn.XLOOKUP(tbl_売上[[#This Row],[商品コード]],tbl_商品[商品コード],tbl_商品[カテゴリ],"未登録")</f>
        <v/>
      </c>
      <c r="H3536" s="4" t="n">
        <v>3</v>
      </c>
      <c r="I3536" s="5" t="n">
        <v>3240</v>
      </c>
      <c r="J3536" s="5">
        <f>tbl_売上[[#This Row],[数量]]*tbl_売上[[#This Row],[単価]]</f>
        <v/>
      </c>
    </row>
    <row r="3537">
      <c r="A3537" s="3" t="n">
        <v>45976</v>
      </c>
      <c r="B3537" t="inlineStr">
        <is>
          <t>高橋</t>
        </is>
      </c>
      <c r="C3537" t="inlineStr">
        <is>
          <t>関西</t>
        </is>
      </c>
      <c r="D3537" t="inlineStr">
        <is>
          <t>Google広告</t>
        </is>
      </c>
      <c r="E3537" t="inlineStr">
        <is>
          <t>P001</t>
        </is>
      </c>
      <c r="F3537">
        <f>_xlfn.XLOOKUP(tbl_売上[[#This Row],[商品コード]],tbl_商品[商品コード],tbl_商品[商品名],"未登録")</f>
        <v/>
      </c>
      <c r="G3537">
        <f>_xlfn.XLOOKUP(tbl_売上[[#This Row],[商品コード]],tbl_商品[商品コード],tbl_商品[カテゴリ],"未登録")</f>
        <v/>
      </c>
      <c r="H3537" s="4" t="n">
        <v>2</v>
      </c>
      <c r="I3537" s="5" t="n">
        <v>8800</v>
      </c>
      <c r="J3537" s="5">
        <f>tbl_売上[[#This Row],[数量]]*tbl_売上[[#This Row],[単価]]</f>
        <v/>
      </c>
    </row>
    <row r="3538">
      <c r="A3538" s="3" t="n">
        <v>45977</v>
      </c>
      <c r="B3538" t="inlineStr">
        <is>
          <t>高橋</t>
        </is>
      </c>
      <c r="C3538" t="inlineStr">
        <is>
          <t>関西</t>
        </is>
      </c>
      <c r="D3538" t="inlineStr">
        <is>
          <t>Meta広告</t>
        </is>
      </c>
      <c r="E3538" t="inlineStr">
        <is>
          <t>P001</t>
        </is>
      </c>
      <c r="F3538">
        <f>_xlfn.XLOOKUP(tbl_売上[[#This Row],[商品コード]],tbl_商品[商品コード],tbl_商品[商品名],"未登録")</f>
        <v/>
      </c>
      <c r="G3538">
        <f>_xlfn.XLOOKUP(tbl_売上[[#This Row],[商品コード]],tbl_商品[商品コード],tbl_商品[カテゴリ],"未登録")</f>
        <v/>
      </c>
      <c r="H3538" s="4" t="n">
        <v>1</v>
      </c>
      <c r="I3538" s="5" t="n">
        <v>8800</v>
      </c>
      <c r="J3538" s="5">
        <f>tbl_売上[[#This Row],[数量]]*tbl_売上[[#This Row],[単価]]</f>
        <v/>
      </c>
    </row>
    <row r="3539">
      <c r="A3539" s="3" t="n">
        <v>45977</v>
      </c>
      <c r="B3539" t="inlineStr">
        <is>
          <t>佐藤</t>
        </is>
      </c>
      <c r="C3539" t="inlineStr">
        <is>
          <t>関東</t>
        </is>
      </c>
      <c r="D3539" t="inlineStr">
        <is>
          <t>Google広告</t>
        </is>
      </c>
      <c r="E3539" t="inlineStr">
        <is>
          <t>P006</t>
        </is>
      </c>
      <c r="F3539">
        <f>_xlfn.XLOOKUP(tbl_売上[[#This Row],[商品コード]],tbl_商品[商品コード],tbl_商品[商品名],"未登録")</f>
        <v/>
      </c>
      <c r="G3539">
        <f>_xlfn.XLOOKUP(tbl_売上[[#This Row],[商品コード]],tbl_商品[商品コード],tbl_商品[カテゴリ],"未登録")</f>
        <v/>
      </c>
      <c r="H3539" s="4" t="n">
        <v>1</v>
      </c>
      <c r="I3539" s="5" t="n">
        <v>3300</v>
      </c>
      <c r="J3539" s="5">
        <f>tbl_売上[[#This Row],[数量]]*tbl_売上[[#This Row],[単価]]</f>
        <v/>
      </c>
    </row>
    <row r="3540">
      <c r="A3540" s="3" t="n">
        <v>45977</v>
      </c>
      <c r="B3540" t="inlineStr">
        <is>
          <t>伊藤</t>
        </is>
      </c>
      <c r="C3540" t="inlineStr">
        <is>
          <t>中部</t>
        </is>
      </c>
      <c r="D3540" t="inlineStr">
        <is>
          <t>Yahoo!広告</t>
        </is>
      </c>
      <c r="E3540" t="inlineStr">
        <is>
          <t>P007</t>
        </is>
      </c>
      <c r="F3540">
        <f>_xlfn.XLOOKUP(tbl_売上[[#This Row],[商品コード]],tbl_商品[商品コード],tbl_商品[商品名],"未登録")</f>
        <v/>
      </c>
      <c r="G3540">
        <f>_xlfn.XLOOKUP(tbl_売上[[#This Row],[商品コード]],tbl_商品[商品コード],tbl_商品[カテゴリ],"未登録")</f>
        <v/>
      </c>
      <c r="H3540" s="4" t="n">
        <v>3</v>
      </c>
      <c r="I3540" s="5" t="n">
        <v>3240</v>
      </c>
      <c r="J3540" s="5">
        <f>tbl_売上[[#This Row],[数量]]*tbl_売上[[#This Row],[単価]]</f>
        <v/>
      </c>
    </row>
    <row r="3541">
      <c r="A3541" s="3" t="n">
        <v>45977</v>
      </c>
      <c r="B3541" t="inlineStr">
        <is>
          <t>鈴木</t>
        </is>
      </c>
      <c r="C3541" t="inlineStr">
        <is>
          <t>関東</t>
        </is>
      </c>
      <c r="D3541" t="inlineStr">
        <is>
          <t>Google広告</t>
        </is>
      </c>
      <c r="E3541" t="inlineStr">
        <is>
          <t>P005</t>
        </is>
      </c>
      <c r="F3541">
        <f>_xlfn.XLOOKUP(tbl_売上[[#This Row],[商品コード]],tbl_商品[商品コード],tbl_商品[商品名],"未登録")</f>
        <v/>
      </c>
      <c r="G3541">
        <f>_xlfn.XLOOKUP(tbl_売上[[#This Row],[商品コード]],tbl_商品[商品コード],tbl_商品[カテゴリ],"未登録")</f>
        <v/>
      </c>
      <c r="H3541" s="4" t="n">
        <v>2</v>
      </c>
      <c r="I3541" s="5" t="n">
        <v>6980</v>
      </c>
      <c r="J3541" s="5">
        <f>tbl_売上[[#This Row],[数量]]*tbl_売上[[#This Row],[単価]]</f>
        <v/>
      </c>
    </row>
    <row r="3542">
      <c r="A3542" s="3" t="n">
        <v>45977</v>
      </c>
      <c r="B3542" t="inlineStr">
        <is>
          <t>佐藤</t>
        </is>
      </c>
      <c r="C3542" t="inlineStr">
        <is>
          <t>関東</t>
        </is>
      </c>
      <c r="D3542" t="inlineStr">
        <is>
          <t>Google広告</t>
        </is>
      </c>
      <c r="E3542" t="inlineStr">
        <is>
          <t>P008</t>
        </is>
      </c>
      <c r="F3542">
        <f>_xlfn.XLOOKUP(tbl_売上[[#This Row],[商品コード]],tbl_商品[商品コード],tbl_商品[商品名],"未登録")</f>
        <v/>
      </c>
      <c r="G3542">
        <f>_xlfn.XLOOKUP(tbl_売上[[#This Row],[商品コード]],tbl_商品[商品コード],tbl_商品[カテゴリ],"未登録")</f>
        <v/>
      </c>
      <c r="H3542" s="4" t="n">
        <v>3</v>
      </c>
      <c r="I3542" s="5" t="n">
        <v>2700</v>
      </c>
      <c r="J3542" s="5">
        <f>tbl_売上[[#This Row],[数量]]*tbl_売上[[#This Row],[単価]]</f>
        <v/>
      </c>
    </row>
    <row r="3543">
      <c r="A3543" s="3" t="n">
        <v>45977</v>
      </c>
      <c r="B3543" t="inlineStr">
        <is>
          <t>伊藤</t>
        </is>
      </c>
      <c r="C3543" t="inlineStr">
        <is>
          <t>中部</t>
        </is>
      </c>
      <c r="D3543" t="inlineStr">
        <is>
          <t>Yahoo!広告</t>
        </is>
      </c>
      <c r="E3543" t="inlineStr">
        <is>
          <t>P002</t>
        </is>
      </c>
      <c r="F3543">
        <f>_xlfn.XLOOKUP(tbl_売上[[#This Row],[商品コード]],tbl_商品[商品コード],tbl_商品[商品名],"未登録")</f>
        <v/>
      </c>
      <c r="G3543">
        <f>_xlfn.XLOOKUP(tbl_売上[[#This Row],[商品コード]],tbl_商品[商品コード],tbl_商品[カテゴリ],"未登録")</f>
        <v/>
      </c>
      <c r="H3543" s="4" t="n">
        <v>1</v>
      </c>
      <c r="I3543" s="5" t="n">
        <v>3980</v>
      </c>
      <c r="J3543" s="5">
        <f>tbl_売上[[#This Row],[数量]]*tbl_売上[[#This Row],[単価]]</f>
        <v/>
      </c>
    </row>
    <row r="3544">
      <c r="A3544" s="3" t="n">
        <v>45978</v>
      </c>
      <c r="B3544" t="inlineStr">
        <is>
          <t>田中</t>
        </is>
      </c>
      <c r="C3544" t="inlineStr">
        <is>
          <t>関西</t>
        </is>
      </c>
      <c r="D3544" t="inlineStr">
        <is>
          <t>Google広告</t>
        </is>
      </c>
      <c r="E3544" t="inlineStr">
        <is>
          <t>P001</t>
        </is>
      </c>
      <c r="F3544">
        <f>_xlfn.XLOOKUP(tbl_売上[[#This Row],[商品コード]],tbl_商品[商品コード],tbl_商品[商品名],"未登録")</f>
        <v/>
      </c>
      <c r="G3544">
        <f>_xlfn.XLOOKUP(tbl_売上[[#This Row],[商品コード]],tbl_商品[商品コード],tbl_商品[カテゴリ],"未登録")</f>
        <v/>
      </c>
      <c r="H3544" s="4" t="n">
        <v>1</v>
      </c>
      <c r="I3544" s="5" t="n">
        <v>8800</v>
      </c>
      <c r="J3544" s="5">
        <f>tbl_売上[[#This Row],[数量]]*tbl_売上[[#This Row],[単価]]</f>
        <v/>
      </c>
    </row>
    <row r="3545">
      <c r="A3545" s="3" t="n">
        <v>45978</v>
      </c>
      <c r="B3545" t="inlineStr">
        <is>
          <t>伊藤</t>
        </is>
      </c>
      <c r="C3545" t="inlineStr">
        <is>
          <t>中部</t>
        </is>
      </c>
      <c r="D3545" t="inlineStr">
        <is>
          <t>Google広告</t>
        </is>
      </c>
      <c r="E3545" t="inlineStr">
        <is>
          <t>P005</t>
        </is>
      </c>
      <c r="F3545">
        <f>_xlfn.XLOOKUP(tbl_売上[[#This Row],[商品コード]],tbl_商品[商品コード],tbl_商品[商品名],"未登録")</f>
        <v/>
      </c>
      <c r="G3545">
        <f>_xlfn.XLOOKUP(tbl_売上[[#This Row],[商品コード]],tbl_商品[商品コード],tbl_商品[カテゴリ],"未登録")</f>
        <v/>
      </c>
      <c r="H3545" s="4" t="n">
        <v>2</v>
      </c>
      <c r="I3545" s="5" t="n">
        <v>6980</v>
      </c>
      <c r="J3545" s="5">
        <f>tbl_売上[[#This Row],[数量]]*tbl_売上[[#This Row],[単価]]</f>
        <v/>
      </c>
    </row>
    <row r="3546">
      <c r="A3546" s="3" t="n">
        <v>45978</v>
      </c>
      <c r="B3546" t="inlineStr">
        <is>
          <t>佐藤</t>
        </is>
      </c>
      <c r="C3546" t="inlineStr">
        <is>
          <t>関東</t>
        </is>
      </c>
      <c r="D3546" t="inlineStr">
        <is>
          <t>Google広告</t>
        </is>
      </c>
      <c r="E3546" t="inlineStr">
        <is>
          <t>P007</t>
        </is>
      </c>
      <c r="F3546">
        <f>_xlfn.XLOOKUP(tbl_売上[[#This Row],[商品コード]],tbl_商品[商品コード],tbl_商品[商品名],"未登録")</f>
        <v/>
      </c>
      <c r="G3546">
        <f>_xlfn.XLOOKUP(tbl_売上[[#This Row],[商品コード]],tbl_商品[商品コード],tbl_商品[カテゴリ],"未登録")</f>
        <v/>
      </c>
      <c r="H3546" s="4" t="n">
        <v>1</v>
      </c>
      <c r="I3546" s="5" t="n">
        <v>3240</v>
      </c>
      <c r="J3546" s="5">
        <f>tbl_売上[[#This Row],[数量]]*tbl_売上[[#This Row],[単価]]</f>
        <v/>
      </c>
    </row>
    <row r="3547">
      <c r="A3547" s="3" t="n">
        <v>45978</v>
      </c>
      <c r="B3547" t="inlineStr">
        <is>
          <t>渡辺</t>
        </is>
      </c>
      <c r="C3547" t="inlineStr">
        <is>
          <t>九州</t>
        </is>
      </c>
      <c r="D3547" t="inlineStr">
        <is>
          <t>Google広告</t>
        </is>
      </c>
      <c r="E3547" t="inlineStr">
        <is>
          <t>P008</t>
        </is>
      </c>
      <c r="F3547">
        <f>_xlfn.XLOOKUP(tbl_売上[[#This Row],[商品コード]],tbl_商品[商品コード],tbl_商品[商品名],"未登録")</f>
        <v/>
      </c>
      <c r="G3547">
        <f>_xlfn.XLOOKUP(tbl_売上[[#This Row],[商品コード]],tbl_商品[商品コード],tbl_商品[カテゴリ],"未登録")</f>
        <v/>
      </c>
      <c r="H3547" s="4" t="n">
        <v>2</v>
      </c>
      <c r="I3547" s="5" t="n">
        <v>2700</v>
      </c>
      <c r="J3547" s="5">
        <f>tbl_売上[[#This Row],[数量]]*tbl_売上[[#This Row],[単価]]</f>
        <v/>
      </c>
    </row>
    <row r="3548">
      <c r="A3548" s="3" t="n">
        <v>45979</v>
      </c>
      <c r="B3548" t="inlineStr">
        <is>
          <t>高橋</t>
        </is>
      </c>
      <c r="C3548" t="inlineStr">
        <is>
          <t>関西</t>
        </is>
      </c>
      <c r="D3548" t="inlineStr">
        <is>
          <t>Google広告</t>
        </is>
      </c>
      <c r="E3548" t="inlineStr">
        <is>
          <t>P007</t>
        </is>
      </c>
      <c r="F3548">
        <f>_xlfn.XLOOKUP(tbl_売上[[#This Row],[商品コード]],tbl_商品[商品コード],tbl_商品[商品名],"未登録")</f>
        <v/>
      </c>
      <c r="G3548">
        <f>_xlfn.XLOOKUP(tbl_売上[[#This Row],[商品コード]],tbl_商品[商品コード],tbl_商品[カテゴリ],"未登録")</f>
        <v/>
      </c>
      <c r="H3548" s="4" t="n">
        <v>3</v>
      </c>
      <c r="I3548" s="5" t="n">
        <v>3240</v>
      </c>
      <c r="J3548" s="5">
        <f>tbl_売上[[#This Row],[数量]]*tbl_売上[[#This Row],[単価]]</f>
        <v/>
      </c>
    </row>
    <row r="3549">
      <c r="A3549" s="3" t="n">
        <v>45979</v>
      </c>
      <c r="B3549" t="inlineStr">
        <is>
          <t>高橋</t>
        </is>
      </c>
      <c r="C3549" t="inlineStr">
        <is>
          <t>関西</t>
        </is>
      </c>
      <c r="D3549" t="inlineStr">
        <is>
          <t>Google広告</t>
        </is>
      </c>
      <c r="E3549" t="inlineStr">
        <is>
          <t>P004</t>
        </is>
      </c>
      <c r="F3549">
        <f>_xlfn.XLOOKUP(tbl_売上[[#This Row],[商品コード]],tbl_商品[商品コード],tbl_商品[商品名],"未登録")</f>
        <v/>
      </c>
      <c r="G3549">
        <f>_xlfn.XLOOKUP(tbl_売上[[#This Row],[商品コード]],tbl_商品[商品コード],tbl_商品[カテゴリ],"未登録")</f>
        <v/>
      </c>
      <c r="H3549" s="4" t="n">
        <v>2</v>
      </c>
      <c r="I3549" s="5" t="n">
        <v>2480</v>
      </c>
      <c r="J3549" s="5">
        <f>tbl_売上[[#This Row],[数量]]*tbl_売上[[#This Row],[単価]]</f>
        <v/>
      </c>
    </row>
    <row r="3550">
      <c r="A3550" s="3" t="n">
        <v>45979</v>
      </c>
      <c r="B3550" t="inlineStr">
        <is>
          <t>鈴木</t>
        </is>
      </c>
      <c r="C3550" t="inlineStr">
        <is>
          <t>関東</t>
        </is>
      </c>
      <c r="D3550" t="inlineStr">
        <is>
          <t>Yahoo!広告</t>
        </is>
      </c>
      <c r="E3550" t="inlineStr">
        <is>
          <t>P004</t>
        </is>
      </c>
      <c r="F3550">
        <f>_xlfn.XLOOKUP(tbl_売上[[#This Row],[商品コード]],tbl_商品[商品コード],tbl_商品[商品名],"未登録")</f>
        <v/>
      </c>
      <c r="G3550">
        <f>_xlfn.XLOOKUP(tbl_売上[[#This Row],[商品コード]],tbl_商品[商品コード],tbl_商品[カテゴリ],"未登録")</f>
        <v/>
      </c>
      <c r="H3550" s="4" t="n">
        <v>2</v>
      </c>
      <c r="I3550" s="5" t="n">
        <v>2480</v>
      </c>
      <c r="J3550" s="5">
        <f>tbl_売上[[#This Row],[数量]]*tbl_売上[[#This Row],[単価]]</f>
        <v/>
      </c>
    </row>
    <row r="3551">
      <c r="A3551" s="3" t="n">
        <v>45979</v>
      </c>
      <c r="B3551" t="inlineStr">
        <is>
          <t>渡辺</t>
        </is>
      </c>
      <c r="C3551" t="inlineStr">
        <is>
          <t>九州</t>
        </is>
      </c>
      <c r="D3551" t="inlineStr">
        <is>
          <t>Google広告</t>
        </is>
      </c>
      <c r="E3551" t="inlineStr">
        <is>
          <t>P003</t>
        </is>
      </c>
      <c r="F3551">
        <f>_xlfn.XLOOKUP(tbl_売上[[#This Row],[商品コード]],tbl_商品[商品コード],tbl_商品[商品名],"未登録")</f>
        <v/>
      </c>
      <c r="G3551">
        <f>_xlfn.XLOOKUP(tbl_売上[[#This Row],[商品コード]],tbl_商品[商品コード],tbl_商品[カテゴリ],"未登録")</f>
        <v/>
      </c>
      <c r="H3551" s="4" t="n">
        <v>1</v>
      </c>
      <c r="I3551" s="5" t="n">
        <v>19800</v>
      </c>
      <c r="J3551" s="5">
        <f>tbl_売上[[#This Row],[数量]]*tbl_売上[[#This Row],[単価]]</f>
        <v/>
      </c>
    </row>
    <row r="3552">
      <c r="A3552" s="3" t="n">
        <v>45979</v>
      </c>
      <c r="B3552" t="inlineStr">
        <is>
          <t>佐藤</t>
        </is>
      </c>
      <c r="C3552" t="inlineStr">
        <is>
          <t>関東</t>
        </is>
      </c>
      <c r="D3552" t="inlineStr">
        <is>
          <t>Google広告</t>
        </is>
      </c>
      <c r="E3552" t="inlineStr">
        <is>
          <t>P003</t>
        </is>
      </c>
      <c r="F3552">
        <f>_xlfn.XLOOKUP(tbl_売上[[#This Row],[商品コード]],tbl_商品[商品コード],tbl_商品[商品名],"未登録")</f>
        <v/>
      </c>
      <c r="G3552">
        <f>_xlfn.XLOOKUP(tbl_売上[[#This Row],[商品コード]],tbl_商品[商品コード],tbl_商品[カテゴリ],"未登録")</f>
        <v/>
      </c>
      <c r="H3552" s="4" t="n">
        <v>1</v>
      </c>
      <c r="I3552" s="5" t="n">
        <v>19800</v>
      </c>
      <c r="J3552" s="5">
        <f>tbl_売上[[#This Row],[数量]]*tbl_売上[[#This Row],[単価]]</f>
        <v/>
      </c>
    </row>
    <row r="3553">
      <c r="A3553" s="3" t="n">
        <v>45979</v>
      </c>
      <c r="B3553" t="inlineStr">
        <is>
          <t>高橋</t>
        </is>
      </c>
      <c r="C3553" t="inlineStr">
        <is>
          <t>関西</t>
        </is>
      </c>
      <c r="D3553" t="inlineStr">
        <is>
          <t>Google広告</t>
        </is>
      </c>
      <c r="E3553" t="inlineStr">
        <is>
          <t>P003</t>
        </is>
      </c>
      <c r="F3553">
        <f>_xlfn.XLOOKUP(tbl_売上[[#This Row],[商品コード]],tbl_商品[商品コード],tbl_商品[商品名],"未登録")</f>
        <v/>
      </c>
      <c r="G3553">
        <f>_xlfn.XLOOKUP(tbl_売上[[#This Row],[商品コード]],tbl_商品[商品コード],tbl_商品[カテゴリ],"未登録")</f>
        <v/>
      </c>
      <c r="H3553" s="4" t="n">
        <v>2</v>
      </c>
      <c r="I3553" s="5" t="n">
        <v>19800</v>
      </c>
      <c r="J3553" s="5">
        <f>tbl_売上[[#This Row],[数量]]*tbl_売上[[#This Row],[単価]]</f>
        <v/>
      </c>
    </row>
    <row r="3554">
      <c r="A3554" s="3" t="n">
        <v>45980</v>
      </c>
      <c r="B3554" t="inlineStr">
        <is>
          <t>鈴木</t>
        </is>
      </c>
      <c r="C3554" t="inlineStr">
        <is>
          <t>関東</t>
        </is>
      </c>
      <c r="D3554" t="inlineStr">
        <is>
          <t>Google広告</t>
        </is>
      </c>
      <c r="E3554" t="inlineStr">
        <is>
          <t>P008</t>
        </is>
      </c>
      <c r="F3554">
        <f>_xlfn.XLOOKUP(tbl_売上[[#This Row],[商品コード]],tbl_商品[商品コード],tbl_商品[商品名],"未登録")</f>
        <v/>
      </c>
      <c r="G3554">
        <f>_xlfn.XLOOKUP(tbl_売上[[#This Row],[商品コード]],tbl_商品[商品コード],tbl_商品[カテゴリ],"未登録")</f>
        <v/>
      </c>
      <c r="H3554" s="4" t="n">
        <v>1</v>
      </c>
      <c r="I3554" s="5" t="n">
        <v>2700</v>
      </c>
      <c r="J3554" s="5">
        <f>tbl_売上[[#This Row],[数量]]*tbl_売上[[#This Row],[単価]]</f>
        <v/>
      </c>
    </row>
    <row r="3555">
      <c r="A3555" s="3" t="n">
        <v>45980</v>
      </c>
      <c r="B3555" t="inlineStr">
        <is>
          <t>渡辺</t>
        </is>
      </c>
      <c r="C3555" t="inlineStr">
        <is>
          <t>九州</t>
        </is>
      </c>
      <c r="D3555" t="inlineStr">
        <is>
          <t>Meta広告</t>
        </is>
      </c>
      <c r="E3555" t="inlineStr">
        <is>
          <t>P006</t>
        </is>
      </c>
      <c r="F3555">
        <f>_xlfn.XLOOKUP(tbl_売上[[#This Row],[商品コード]],tbl_商品[商品コード],tbl_商品[商品名],"未登録")</f>
        <v/>
      </c>
      <c r="G3555">
        <f>_xlfn.XLOOKUP(tbl_売上[[#This Row],[商品コード]],tbl_商品[商品コード],tbl_商品[カテゴリ],"未登録")</f>
        <v/>
      </c>
      <c r="H3555" s="4" t="n">
        <v>2</v>
      </c>
      <c r="I3555" s="5" t="n">
        <v>3300</v>
      </c>
      <c r="J3555" s="5">
        <f>tbl_売上[[#This Row],[数量]]*tbl_売上[[#This Row],[単価]]</f>
        <v/>
      </c>
    </row>
    <row r="3556">
      <c r="A3556" s="3" t="n">
        <v>45980</v>
      </c>
      <c r="B3556" t="inlineStr">
        <is>
          <t>鈴木</t>
        </is>
      </c>
      <c r="C3556" t="inlineStr">
        <is>
          <t>関東</t>
        </is>
      </c>
      <c r="D3556" t="inlineStr">
        <is>
          <t>Google広告</t>
        </is>
      </c>
      <c r="E3556" t="inlineStr">
        <is>
          <t>P006</t>
        </is>
      </c>
      <c r="F3556">
        <f>_xlfn.XLOOKUP(tbl_売上[[#This Row],[商品コード]],tbl_商品[商品コード],tbl_商品[商品名],"未登録")</f>
        <v/>
      </c>
      <c r="G3556">
        <f>_xlfn.XLOOKUP(tbl_売上[[#This Row],[商品コード]],tbl_商品[商品コード],tbl_商品[カテゴリ],"未登録")</f>
        <v/>
      </c>
      <c r="H3556" s="4" t="n">
        <v>1</v>
      </c>
      <c r="I3556" s="5" t="n">
        <v>3300</v>
      </c>
      <c r="J3556" s="5">
        <f>tbl_売上[[#This Row],[数量]]*tbl_売上[[#This Row],[単価]]</f>
        <v/>
      </c>
    </row>
    <row r="3557">
      <c r="A3557" s="3" t="n">
        <v>45980</v>
      </c>
      <c r="B3557" t="inlineStr">
        <is>
          <t>佐藤</t>
        </is>
      </c>
      <c r="C3557" t="inlineStr">
        <is>
          <t>関東</t>
        </is>
      </c>
      <c r="D3557" t="inlineStr">
        <is>
          <t>Meta広告</t>
        </is>
      </c>
      <c r="E3557" t="inlineStr">
        <is>
          <t>P008</t>
        </is>
      </c>
      <c r="F3557">
        <f>_xlfn.XLOOKUP(tbl_売上[[#This Row],[商品コード]],tbl_商品[商品コード],tbl_商品[商品名],"未登録")</f>
        <v/>
      </c>
      <c r="G3557">
        <f>_xlfn.XLOOKUP(tbl_売上[[#This Row],[商品コード]],tbl_商品[商品コード],tbl_商品[カテゴリ],"未登録")</f>
        <v/>
      </c>
      <c r="H3557" s="4" t="n">
        <v>2</v>
      </c>
      <c r="I3557" s="5" t="n">
        <v>2700</v>
      </c>
      <c r="J3557" s="5">
        <f>tbl_売上[[#This Row],[数量]]*tbl_売上[[#This Row],[単価]]</f>
        <v/>
      </c>
    </row>
    <row r="3558">
      <c r="A3558" s="3" t="n">
        <v>45981</v>
      </c>
      <c r="B3558" t="inlineStr">
        <is>
          <t>鈴木</t>
        </is>
      </c>
      <c r="C3558" t="inlineStr">
        <is>
          <t>関東</t>
        </is>
      </c>
      <c r="D3558" t="inlineStr">
        <is>
          <t>Meta広告</t>
        </is>
      </c>
      <c r="E3558" t="inlineStr">
        <is>
          <t>P008</t>
        </is>
      </c>
      <c r="F3558">
        <f>_xlfn.XLOOKUP(tbl_売上[[#This Row],[商品コード]],tbl_商品[商品コード],tbl_商品[商品名],"未登録")</f>
        <v/>
      </c>
      <c r="G3558">
        <f>_xlfn.XLOOKUP(tbl_売上[[#This Row],[商品コード]],tbl_商品[商品コード],tbl_商品[カテゴリ],"未登録")</f>
        <v/>
      </c>
      <c r="H3558" s="4" t="n">
        <v>1</v>
      </c>
      <c r="I3558" s="5" t="n">
        <v>2700</v>
      </c>
      <c r="J3558" s="5">
        <f>tbl_売上[[#This Row],[数量]]*tbl_売上[[#This Row],[単価]]</f>
        <v/>
      </c>
    </row>
    <row r="3559">
      <c r="A3559" s="3" t="n">
        <v>45981</v>
      </c>
      <c r="B3559" t="inlineStr">
        <is>
          <t>田中</t>
        </is>
      </c>
      <c r="C3559" t="inlineStr">
        <is>
          <t>関西</t>
        </is>
      </c>
      <c r="D3559" t="inlineStr">
        <is>
          <t>Google広告</t>
        </is>
      </c>
      <c r="E3559" t="inlineStr">
        <is>
          <t>P001</t>
        </is>
      </c>
      <c r="F3559">
        <f>_xlfn.XLOOKUP(tbl_売上[[#This Row],[商品コード]],tbl_商品[商品コード],tbl_商品[商品名],"未登録")</f>
        <v/>
      </c>
      <c r="G3559">
        <f>_xlfn.XLOOKUP(tbl_売上[[#This Row],[商品コード]],tbl_商品[商品コード],tbl_商品[カテゴリ],"未登録")</f>
        <v/>
      </c>
      <c r="H3559" s="4" t="n">
        <v>2</v>
      </c>
      <c r="I3559" s="5" t="n">
        <v>8800</v>
      </c>
      <c r="J3559" s="5">
        <f>tbl_売上[[#This Row],[数量]]*tbl_売上[[#This Row],[単価]]</f>
        <v/>
      </c>
    </row>
    <row r="3560">
      <c r="A3560" s="3" t="n">
        <v>45981</v>
      </c>
      <c r="B3560" t="inlineStr">
        <is>
          <t>高橋</t>
        </is>
      </c>
      <c r="C3560" t="inlineStr">
        <is>
          <t>関西</t>
        </is>
      </c>
      <c r="D3560" t="inlineStr">
        <is>
          <t>Meta広告</t>
        </is>
      </c>
      <c r="E3560" t="inlineStr">
        <is>
          <t>P008</t>
        </is>
      </c>
      <c r="F3560">
        <f>_xlfn.XLOOKUP(tbl_売上[[#This Row],[商品コード]],tbl_商品[商品コード],tbl_商品[商品名],"未登録")</f>
        <v/>
      </c>
      <c r="G3560">
        <f>_xlfn.XLOOKUP(tbl_売上[[#This Row],[商品コード]],tbl_商品[商品コード],tbl_商品[カテゴリ],"未登録")</f>
        <v/>
      </c>
      <c r="H3560" s="4" t="n">
        <v>1</v>
      </c>
      <c r="I3560" s="5" t="n">
        <v>2700</v>
      </c>
      <c r="J3560" s="5">
        <f>tbl_売上[[#This Row],[数量]]*tbl_売上[[#This Row],[単価]]</f>
        <v/>
      </c>
    </row>
    <row r="3561">
      <c r="A3561" s="3" t="n">
        <v>45981</v>
      </c>
      <c r="B3561" t="inlineStr">
        <is>
          <t>佐藤</t>
        </is>
      </c>
      <c r="C3561" t="inlineStr">
        <is>
          <t>関東</t>
        </is>
      </c>
      <c r="D3561" t="inlineStr">
        <is>
          <t>Google広告</t>
        </is>
      </c>
      <c r="E3561" t="inlineStr">
        <is>
          <t>P002</t>
        </is>
      </c>
      <c r="F3561">
        <f>_xlfn.XLOOKUP(tbl_売上[[#This Row],[商品コード]],tbl_商品[商品コード],tbl_商品[商品名],"未登録")</f>
        <v/>
      </c>
      <c r="G3561">
        <f>_xlfn.XLOOKUP(tbl_売上[[#This Row],[商品コード]],tbl_商品[商品コード],tbl_商品[カテゴリ],"未登録")</f>
        <v/>
      </c>
      <c r="H3561" s="4" t="n">
        <v>1</v>
      </c>
      <c r="I3561" s="5" t="n">
        <v>3980</v>
      </c>
      <c r="J3561" s="5">
        <f>tbl_売上[[#This Row],[数量]]*tbl_売上[[#This Row],[単価]]</f>
        <v/>
      </c>
    </row>
    <row r="3562">
      <c r="A3562" s="3" t="n">
        <v>45981</v>
      </c>
      <c r="B3562" t="inlineStr">
        <is>
          <t>高橋</t>
        </is>
      </c>
      <c r="C3562" t="inlineStr">
        <is>
          <t>関西</t>
        </is>
      </c>
      <c r="D3562" t="inlineStr">
        <is>
          <t>Google広告</t>
        </is>
      </c>
      <c r="E3562" t="inlineStr">
        <is>
          <t>P004</t>
        </is>
      </c>
      <c r="F3562">
        <f>_xlfn.XLOOKUP(tbl_売上[[#This Row],[商品コード]],tbl_商品[商品コード],tbl_商品[商品名],"未登録")</f>
        <v/>
      </c>
      <c r="G3562">
        <f>_xlfn.XLOOKUP(tbl_売上[[#This Row],[商品コード]],tbl_商品[商品コード],tbl_商品[カテゴリ],"未登録")</f>
        <v/>
      </c>
      <c r="H3562" s="4" t="n">
        <v>2</v>
      </c>
      <c r="I3562" s="5" t="n">
        <v>2480</v>
      </c>
      <c r="J3562" s="5">
        <f>tbl_売上[[#This Row],[数量]]*tbl_売上[[#This Row],[単価]]</f>
        <v/>
      </c>
    </row>
    <row r="3563">
      <c r="A3563" s="3" t="n">
        <v>45982</v>
      </c>
      <c r="B3563" t="inlineStr">
        <is>
          <t>渡辺</t>
        </is>
      </c>
      <c r="C3563" t="inlineStr">
        <is>
          <t>九州</t>
        </is>
      </c>
      <c r="D3563" t="inlineStr">
        <is>
          <t>Google広告</t>
        </is>
      </c>
      <c r="E3563" t="inlineStr">
        <is>
          <t>P009</t>
        </is>
      </c>
      <c r="F3563">
        <f>_xlfn.XLOOKUP(tbl_売上[[#This Row],[商品コード]],tbl_商品[商品コード],tbl_商品[商品名],"未登録")</f>
        <v/>
      </c>
      <c r="G3563">
        <f>_xlfn.XLOOKUP(tbl_売上[[#This Row],[商品コード]],tbl_商品[商品コード],tbl_商品[カテゴリ],"未登録")</f>
        <v/>
      </c>
      <c r="H3563" s="4" t="n">
        <v>1</v>
      </c>
      <c r="I3563" s="5" t="n">
        <v>3600</v>
      </c>
      <c r="J3563" s="5">
        <f>tbl_売上[[#This Row],[数量]]*tbl_売上[[#This Row],[単価]]</f>
        <v/>
      </c>
    </row>
    <row r="3564">
      <c r="A3564" s="3" t="n">
        <v>45982</v>
      </c>
      <c r="B3564" t="inlineStr">
        <is>
          <t>伊藤</t>
        </is>
      </c>
      <c r="C3564" t="inlineStr">
        <is>
          <t>中部</t>
        </is>
      </c>
      <c r="D3564" t="inlineStr">
        <is>
          <t>Meta広告</t>
        </is>
      </c>
      <c r="E3564" t="inlineStr">
        <is>
          <t>P004</t>
        </is>
      </c>
      <c r="F3564">
        <f>_xlfn.XLOOKUP(tbl_売上[[#This Row],[商品コード]],tbl_商品[商品コード],tbl_商品[商品名],"未登録")</f>
        <v/>
      </c>
      <c r="G3564">
        <f>_xlfn.XLOOKUP(tbl_売上[[#This Row],[商品コード]],tbl_商品[商品コード],tbl_商品[カテゴリ],"未登録")</f>
        <v/>
      </c>
      <c r="H3564" s="4" t="n">
        <v>2</v>
      </c>
      <c r="I3564" s="5" t="n">
        <v>2480</v>
      </c>
      <c r="J3564" s="5">
        <f>tbl_売上[[#This Row],[数量]]*tbl_売上[[#This Row],[単価]]</f>
        <v/>
      </c>
    </row>
    <row r="3565">
      <c r="A3565" s="3" t="n">
        <v>45982</v>
      </c>
      <c r="B3565" t="inlineStr">
        <is>
          <t>鈴木</t>
        </is>
      </c>
      <c r="C3565" t="inlineStr">
        <is>
          <t>関東</t>
        </is>
      </c>
      <c r="D3565" t="inlineStr">
        <is>
          <t>Meta広告</t>
        </is>
      </c>
      <c r="E3565" t="inlineStr">
        <is>
          <t>P002</t>
        </is>
      </c>
      <c r="F3565">
        <f>_xlfn.XLOOKUP(tbl_売上[[#This Row],[商品コード]],tbl_商品[商品コード],tbl_商品[商品名],"未登録")</f>
        <v/>
      </c>
      <c r="G3565">
        <f>_xlfn.XLOOKUP(tbl_売上[[#This Row],[商品コード]],tbl_商品[商品コード],tbl_商品[カテゴリ],"未登録")</f>
        <v/>
      </c>
      <c r="H3565" s="4" t="n">
        <v>1</v>
      </c>
      <c r="I3565" s="5" t="n">
        <v>3980</v>
      </c>
      <c r="J3565" s="5">
        <f>tbl_売上[[#This Row],[数量]]*tbl_売上[[#This Row],[単価]]</f>
        <v/>
      </c>
    </row>
    <row r="3566">
      <c r="A3566" s="3" t="n">
        <v>45982</v>
      </c>
      <c r="B3566" t="inlineStr">
        <is>
          <t>伊藤</t>
        </is>
      </c>
      <c r="C3566" t="inlineStr">
        <is>
          <t>中部</t>
        </is>
      </c>
      <c r="D3566" t="inlineStr">
        <is>
          <t>Google広告</t>
        </is>
      </c>
      <c r="E3566" t="inlineStr">
        <is>
          <t>P002</t>
        </is>
      </c>
      <c r="F3566">
        <f>_xlfn.XLOOKUP(tbl_売上[[#This Row],[商品コード]],tbl_商品[商品コード],tbl_商品[商品名],"未登録")</f>
        <v/>
      </c>
      <c r="G3566">
        <f>_xlfn.XLOOKUP(tbl_売上[[#This Row],[商品コード]],tbl_商品[商品コード],tbl_商品[カテゴリ],"未登録")</f>
        <v/>
      </c>
      <c r="H3566" s="4" t="n">
        <v>3</v>
      </c>
      <c r="I3566" s="5" t="n">
        <v>3980</v>
      </c>
      <c r="J3566" s="5">
        <f>tbl_売上[[#This Row],[数量]]*tbl_売上[[#This Row],[単価]]</f>
        <v/>
      </c>
    </row>
    <row r="3567">
      <c r="A3567" s="3" t="n">
        <v>45982</v>
      </c>
      <c r="B3567" t="inlineStr">
        <is>
          <t>鈴木</t>
        </is>
      </c>
      <c r="C3567" t="inlineStr">
        <is>
          <t>関東</t>
        </is>
      </c>
      <c r="D3567" t="inlineStr">
        <is>
          <t>Yahoo!広告</t>
        </is>
      </c>
      <c r="E3567" t="inlineStr">
        <is>
          <t>P008</t>
        </is>
      </c>
      <c r="F3567">
        <f>_xlfn.XLOOKUP(tbl_売上[[#This Row],[商品コード]],tbl_商品[商品コード],tbl_商品[商品名],"未登録")</f>
        <v/>
      </c>
      <c r="G3567">
        <f>_xlfn.XLOOKUP(tbl_売上[[#This Row],[商品コード]],tbl_商品[商品コード],tbl_商品[カテゴリ],"未登録")</f>
        <v/>
      </c>
      <c r="H3567" s="4" t="n">
        <v>1</v>
      </c>
      <c r="I3567" s="5" t="n">
        <v>2700</v>
      </c>
      <c r="J3567" s="5">
        <f>tbl_売上[[#This Row],[数量]]*tbl_売上[[#This Row],[単価]]</f>
        <v/>
      </c>
    </row>
    <row r="3568">
      <c r="A3568" s="3" t="n">
        <v>45982</v>
      </c>
      <c r="B3568" t="inlineStr">
        <is>
          <t>渡辺</t>
        </is>
      </c>
      <c r="C3568" t="inlineStr">
        <is>
          <t>九州</t>
        </is>
      </c>
      <c r="D3568" t="inlineStr">
        <is>
          <t>Google広告</t>
        </is>
      </c>
      <c r="E3568" t="inlineStr">
        <is>
          <t>P007</t>
        </is>
      </c>
      <c r="F3568">
        <f>_xlfn.XLOOKUP(tbl_売上[[#This Row],[商品コード]],tbl_商品[商品コード],tbl_商品[商品名],"未登録")</f>
        <v/>
      </c>
      <c r="G3568">
        <f>_xlfn.XLOOKUP(tbl_売上[[#This Row],[商品コード]],tbl_商品[商品コード],tbl_商品[カテゴリ],"未登録")</f>
        <v/>
      </c>
      <c r="H3568" s="4" t="n">
        <v>1</v>
      </c>
      <c r="I3568" s="5" t="n">
        <v>3240</v>
      </c>
      <c r="J3568" s="5">
        <f>tbl_売上[[#This Row],[数量]]*tbl_売上[[#This Row],[単価]]</f>
        <v/>
      </c>
    </row>
    <row r="3569">
      <c r="A3569" s="3" t="n">
        <v>45983</v>
      </c>
      <c r="B3569" t="inlineStr">
        <is>
          <t>佐藤</t>
        </is>
      </c>
      <c r="C3569" t="inlineStr">
        <is>
          <t>関東</t>
        </is>
      </c>
      <c r="D3569" t="inlineStr">
        <is>
          <t>Yahoo!広告</t>
        </is>
      </c>
      <c r="E3569" t="inlineStr">
        <is>
          <t>P005</t>
        </is>
      </c>
      <c r="F3569">
        <f>_xlfn.XLOOKUP(tbl_売上[[#This Row],[商品コード]],tbl_商品[商品コード],tbl_商品[商品名],"未登録")</f>
        <v/>
      </c>
      <c r="G3569">
        <f>_xlfn.XLOOKUP(tbl_売上[[#This Row],[商品コード]],tbl_商品[商品コード],tbl_商品[カテゴリ],"未登録")</f>
        <v/>
      </c>
      <c r="H3569" s="4" t="n">
        <v>2</v>
      </c>
      <c r="I3569" s="5" t="n">
        <v>6980</v>
      </c>
      <c r="J3569" s="5">
        <f>tbl_売上[[#This Row],[数量]]*tbl_売上[[#This Row],[単価]]</f>
        <v/>
      </c>
    </row>
    <row r="3570">
      <c r="A3570" s="3" t="n">
        <v>45983</v>
      </c>
      <c r="B3570" t="inlineStr">
        <is>
          <t>渡辺</t>
        </is>
      </c>
      <c r="C3570" t="inlineStr">
        <is>
          <t>九州</t>
        </is>
      </c>
      <c r="D3570" t="inlineStr">
        <is>
          <t>Yahoo!広告</t>
        </is>
      </c>
      <c r="E3570" t="inlineStr">
        <is>
          <t>P006</t>
        </is>
      </c>
      <c r="F3570">
        <f>_xlfn.XLOOKUP(tbl_売上[[#This Row],[商品コード]],tbl_商品[商品コード],tbl_商品[商品名],"未登録")</f>
        <v/>
      </c>
      <c r="G3570">
        <f>_xlfn.XLOOKUP(tbl_売上[[#This Row],[商品コード]],tbl_商品[商品コード],tbl_商品[カテゴリ],"未登録")</f>
        <v/>
      </c>
      <c r="H3570" s="4" t="n">
        <v>3</v>
      </c>
      <c r="I3570" s="5" t="n">
        <v>3300</v>
      </c>
      <c r="J3570" s="5">
        <f>tbl_売上[[#This Row],[数量]]*tbl_売上[[#This Row],[単価]]</f>
        <v/>
      </c>
    </row>
    <row r="3571">
      <c r="A3571" s="3" t="n">
        <v>45983</v>
      </c>
      <c r="B3571" t="inlineStr">
        <is>
          <t>佐藤</t>
        </is>
      </c>
      <c r="C3571" t="inlineStr">
        <is>
          <t>関東</t>
        </is>
      </c>
      <c r="D3571" t="inlineStr">
        <is>
          <t>Meta広告</t>
        </is>
      </c>
      <c r="E3571" t="inlineStr">
        <is>
          <t>P002</t>
        </is>
      </c>
      <c r="F3571">
        <f>_xlfn.XLOOKUP(tbl_売上[[#This Row],[商品コード]],tbl_商品[商品コード],tbl_商品[商品名],"未登録")</f>
        <v/>
      </c>
      <c r="G3571">
        <f>_xlfn.XLOOKUP(tbl_売上[[#This Row],[商品コード]],tbl_商品[商品コード],tbl_商品[カテゴリ],"未登録")</f>
        <v/>
      </c>
      <c r="H3571" s="4" t="n">
        <v>1</v>
      </c>
      <c r="I3571" s="5" t="n">
        <v>3980</v>
      </c>
      <c r="J3571" s="5">
        <f>tbl_売上[[#This Row],[数量]]*tbl_売上[[#This Row],[単価]]</f>
        <v/>
      </c>
    </row>
    <row r="3572">
      <c r="A3572" s="3" t="n">
        <v>45983</v>
      </c>
      <c r="B3572" t="inlineStr">
        <is>
          <t>伊藤</t>
        </is>
      </c>
      <c r="C3572" t="inlineStr">
        <is>
          <t>中部</t>
        </is>
      </c>
      <c r="D3572" t="inlineStr">
        <is>
          <t>Google広告</t>
        </is>
      </c>
      <c r="E3572" t="inlineStr">
        <is>
          <t>P002</t>
        </is>
      </c>
      <c r="F3572">
        <f>_xlfn.XLOOKUP(tbl_売上[[#This Row],[商品コード]],tbl_商品[商品コード],tbl_商品[商品名],"未登録")</f>
        <v/>
      </c>
      <c r="G3572">
        <f>_xlfn.XLOOKUP(tbl_売上[[#This Row],[商品コード]],tbl_商品[商品コード],tbl_商品[カテゴリ],"未登録")</f>
        <v/>
      </c>
      <c r="H3572" s="4" t="n">
        <v>3</v>
      </c>
      <c r="I3572" s="5" t="n">
        <v>3980</v>
      </c>
      <c r="J3572" s="5">
        <f>tbl_売上[[#This Row],[数量]]*tbl_売上[[#This Row],[単価]]</f>
        <v/>
      </c>
    </row>
    <row r="3573">
      <c r="A3573" s="3" t="n">
        <v>45983</v>
      </c>
      <c r="B3573" t="inlineStr">
        <is>
          <t>高橋</t>
        </is>
      </c>
      <c r="C3573" t="inlineStr">
        <is>
          <t>関西</t>
        </is>
      </c>
      <c r="D3573" t="inlineStr">
        <is>
          <t>Meta広告</t>
        </is>
      </c>
      <c r="E3573" t="inlineStr">
        <is>
          <t>P008</t>
        </is>
      </c>
      <c r="F3573">
        <f>_xlfn.XLOOKUP(tbl_売上[[#This Row],[商品コード]],tbl_商品[商品コード],tbl_商品[商品名],"未登録")</f>
        <v/>
      </c>
      <c r="G3573">
        <f>_xlfn.XLOOKUP(tbl_売上[[#This Row],[商品コード]],tbl_商品[商品コード],tbl_商品[カテゴリ],"未登録")</f>
        <v/>
      </c>
      <c r="H3573" s="4" t="n">
        <v>1</v>
      </c>
      <c r="I3573" s="5" t="n">
        <v>2700</v>
      </c>
      <c r="J3573" s="5">
        <f>tbl_売上[[#This Row],[数量]]*tbl_売上[[#This Row],[単価]]</f>
        <v/>
      </c>
    </row>
    <row r="3574">
      <c r="A3574" s="3" t="n">
        <v>45983</v>
      </c>
      <c r="B3574" t="inlineStr">
        <is>
          <t>高橋</t>
        </is>
      </c>
      <c r="C3574" t="inlineStr">
        <is>
          <t>関西</t>
        </is>
      </c>
      <c r="D3574" t="inlineStr">
        <is>
          <t>Google広告</t>
        </is>
      </c>
      <c r="E3574" t="inlineStr">
        <is>
          <t>P005</t>
        </is>
      </c>
      <c r="F3574">
        <f>_xlfn.XLOOKUP(tbl_売上[[#This Row],[商品コード]],tbl_商品[商品コード],tbl_商品[商品名],"未登録")</f>
        <v/>
      </c>
      <c r="G3574">
        <f>_xlfn.XLOOKUP(tbl_売上[[#This Row],[商品コード]],tbl_商品[商品コード],tbl_商品[カテゴリ],"未登録")</f>
        <v/>
      </c>
      <c r="H3574" s="4" t="n">
        <v>1</v>
      </c>
      <c r="I3574" s="5" t="n">
        <v>6980</v>
      </c>
      <c r="J3574" s="5">
        <f>tbl_売上[[#This Row],[数量]]*tbl_売上[[#This Row],[単価]]</f>
        <v/>
      </c>
    </row>
    <row r="3575">
      <c r="A3575" s="3" t="n">
        <v>45983</v>
      </c>
      <c r="B3575" t="inlineStr">
        <is>
          <t>高橋</t>
        </is>
      </c>
      <c r="C3575" t="inlineStr">
        <is>
          <t>関西</t>
        </is>
      </c>
      <c r="D3575" t="inlineStr">
        <is>
          <t>Google広告</t>
        </is>
      </c>
      <c r="E3575" t="inlineStr">
        <is>
          <t>P005</t>
        </is>
      </c>
      <c r="F3575">
        <f>_xlfn.XLOOKUP(tbl_売上[[#This Row],[商品コード]],tbl_商品[商品コード],tbl_商品[商品名],"未登録")</f>
        <v/>
      </c>
      <c r="G3575">
        <f>_xlfn.XLOOKUP(tbl_売上[[#This Row],[商品コード]],tbl_商品[商品コード],tbl_商品[カテゴリ],"未登録")</f>
        <v/>
      </c>
      <c r="H3575" s="4" t="n">
        <v>1</v>
      </c>
      <c r="I3575" s="5" t="n">
        <v>6980</v>
      </c>
      <c r="J3575" s="5">
        <f>tbl_売上[[#This Row],[数量]]*tbl_売上[[#This Row],[単価]]</f>
        <v/>
      </c>
    </row>
    <row r="3576">
      <c r="A3576" s="3" t="n">
        <v>45983</v>
      </c>
      <c r="B3576" t="inlineStr">
        <is>
          <t>伊藤</t>
        </is>
      </c>
      <c r="C3576" t="inlineStr">
        <is>
          <t>中部</t>
        </is>
      </c>
      <c r="D3576" t="inlineStr">
        <is>
          <t>Google広告</t>
        </is>
      </c>
      <c r="E3576" t="inlineStr">
        <is>
          <t>P002</t>
        </is>
      </c>
      <c r="F3576">
        <f>_xlfn.XLOOKUP(tbl_売上[[#This Row],[商品コード]],tbl_商品[商品コード],tbl_商品[商品名],"未登録")</f>
        <v/>
      </c>
      <c r="G3576">
        <f>_xlfn.XLOOKUP(tbl_売上[[#This Row],[商品コード]],tbl_商品[商品コード],tbl_商品[カテゴリ],"未登録")</f>
        <v/>
      </c>
      <c r="H3576" s="4" t="n">
        <v>2</v>
      </c>
      <c r="I3576" s="5" t="n">
        <v>3980</v>
      </c>
      <c r="J3576" s="5">
        <f>tbl_売上[[#This Row],[数量]]*tbl_売上[[#This Row],[単価]]</f>
        <v/>
      </c>
    </row>
    <row r="3577">
      <c r="A3577" s="3" t="n">
        <v>45984</v>
      </c>
      <c r="B3577" t="inlineStr">
        <is>
          <t>伊藤</t>
        </is>
      </c>
      <c r="C3577" t="inlineStr">
        <is>
          <t>中部</t>
        </is>
      </c>
      <c r="D3577" t="inlineStr">
        <is>
          <t>Google広告</t>
        </is>
      </c>
      <c r="E3577" t="inlineStr">
        <is>
          <t>P001</t>
        </is>
      </c>
      <c r="F3577">
        <f>_xlfn.XLOOKUP(tbl_売上[[#This Row],[商品コード]],tbl_商品[商品コード],tbl_商品[商品名],"未登録")</f>
        <v/>
      </c>
      <c r="G3577">
        <f>_xlfn.XLOOKUP(tbl_売上[[#This Row],[商品コード]],tbl_商品[商品コード],tbl_商品[カテゴリ],"未登録")</f>
        <v/>
      </c>
      <c r="H3577" s="4" t="n">
        <v>1</v>
      </c>
      <c r="I3577" s="5" t="n">
        <v>8800</v>
      </c>
      <c r="J3577" s="5">
        <f>tbl_売上[[#This Row],[数量]]*tbl_売上[[#This Row],[単価]]</f>
        <v/>
      </c>
    </row>
    <row r="3578">
      <c r="A3578" s="3" t="n">
        <v>45984</v>
      </c>
      <c r="B3578" t="inlineStr">
        <is>
          <t>佐藤</t>
        </is>
      </c>
      <c r="C3578" t="inlineStr">
        <is>
          <t>関東</t>
        </is>
      </c>
      <c r="D3578" t="inlineStr">
        <is>
          <t>Google広告</t>
        </is>
      </c>
      <c r="E3578" t="inlineStr">
        <is>
          <t>P007</t>
        </is>
      </c>
      <c r="F3578">
        <f>_xlfn.XLOOKUP(tbl_売上[[#This Row],[商品コード]],tbl_商品[商品コード],tbl_商品[商品名],"未登録")</f>
        <v/>
      </c>
      <c r="G3578">
        <f>_xlfn.XLOOKUP(tbl_売上[[#This Row],[商品コード]],tbl_商品[商品コード],tbl_商品[カテゴリ],"未登録")</f>
        <v/>
      </c>
      <c r="H3578" s="4" t="n">
        <v>1</v>
      </c>
      <c r="I3578" s="5" t="n">
        <v>3240</v>
      </c>
      <c r="J3578" s="5">
        <f>tbl_売上[[#This Row],[数量]]*tbl_売上[[#This Row],[単価]]</f>
        <v/>
      </c>
    </row>
    <row r="3579">
      <c r="A3579" s="3" t="n">
        <v>45984</v>
      </c>
      <c r="B3579" t="inlineStr">
        <is>
          <t>佐藤</t>
        </is>
      </c>
      <c r="C3579" t="inlineStr">
        <is>
          <t>関東</t>
        </is>
      </c>
      <c r="D3579" t="inlineStr">
        <is>
          <t>Meta広告</t>
        </is>
      </c>
      <c r="E3579" t="inlineStr">
        <is>
          <t>P007</t>
        </is>
      </c>
      <c r="F3579">
        <f>_xlfn.XLOOKUP(tbl_売上[[#This Row],[商品コード]],tbl_商品[商品コード],tbl_商品[商品名],"未登録")</f>
        <v/>
      </c>
      <c r="G3579">
        <f>_xlfn.XLOOKUP(tbl_売上[[#This Row],[商品コード]],tbl_商品[商品コード],tbl_商品[カテゴリ],"未登録")</f>
        <v/>
      </c>
      <c r="H3579" s="4" t="n">
        <v>1</v>
      </c>
      <c r="I3579" s="5" t="n">
        <v>3240</v>
      </c>
      <c r="J3579" s="5">
        <f>tbl_売上[[#This Row],[数量]]*tbl_売上[[#This Row],[単価]]</f>
        <v/>
      </c>
    </row>
    <row r="3580">
      <c r="A3580" s="3" t="n">
        <v>45984</v>
      </c>
      <c r="B3580" t="inlineStr">
        <is>
          <t>佐藤</t>
        </is>
      </c>
      <c r="C3580" t="inlineStr">
        <is>
          <t>関東</t>
        </is>
      </c>
      <c r="D3580" t="inlineStr">
        <is>
          <t>Google広告</t>
        </is>
      </c>
      <c r="E3580" t="inlineStr">
        <is>
          <t>P006</t>
        </is>
      </c>
      <c r="F3580">
        <f>_xlfn.XLOOKUP(tbl_売上[[#This Row],[商品コード]],tbl_商品[商品コード],tbl_商品[商品名],"未登録")</f>
        <v/>
      </c>
      <c r="G3580">
        <f>_xlfn.XLOOKUP(tbl_売上[[#This Row],[商品コード]],tbl_商品[商品コード],tbl_商品[カテゴリ],"未登録")</f>
        <v/>
      </c>
      <c r="H3580" s="4" t="n">
        <v>1</v>
      </c>
      <c r="I3580" s="5" t="n">
        <v>3300</v>
      </c>
      <c r="J3580" s="5">
        <f>tbl_売上[[#This Row],[数量]]*tbl_売上[[#This Row],[単価]]</f>
        <v/>
      </c>
    </row>
    <row r="3581">
      <c r="A3581" s="3" t="n">
        <v>45984</v>
      </c>
      <c r="B3581" t="inlineStr">
        <is>
          <t>鈴木</t>
        </is>
      </c>
      <c r="C3581" t="inlineStr">
        <is>
          <t>関東</t>
        </is>
      </c>
      <c r="D3581" t="inlineStr">
        <is>
          <t>Google広告</t>
        </is>
      </c>
      <c r="E3581" t="inlineStr">
        <is>
          <t>P008</t>
        </is>
      </c>
      <c r="F3581">
        <f>_xlfn.XLOOKUP(tbl_売上[[#This Row],[商品コード]],tbl_商品[商品コード],tbl_商品[商品名],"未登録")</f>
        <v/>
      </c>
      <c r="G3581">
        <f>_xlfn.XLOOKUP(tbl_売上[[#This Row],[商品コード]],tbl_商品[商品コード],tbl_商品[カテゴリ],"未登録")</f>
        <v/>
      </c>
      <c r="H3581" s="4" t="n">
        <v>1</v>
      </c>
      <c r="I3581" s="5" t="n">
        <v>2700</v>
      </c>
      <c r="J3581" s="5">
        <f>tbl_売上[[#This Row],[数量]]*tbl_売上[[#This Row],[単価]]</f>
        <v/>
      </c>
    </row>
    <row r="3582">
      <c r="A3582" s="3" t="n">
        <v>45984</v>
      </c>
      <c r="B3582" t="inlineStr">
        <is>
          <t>渡辺</t>
        </is>
      </c>
      <c r="C3582" t="inlineStr">
        <is>
          <t>九州</t>
        </is>
      </c>
      <c r="D3582" t="inlineStr">
        <is>
          <t>Google広告</t>
        </is>
      </c>
      <c r="E3582" t="inlineStr">
        <is>
          <t>P001</t>
        </is>
      </c>
      <c r="F3582">
        <f>_xlfn.XLOOKUP(tbl_売上[[#This Row],[商品コード]],tbl_商品[商品コード],tbl_商品[商品名],"未登録")</f>
        <v/>
      </c>
      <c r="G3582">
        <f>_xlfn.XLOOKUP(tbl_売上[[#This Row],[商品コード]],tbl_商品[商品コード],tbl_商品[カテゴリ],"未登録")</f>
        <v/>
      </c>
      <c r="H3582" s="4" t="n">
        <v>1</v>
      </c>
      <c r="I3582" s="5" t="n">
        <v>8800</v>
      </c>
      <c r="J3582" s="5">
        <f>tbl_売上[[#This Row],[数量]]*tbl_売上[[#This Row],[単価]]</f>
        <v/>
      </c>
    </row>
    <row r="3583">
      <c r="A3583" s="3" t="n">
        <v>45984</v>
      </c>
      <c r="B3583" t="inlineStr">
        <is>
          <t>鈴木</t>
        </is>
      </c>
      <c r="C3583" t="inlineStr">
        <is>
          <t>関東</t>
        </is>
      </c>
      <c r="D3583" t="inlineStr">
        <is>
          <t>Meta広告</t>
        </is>
      </c>
      <c r="E3583" t="inlineStr">
        <is>
          <t>P002</t>
        </is>
      </c>
      <c r="F3583">
        <f>_xlfn.XLOOKUP(tbl_売上[[#This Row],[商品コード]],tbl_商品[商品コード],tbl_商品[商品名],"未登録")</f>
        <v/>
      </c>
      <c r="G3583">
        <f>_xlfn.XLOOKUP(tbl_売上[[#This Row],[商品コード]],tbl_商品[商品コード],tbl_商品[カテゴリ],"未登録")</f>
        <v/>
      </c>
      <c r="H3583" s="4" t="n">
        <v>1</v>
      </c>
      <c r="I3583" s="5" t="n">
        <v>3980</v>
      </c>
      <c r="J3583" s="5">
        <f>tbl_売上[[#This Row],[数量]]*tbl_売上[[#This Row],[単価]]</f>
        <v/>
      </c>
    </row>
    <row r="3584">
      <c r="A3584" s="3" t="n">
        <v>45984</v>
      </c>
      <c r="B3584" t="inlineStr">
        <is>
          <t>高橋</t>
        </is>
      </c>
      <c r="C3584" t="inlineStr">
        <is>
          <t>関西</t>
        </is>
      </c>
      <c r="D3584" t="inlineStr">
        <is>
          <t>Meta広告</t>
        </is>
      </c>
      <c r="E3584" t="inlineStr">
        <is>
          <t>P006</t>
        </is>
      </c>
      <c r="F3584">
        <f>_xlfn.XLOOKUP(tbl_売上[[#This Row],[商品コード]],tbl_商品[商品コード],tbl_商品[商品名],"未登録")</f>
        <v/>
      </c>
      <c r="G3584">
        <f>_xlfn.XLOOKUP(tbl_売上[[#This Row],[商品コード]],tbl_商品[商品コード],tbl_商品[カテゴリ],"未登録")</f>
        <v/>
      </c>
      <c r="H3584" s="4" t="n">
        <v>1</v>
      </c>
      <c r="I3584" s="5" t="n">
        <v>3300</v>
      </c>
      <c r="J3584" s="5">
        <f>tbl_売上[[#This Row],[数量]]*tbl_売上[[#This Row],[単価]]</f>
        <v/>
      </c>
    </row>
    <row r="3585">
      <c r="A3585" s="3" t="n">
        <v>45985</v>
      </c>
      <c r="B3585" t="inlineStr">
        <is>
          <t>伊藤</t>
        </is>
      </c>
      <c r="C3585" t="inlineStr">
        <is>
          <t>中部</t>
        </is>
      </c>
      <c r="D3585" t="inlineStr">
        <is>
          <t>Meta広告</t>
        </is>
      </c>
      <c r="E3585" t="inlineStr">
        <is>
          <t>P003</t>
        </is>
      </c>
      <c r="F3585">
        <f>_xlfn.XLOOKUP(tbl_売上[[#This Row],[商品コード]],tbl_商品[商品コード],tbl_商品[商品名],"未登録")</f>
        <v/>
      </c>
      <c r="G3585">
        <f>_xlfn.XLOOKUP(tbl_売上[[#This Row],[商品コード]],tbl_商品[商品コード],tbl_商品[カテゴリ],"未登録")</f>
        <v/>
      </c>
      <c r="H3585" s="4" t="n">
        <v>2</v>
      </c>
      <c r="I3585" s="5" t="n">
        <v>19800</v>
      </c>
      <c r="J3585" s="5">
        <f>tbl_売上[[#This Row],[数量]]*tbl_売上[[#This Row],[単価]]</f>
        <v/>
      </c>
    </row>
    <row r="3586">
      <c r="A3586" s="3" t="n">
        <v>45985</v>
      </c>
      <c r="B3586" t="inlineStr">
        <is>
          <t>佐藤</t>
        </is>
      </c>
      <c r="C3586" t="inlineStr">
        <is>
          <t>関東</t>
        </is>
      </c>
      <c r="D3586" t="inlineStr">
        <is>
          <t>Google広告</t>
        </is>
      </c>
      <c r="E3586" t="inlineStr">
        <is>
          <t>P006</t>
        </is>
      </c>
      <c r="F3586">
        <f>_xlfn.XLOOKUP(tbl_売上[[#This Row],[商品コード]],tbl_商品[商品コード],tbl_商品[商品名],"未登録")</f>
        <v/>
      </c>
      <c r="G3586">
        <f>_xlfn.XLOOKUP(tbl_売上[[#This Row],[商品コード]],tbl_商品[商品コード],tbl_商品[カテゴリ],"未登録")</f>
        <v/>
      </c>
      <c r="H3586" s="4" t="n">
        <v>1</v>
      </c>
      <c r="I3586" s="5" t="n">
        <v>3300</v>
      </c>
      <c r="J3586" s="5">
        <f>tbl_売上[[#This Row],[数量]]*tbl_売上[[#This Row],[単価]]</f>
        <v/>
      </c>
    </row>
    <row r="3587">
      <c r="A3587" s="3" t="n">
        <v>45985</v>
      </c>
      <c r="B3587" t="inlineStr">
        <is>
          <t>佐藤</t>
        </is>
      </c>
      <c r="C3587" t="inlineStr">
        <is>
          <t>関東</t>
        </is>
      </c>
      <c r="D3587" t="inlineStr">
        <is>
          <t>Meta広告</t>
        </is>
      </c>
      <c r="E3587" t="inlineStr">
        <is>
          <t>P008</t>
        </is>
      </c>
      <c r="F3587">
        <f>_xlfn.XLOOKUP(tbl_売上[[#This Row],[商品コード]],tbl_商品[商品コード],tbl_商品[商品名],"未登録")</f>
        <v/>
      </c>
      <c r="G3587">
        <f>_xlfn.XLOOKUP(tbl_売上[[#This Row],[商品コード]],tbl_商品[商品コード],tbl_商品[カテゴリ],"未登録")</f>
        <v/>
      </c>
      <c r="H3587" s="4" t="n">
        <v>2</v>
      </c>
      <c r="I3587" s="5" t="n">
        <v>2700</v>
      </c>
      <c r="J3587" s="5">
        <f>tbl_売上[[#This Row],[数量]]*tbl_売上[[#This Row],[単価]]</f>
        <v/>
      </c>
    </row>
    <row r="3588">
      <c r="A3588" s="3" t="n">
        <v>45985</v>
      </c>
      <c r="B3588" t="inlineStr">
        <is>
          <t>田中</t>
        </is>
      </c>
      <c r="C3588" t="inlineStr">
        <is>
          <t>関西</t>
        </is>
      </c>
      <c r="D3588" t="inlineStr">
        <is>
          <t>Yahoo!広告</t>
        </is>
      </c>
      <c r="E3588" t="inlineStr">
        <is>
          <t>P003</t>
        </is>
      </c>
      <c r="F3588">
        <f>_xlfn.XLOOKUP(tbl_売上[[#This Row],[商品コード]],tbl_商品[商品コード],tbl_商品[商品名],"未登録")</f>
        <v/>
      </c>
      <c r="G3588">
        <f>_xlfn.XLOOKUP(tbl_売上[[#This Row],[商品コード]],tbl_商品[商品コード],tbl_商品[カテゴリ],"未登録")</f>
        <v/>
      </c>
      <c r="H3588" s="4" t="n">
        <v>2</v>
      </c>
      <c r="I3588" s="5" t="n">
        <v>19800</v>
      </c>
      <c r="J3588" s="5">
        <f>tbl_売上[[#This Row],[数量]]*tbl_売上[[#This Row],[単価]]</f>
        <v/>
      </c>
    </row>
    <row r="3589">
      <c r="A3589" s="3" t="n">
        <v>45985</v>
      </c>
      <c r="B3589" t="inlineStr">
        <is>
          <t>佐藤</t>
        </is>
      </c>
      <c r="C3589" t="inlineStr">
        <is>
          <t>関東</t>
        </is>
      </c>
      <c r="D3589" t="inlineStr">
        <is>
          <t>Yahoo!広告</t>
        </is>
      </c>
      <c r="E3589" t="inlineStr">
        <is>
          <t>P007</t>
        </is>
      </c>
      <c r="F3589">
        <f>_xlfn.XLOOKUP(tbl_売上[[#This Row],[商品コード]],tbl_商品[商品コード],tbl_商品[商品名],"未登録")</f>
        <v/>
      </c>
      <c r="G3589">
        <f>_xlfn.XLOOKUP(tbl_売上[[#This Row],[商品コード]],tbl_商品[商品コード],tbl_商品[カテゴリ],"未登録")</f>
        <v/>
      </c>
      <c r="H3589" s="4" t="n">
        <v>1</v>
      </c>
      <c r="I3589" s="5" t="n">
        <v>3240</v>
      </c>
      <c r="J3589" s="5">
        <f>tbl_売上[[#This Row],[数量]]*tbl_売上[[#This Row],[単価]]</f>
        <v/>
      </c>
    </row>
    <row r="3590">
      <c r="A3590" s="3" t="n">
        <v>45985</v>
      </c>
      <c r="B3590" t="inlineStr">
        <is>
          <t>高橋</t>
        </is>
      </c>
      <c r="C3590" t="inlineStr">
        <is>
          <t>関西</t>
        </is>
      </c>
      <c r="D3590" t="inlineStr">
        <is>
          <t>Google広告</t>
        </is>
      </c>
      <c r="E3590" t="inlineStr">
        <is>
          <t>P006</t>
        </is>
      </c>
      <c r="F3590">
        <f>_xlfn.XLOOKUP(tbl_売上[[#This Row],[商品コード]],tbl_商品[商品コード],tbl_商品[商品名],"未登録")</f>
        <v/>
      </c>
      <c r="G3590">
        <f>_xlfn.XLOOKUP(tbl_売上[[#This Row],[商品コード]],tbl_商品[商品コード],tbl_商品[カテゴリ],"未登録")</f>
        <v/>
      </c>
      <c r="H3590" s="4" t="n">
        <v>1</v>
      </c>
      <c r="I3590" s="5" t="n">
        <v>3300</v>
      </c>
      <c r="J3590" s="5">
        <f>tbl_売上[[#This Row],[数量]]*tbl_売上[[#This Row],[単価]]</f>
        <v/>
      </c>
    </row>
    <row r="3591">
      <c r="A3591" s="3" t="n">
        <v>45986</v>
      </c>
      <c r="B3591" t="inlineStr">
        <is>
          <t>伊藤</t>
        </is>
      </c>
      <c r="C3591" t="inlineStr">
        <is>
          <t>中部</t>
        </is>
      </c>
      <c r="D3591" t="inlineStr">
        <is>
          <t>Google広告</t>
        </is>
      </c>
      <c r="E3591" t="inlineStr">
        <is>
          <t>P002</t>
        </is>
      </c>
      <c r="F3591">
        <f>_xlfn.XLOOKUP(tbl_売上[[#This Row],[商品コード]],tbl_商品[商品コード],tbl_商品[商品名],"未登録")</f>
        <v/>
      </c>
      <c r="G3591">
        <f>_xlfn.XLOOKUP(tbl_売上[[#This Row],[商品コード]],tbl_商品[商品コード],tbl_商品[カテゴリ],"未登録")</f>
        <v/>
      </c>
      <c r="H3591" s="4" t="n">
        <v>1</v>
      </c>
      <c r="I3591" s="5" t="n">
        <v>3980</v>
      </c>
      <c r="J3591" s="5">
        <f>tbl_売上[[#This Row],[数量]]*tbl_売上[[#This Row],[単価]]</f>
        <v/>
      </c>
    </row>
    <row r="3592">
      <c r="A3592" s="3" t="n">
        <v>45986</v>
      </c>
      <c r="B3592" t="inlineStr">
        <is>
          <t>伊藤</t>
        </is>
      </c>
      <c r="C3592" t="inlineStr">
        <is>
          <t>中部</t>
        </is>
      </c>
      <c r="D3592" t="inlineStr">
        <is>
          <t>Yahoo!広告</t>
        </is>
      </c>
      <c r="E3592" t="inlineStr">
        <is>
          <t>P005</t>
        </is>
      </c>
      <c r="F3592">
        <f>_xlfn.XLOOKUP(tbl_売上[[#This Row],[商品コード]],tbl_商品[商品コード],tbl_商品[商品名],"未登録")</f>
        <v/>
      </c>
      <c r="G3592">
        <f>_xlfn.XLOOKUP(tbl_売上[[#This Row],[商品コード]],tbl_商品[商品コード],tbl_商品[カテゴリ],"未登録")</f>
        <v/>
      </c>
      <c r="H3592" s="4" t="n">
        <v>5</v>
      </c>
      <c r="I3592" s="5" t="n">
        <v>6980</v>
      </c>
      <c r="J3592" s="5">
        <f>tbl_売上[[#This Row],[数量]]*tbl_売上[[#This Row],[単価]]</f>
        <v/>
      </c>
    </row>
    <row r="3593">
      <c r="A3593" s="3" t="n">
        <v>45986</v>
      </c>
      <c r="B3593" t="inlineStr">
        <is>
          <t>渡辺</t>
        </is>
      </c>
      <c r="C3593" t="inlineStr">
        <is>
          <t>九州</t>
        </is>
      </c>
      <c r="D3593" t="inlineStr">
        <is>
          <t>Yahoo!広告</t>
        </is>
      </c>
      <c r="E3593" t="inlineStr">
        <is>
          <t>P004</t>
        </is>
      </c>
      <c r="F3593">
        <f>_xlfn.XLOOKUP(tbl_売上[[#This Row],[商品コード]],tbl_商品[商品コード],tbl_商品[商品名],"未登録")</f>
        <v/>
      </c>
      <c r="G3593">
        <f>_xlfn.XLOOKUP(tbl_売上[[#This Row],[商品コード]],tbl_商品[商品コード],tbl_商品[カテゴリ],"未登録")</f>
        <v/>
      </c>
      <c r="H3593" s="4" t="n">
        <v>1</v>
      </c>
      <c r="I3593" s="5" t="n">
        <v>2480</v>
      </c>
      <c r="J3593" s="5">
        <f>tbl_売上[[#This Row],[数量]]*tbl_売上[[#This Row],[単価]]</f>
        <v/>
      </c>
    </row>
    <row r="3594">
      <c r="A3594" s="3" t="n">
        <v>45986</v>
      </c>
      <c r="B3594" t="inlineStr">
        <is>
          <t>渡辺</t>
        </is>
      </c>
      <c r="C3594" t="inlineStr">
        <is>
          <t>九州</t>
        </is>
      </c>
      <c r="D3594" t="inlineStr">
        <is>
          <t>Google広告</t>
        </is>
      </c>
      <c r="E3594" t="inlineStr">
        <is>
          <t>P004</t>
        </is>
      </c>
      <c r="F3594">
        <f>_xlfn.XLOOKUP(tbl_売上[[#This Row],[商品コード]],tbl_商品[商品コード],tbl_商品[商品名],"未登録")</f>
        <v/>
      </c>
      <c r="G3594">
        <f>_xlfn.XLOOKUP(tbl_売上[[#This Row],[商品コード]],tbl_商品[商品コード],tbl_商品[カテゴリ],"未登録")</f>
        <v/>
      </c>
      <c r="H3594" s="4" t="n">
        <v>1</v>
      </c>
      <c r="I3594" s="5" t="n">
        <v>2480</v>
      </c>
      <c r="J3594" s="5">
        <f>tbl_売上[[#This Row],[数量]]*tbl_売上[[#This Row],[単価]]</f>
        <v/>
      </c>
    </row>
    <row r="3595">
      <c r="A3595" s="3" t="n">
        <v>45987</v>
      </c>
      <c r="B3595" t="inlineStr">
        <is>
          <t>田中</t>
        </is>
      </c>
      <c r="C3595" t="inlineStr">
        <is>
          <t>関西</t>
        </is>
      </c>
      <c r="D3595" t="inlineStr">
        <is>
          <t>Google広告</t>
        </is>
      </c>
      <c r="E3595" t="inlineStr">
        <is>
          <t>P006</t>
        </is>
      </c>
      <c r="F3595">
        <f>_xlfn.XLOOKUP(tbl_売上[[#This Row],[商品コード]],tbl_商品[商品コード],tbl_商品[商品名],"未登録")</f>
        <v/>
      </c>
      <c r="G3595">
        <f>_xlfn.XLOOKUP(tbl_売上[[#This Row],[商品コード]],tbl_商品[商品コード],tbl_商品[カテゴリ],"未登録")</f>
        <v/>
      </c>
      <c r="H3595" s="4" t="n">
        <v>1</v>
      </c>
      <c r="I3595" s="5" t="n">
        <v>3300</v>
      </c>
      <c r="J3595" s="5">
        <f>tbl_売上[[#This Row],[数量]]*tbl_売上[[#This Row],[単価]]</f>
        <v/>
      </c>
    </row>
    <row r="3596">
      <c r="A3596" s="3" t="n">
        <v>45987</v>
      </c>
      <c r="B3596" t="inlineStr">
        <is>
          <t>鈴木</t>
        </is>
      </c>
      <c r="C3596" t="inlineStr">
        <is>
          <t>関東</t>
        </is>
      </c>
      <c r="D3596" t="inlineStr">
        <is>
          <t>Google広告</t>
        </is>
      </c>
      <c r="E3596" t="inlineStr">
        <is>
          <t>P007</t>
        </is>
      </c>
      <c r="F3596">
        <f>_xlfn.XLOOKUP(tbl_売上[[#This Row],[商品コード]],tbl_商品[商品コード],tbl_商品[商品名],"未登録")</f>
        <v/>
      </c>
      <c r="G3596">
        <f>_xlfn.XLOOKUP(tbl_売上[[#This Row],[商品コード]],tbl_商品[商品コード],tbl_商品[カテゴリ],"未登録")</f>
        <v/>
      </c>
      <c r="H3596" s="4" t="n">
        <v>1</v>
      </c>
      <c r="I3596" s="5" t="n">
        <v>3240</v>
      </c>
      <c r="J3596" s="5">
        <f>tbl_売上[[#This Row],[数量]]*tbl_売上[[#This Row],[単価]]</f>
        <v/>
      </c>
    </row>
    <row r="3597">
      <c r="A3597" s="3" t="n">
        <v>45987</v>
      </c>
      <c r="B3597" t="inlineStr">
        <is>
          <t>田中</t>
        </is>
      </c>
      <c r="C3597" t="inlineStr">
        <is>
          <t>関西</t>
        </is>
      </c>
      <c r="D3597" t="inlineStr">
        <is>
          <t>Yahoo!広告</t>
        </is>
      </c>
      <c r="E3597" t="inlineStr">
        <is>
          <t>P007</t>
        </is>
      </c>
      <c r="F3597">
        <f>_xlfn.XLOOKUP(tbl_売上[[#This Row],[商品コード]],tbl_商品[商品コード],tbl_商品[商品名],"未登録")</f>
        <v/>
      </c>
      <c r="G3597">
        <f>_xlfn.XLOOKUP(tbl_売上[[#This Row],[商品コード]],tbl_商品[商品コード],tbl_商品[カテゴリ],"未登録")</f>
        <v/>
      </c>
      <c r="H3597" s="4" t="n">
        <v>1</v>
      </c>
      <c r="I3597" s="5" t="n">
        <v>3240</v>
      </c>
      <c r="J3597" s="5">
        <f>tbl_売上[[#This Row],[数量]]*tbl_売上[[#This Row],[単価]]</f>
        <v/>
      </c>
    </row>
    <row r="3598">
      <c r="A3598" s="3" t="n">
        <v>45987</v>
      </c>
      <c r="B3598" t="inlineStr">
        <is>
          <t>鈴木</t>
        </is>
      </c>
      <c r="C3598" t="inlineStr">
        <is>
          <t>関東</t>
        </is>
      </c>
      <c r="D3598" t="inlineStr">
        <is>
          <t>Google広告</t>
        </is>
      </c>
      <c r="E3598" t="inlineStr">
        <is>
          <t>P007</t>
        </is>
      </c>
      <c r="F3598">
        <f>_xlfn.XLOOKUP(tbl_売上[[#This Row],[商品コード]],tbl_商品[商品コード],tbl_商品[商品名],"未登録")</f>
        <v/>
      </c>
      <c r="G3598">
        <f>_xlfn.XLOOKUP(tbl_売上[[#This Row],[商品コード]],tbl_商品[商品コード],tbl_商品[カテゴリ],"未登録")</f>
        <v/>
      </c>
      <c r="H3598" s="4" t="n">
        <v>1</v>
      </c>
      <c r="I3598" s="5" t="n">
        <v>3240</v>
      </c>
      <c r="J3598" s="5">
        <f>tbl_売上[[#This Row],[数量]]*tbl_売上[[#This Row],[単価]]</f>
        <v/>
      </c>
    </row>
    <row r="3599">
      <c r="A3599" s="3" t="n">
        <v>45987</v>
      </c>
      <c r="B3599" t="inlineStr">
        <is>
          <t>伊藤</t>
        </is>
      </c>
      <c r="C3599" t="inlineStr">
        <is>
          <t>中部</t>
        </is>
      </c>
      <c r="D3599" t="inlineStr">
        <is>
          <t>Google広告</t>
        </is>
      </c>
      <c r="E3599" t="inlineStr">
        <is>
          <t>P007</t>
        </is>
      </c>
      <c r="F3599">
        <f>_xlfn.XLOOKUP(tbl_売上[[#This Row],[商品コード]],tbl_商品[商品コード],tbl_商品[商品名],"未登録")</f>
        <v/>
      </c>
      <c r="G3599">
        <f>_xlfn.XLOOKUP(tbl_売上[[#This Row],[商品コード]],tbl_商品[商品コード],tbl_商品[カテゴリ],"未登録")</f>
        <v/>
      </c>
      <c r="H3599" s="4" t="n">
        <v>1</v>
      </c>
      <c r="I3599" s="5" t="n">
        <v>3240</v>
      </c>
      <c r="J3599" s="5">
        <f>tbl_売上[[#This Row],[数量]]*tbl_売上[[#This Row],[単価]]</f>
        <v/>
      </c>
    </row>
    <row r="3600">
      <c r="A3600" s="3" t="n">
        <v>45988</v>
      </c>
      <c r="B3600" t="inlineStr">
        <is>
          <t>鈴木</t>
        </is>
      </c>
      <c r="C3600" t="inlineStr">
        <is>
          <t>関東</t>
        </is>
      </c>
      <c r="D3600" t="inlineStr">
        <is>
          <t>Yahoo!広告</t>
        </is>
      </c>
      <c r="E3600" t="inlineStr">
        <is>
          <t>P008</t>
        </is>
      </c>
      <c r="F3600">
        <f>_xlfn.XLOOKUP(tbl_売上[[#This Row],[商品コード]],tbl_商品[商品コード],tbl_商品[商品名],"未登録")</f>
        <v/>
      </c>
      <c r="G3600">
        <f>_xlfn.XLOOKUP(tbl_売上[[#This Row],[商品コード]],tbl_商品[商品コード],tbl_商品[カテゴリ],"未登録")</f>
        <v/>
      </c>
      <c r="H3600" s="4" t="n">
        <v>1</v>
      </c>
      <c r="I3600" s="5" t="n">
        <v>2700</v>
      </c>
      <c r="J3600" s="5">
        <f>tbl_売上[[#This Row],[数量]]*tbl_売上[[#This Row],[単価]]</f>
        <v/>
      </c>
    </row>
    <row r="3601">
      <c r="A3601" s="3" t="n">
        <v>45988</v>
      </c>
      <c r="B3601" t="inlineStr">
        <is>
          <t>佐藤</t>
        </is>
      </c>
      <c r="C3601" t="inlineStr">
        <is>
          <t>関東</t>
        </is>
      </c>
      <c r="D3601" t="inlineStr">
        <is>
          <t>Meta広告</t>
        </is>
      </c>
      <c r="E3601" t="inlineStr">
        <is>
          <t>P008</t>
        </is>
      </c>
      <c r="F3601">
        <f>_xlfn.XLOOKUP(tbl_売上[[#This Row],[商品コード]],tbl_商品[商品コード],tbl_商品[商品名],"未登録")</f>
        <v/>
      </c>
      <c r="G3601">
        <f>_xlfn.XLOOKUP(tbl_売上[[#This Row],[商品コード]],tbl_商品[商品コード],tbl_商品[カテゴリ],"未登録")</f>
        <v/>
      </c>
      <c r="H3601" s="4" t="n">
        <v>1</v>
      </c>
      <c r="I3601" s="5" t="n">
        <v>2700</v>
      </c>
      <c r="J3601" s="5">
        <f>tbl_売上[[#This Row],[数量]]*tbl_売上[[#This Row],[単価]]</f>
        <v/>
      </c>
    </row>
    <row r="3602">
      <c r="A3602" s="3" t="n">
        <v>45988</v>
      </c>
      <c r="B3602" t="inlineStr">
        <is>
          <t>佐藤</t>
        </is>
      </c>
      <c r="C3602" t="inlineStr">
        <is>
          <t>関東</t>
        </is>
      </c>
      <c r="D3602" t="inlineStr">
        <is>
          <t>Meta広告</t>
        </is>
      </c>
      <c r="E3602" t="inlineStr">
        <is>
          <t>P003</t>
        </is>
      </c>
      <c r="F3602">
        <f>_xlfn.XLOOKUP(tbl_売上[[#This Row],[商品コード]],tbl_商品[商品コード],tbl_商品[商品名],"未登録")</f>
        <v/>
      </c>
      <c r="G3602">
        <f>_xlfn.XLOOKUP(tbl_売上[[#This Row],[商品コード]],tbl_商品[商品コード],tbl_商品[カテゴリ],"未登録")</f>
        <v/>
      </c>
      <c r="H3602" s="4" t="n">
        <v>2</v>
      </c>
      <c r="I3602" s="5" t="n">
        <v>19800</v>
      </c>
      <c r="J3602" s="5">
        <f>tbl_売上[[#This Row],[数量]]*tbl_売上[[#This Row],[単価]]</f>
        <v/>
      </c>
    </row>
    <row r="3603">
      <c r="A3603" s="3" t="n">
        <v>45988</v>
      </c>
      <c r="B3603" t="inlineStr">
        <is>
          <t>佐藤</t>
        </is>
      </c>
      <c r="C3603" t="inlineStr">
        <is>
          <t>関東</t>
        </is>
      </c>
      <c r="D3603" t="inlineStr">
        <is>
          <t>Yahoo!広告</t>
        </is>
      </c>
      <c r="E3603" t="inlineStr">
        <is>
          <t>P001</t>
        </is>
      </c>
      <c r="F3603">
        <f>_xlfn.XLOOKUP(tbl_売上[[#This Row],[商品コード]],tbl_商品[商品コード],tbl_商品[商品名],"未登録")</f>
        <v/>
      </c>
      <c r="G3603">
        <f>_xlfn.XLOOKUP(tbl_売上[[#This Row],[商品コード]],tbl_商品[商品コード],tbl_商品[カテゴリ],"未登録")</f>
        <v/>
      </c>
      <c r="H3603" s="4" t="n">
        <v>3</v>
      </c>
      <c r="I3603" s="5" t="n">
        <v>8800</v>
      </c>
      <c r="J3603" s="5">
        <f>tbl_売上[[#This Row],[数量]]*tbl_売上[[#This Row],[単価]]</f>
        <v/>
      </c>
    </row>
    <row r="3604">
      <c r="A3604" s="3" t="n">
        <v>45988</v>
      </c>
      <c r="B3604" t="inlineStr">
        <is>
          <t>田中</t>
        </is>
      </c>
      <c r="C3604" t="inlineStr">
        <is>
          <t>関西</t>
        </is>
      </c>
      <c r="D3604" t="inlineStr">
        <is>
          <t>Meta広告</t>
        </is>
      </c>
      <c r="E3604" t="inlineStr">
        <is>
          <t>P008</t>
        </is>
      </c>
      <c r="F3604">
        <f>_xlfn.XLOOKUP(tbl_売上[[#This Row],[商品コード]],tbl_商品[商品コード],tbl_商品[商品名],"未登録")</f>
        <v/>
      </c>
      <c r="G3604">
        <f>_xlfn.XLOOKUP(tbl_売上[[#This Row],[商品コード]],tbl_商品[商品コード],tbl_商品[カテゴリ],"未登録")</f>
        <v/>
      </c>
      <c r="H3604" s="4" t="n">
        <v>1</v>
      </c>
      <c r="I3604" s="5" t="n">
        <v>2700</v>
      </c>
      <c r="J3604" s="5">
        <f>tbl_売上[[#This Row],[数量]]*tbl_売上[[#This Row],[単価]]</f>
        <v/>
      </c>
    </row>
    <row r="3605">
      <c r="A3605" s="3" t="n">
        <v>45988</v>
      </c>
      <c r="B3605" t="inlineStr">
        <is>
          <t>鈴木</t>
        </is>
      </c>
      <c r="C3605" t="inlineStr">
        <is>
          <t>関東</t>
        </is>
      </c>
      <c r="D3605" t="inlineStr">
        <is>
          <t>Google広告</t>
        </is>
      </c>
      <c r="E3605" t="inlineStr">
        <is>
          <t>P002</t>
        </is>
      </c>
      <c r="F3605">
        <f>_xlfn.XLOOKUP(tbl_売上[[#This Row],[商品コード]],tbl_商品[商品コード],tbl_商品[商品名],"未登録")</f>
        <v/>
      </c>
      <c r="G3605">
        <f>_xlfn.XLOOKUP(tbl_売上[[#This Row],[商品コード]],tbl_商品[商品コード],tbl_商品[カテゴリ],"未登録")</f>
        <v/>
      </c>
      <c r="H3605" s="4" t="n">
        <v>1</v>
      </c>
      <c r="I3605" s="5" t="n">
        <v>3980</v>
      </c>
      <c r="J3605" s="5">
        <f>tbl_売上[[#This Row],[数量]]*tbl_売上[[#This Row],[単価]]</f>
        <v/>
      </c>
    </row>
    <row r="3606">
      <c r="A3606" s="3" t="n">
        <v>45988</v>
      </c>
      <c r="B3606" t="inlineStr">
        <is>
          <t>高橋</t>
        </is>
      </c>
      <c r="C3606" t="inlineStr">
        <is>
          <t>関西</t>
        </is>
      </c>
      <c r="D3606" t="inlineStr">
        <is>
          <t>Google広告</t>
        </is>
      </c>
      <c r="E3606" t="inlineStr">
        <is>
          <t>P004</t>
        </is>
      </c>
      <c r="F3606">
        <f>_xlfn.XLOOKUP(tbl_売上[[#This Row],[商品コード]],tbl_商品[商品コード],tbl_商品[商品名],"未登録")</f>
        <v/>
      </c>
      <c r="G3606">
        <f>_xlfn.XLOOKUP(tbl_売上[[#This Row],[商品コード]],tbl_商品[商品コード],tbl_商品[カテゴリ],"未登録")</f>
        <v/>
      </c>
      <c r="H3606" s="4" t="n">
        <v>1</v>
      </c>
      <c r="I3606" s="5" t="n">
        <v>2480</v>
      </c>
      <c r="J3606" s="5">
        <f>tbl_売上[[#This Row],[数量]]*tbl_売上[[#This Row],[単価]]</f>
        <v/>
      </c>
    </row>
    <row r="3607">
      <c r="A3607" s="3" t="n">
        <v>45988</v>
      </c>
      <c r="B3607" t="inlineStr">
        <is>
          <t>鈴木</t>
        </is>
      </c>
      <c r="C3607" t="inlineStr">
        <is>
          <t>関東</t>
        </is>
      </c>
      <c r="D3607" t="inlineStr">
        <is>
          <t>Google広告</t>
        </is>
      </c>
      <c r="E3607" t="inlineStr">
        <is>
          <t>P002</t>
        </is>
      </c>
      <c r="F3607">
        <f>_xlfn.XLOOKUP(tbl_売上[[#This Row],[商品コード]],tbl_商品[商品コード],tbl_商品[商品名],"未登録")</f>
        <v/>
      </c>
      <c r="G3607">
        <f>_xlfn.XLOOKUP(tbl_売上[[#This Row],[商品コード]],tbl_商品[商品コード],tbl_商品[カテゴリ],"未登録")</f>
        <v/>
      </c>
      <c r="H3607" s="4" t="n">
        <v>1</v>
      </c>
      <c r="I3607" s="5" t="n">
        <v>3980</v>
      </c>
      <c r="J3607" s="5">
        <f>tbl_売上[[#This Row],[数量]]*tbl_売上[[#This Row],[単価]]</f>
        <v/>
      </c>
    </row>
    <row r="3608">
      <c r="A3608" s="3" t="n">
        <v>45989</v>
      </c>
      <c r="B3608" t="inlineStr">
        <is>
          <t>田中</t>
        </is>
      </c>
      <c r="C3608" t="inlineStr">
        <is>
          <t>関西</t>
        </is>
      </c>
      <c r="D3608" t="inlineStr">
        <is>
          <t>Meta広告</t>
        </is>
      </c>
      <c r="E3608" t="inlineStr">
        <is>
          <t>P005</t>
        </is>
      </c>
      <c r="F3608">
        <f>_xlfn.XLOOKUP(tbl_売上[[#This Row],[商品コード]],tbl_商品[商品コード],tbl_商品[商品名],"未登録")</f>
        <v/>
      </c>
      <c r="G3608">
        <f>_xlfn.XLOOKUP(tbl_売上[[#This Row],[商品コード]],tbl_商品[商品コード],tbl_商品[カテゴリ],"未登録")</f>
        <v/>
      </c>
      <c r="H3608" s="4" t="n">
        <v>1</v>
      </c>
      <c r="I3608" s="5" t="n">
        <v>6980</v>
      </c>
      <c r="J3608" s="5">
        <f>tbl_売上[[#This Row],[数量]]*tbl_売上[[#This Row],[単価]]</f>
        <v/>
      </c>
    </row>
    <row r="3609">
      <c r="A3609" s="3" t="n">
        <v>45989</v>
      </c>
      <c r="B3609" t="inlineStr">
        <is>
          <t>鈴木</t>
        </is>
      </c>
      <c r="C3609" t="inlineStr">
        <is>
          <t>関東</t>
        </is>
      </c>
      <c r="D3609" t="inlineStr">
        <is>
          <t>Meta広告</t>
        </is>
      </c>
      <c r="E3609" t="inlineStr">
        <is>
          <t>P001</t>
        </is>
      </c>
      <c r="F3609">
        <f>_xlfn.XLOOKUP(tbl_売上[[#This Row],[商品コード]],tbl_商品[商品コード],tbl_商品[商品名],"未登録")</f>
        <v/>
      </c>
      <c r="G3609">
        <f>_xlfn.XLOOKUP(tbl_売上[[#This Row],[商品コード]],tbl_商品[商品コード],tbl_商品[カテゴリ],"未登録")</f>
        <v/>
      </c>
      <c r="H3609" s="4" t="n">
        <v>1</v>
      </c>
      <c r="I3609" s="5" t="n">
        <v>8800</v>
      </c>
      <c r="J3609" s="5">
        <f>tbl_売上[[#This Row],[数量]]*tbl_売上[[#This Row],[単価]]</f>
        <v/>
      </c>
    </row>
    <row r="3610">
      <c r="A3610" s="3" t="n">
        <v>45989</v>
      </c>
      <c r="B3610" t="inlineStr">
        <is>
          <t>高橋</t>
        </is>
      </c>
      <c r="C3610" t="inlineStr">
        <is>
          <t>関西</t>
        </is>
      </c>
      <c r="D3610" t="inlineStr">
        <is>
          <t>Google広告</t>
        </is>
      </c>
      <c r="E3610" t="inlineStr">
        <is>
          <t>P004</t>
        </is>
      </c>
      <c r="F3610">
        <f>_xlfn.XLOOKUP(tbl_売上[[#This Row],[商品コード]],tbl_商品[商品コード],tbl_商品[商品名],"未登録")</f>
        <v/>
      </c>
      <c r="G3610">
        <f>_xlfn.XLOOKUP(tbl_売上[[#This Row],[商品コード]],tbl_商品[商品コード],tbl_商品[カテゴリ],"未登録")</f>
        <v/>
      </c>
      <c r="H3610" s="4" t="n">
        <v>2</v>
      </c>
      <c r="I3610" s="5" t="n">
        <v>2480</v>
      </c>
      <c r="J3610" s="5">
        <f>tbl_売上[[#This Row],[数量]]*tbl_売上[[#This Row],[単価]]</f>
        <v/>
      </c>
    </row>
    <row r="3611">
      <c r="A3611" s="3" t="n">
        <v>45989</v>
      </c>
      <c r="B3611" t="inlineStr">
        <is>
          <t>鈴木</t>
        </is>
      </c>
      <c r="C3611" t="inlineStr">
        <is>
          <t>関東</t>
        </is>
      </c>
      <c r="D3611" t="inlineStr">
        <is>
          <t>Meta広告</t>
        </is>
      </c>
      <c r="E3611" t="inlineStr">
        <is>
          <t>P001</t>
        </is>
      </c>
      <c r="F3611">
        <f>_xlfn.XLOOKUP(tbl_売上[[#This Row],[商品コード]],tbl_商品[商品コード],tbl_商品[商品名],"未登録")</f>
        <v/>
      </c>
      <c r="G3611">
        <f>_xlfn.XLOOKUP(tbl_売上[[#This Row],[商品コード]],tbl_商品[商品コード],tbl_商品[カテゴリ],"未登録")</f>
        <v/>
      </c>
      <c r="H3611" s="4" t="n">
        <v>1</v>
      </c>
      <c r="I3611" s="5" t="n">
        <v>8800</v>
      </c>
      <c r="J3611" s="5">
        <f>tbl_売上[[#This Row],[数量]]*tbl_売上[[#This Row],[単価]]</f>
        <v/>
      </c>
    </row>
    <row r="3612">
      <c r="A3612" s="3" t="n">
        <v>45989</v>
      </c>
      <c r="B3612" t="inlineStr">
        <is>
          <t>鈴木</t>
        </is>
      </c>
      <c r="C3612" t="inlineStr">
        <is>
          <t>関東</t>
        </is>
      </c>
      <c r="D3612" t="inlineStr">
        <is>
          <t>Meta広告</t>
        </is>
      </c>
      <c r="E3612" t="inlineStr">
        <is>
          <t>P008</t>
        </is>
      </c>
      <c r="F3612">
        <f>_xlfn.XLOOKUP(tbl_売上[[#This Row],[商品コード]],tbl_商品[商品コード],tbl_商品[商品名],"未登録")</f>
        <v/>
      </c>
      <c r="G3612">
        <f>_xlfn.XLOOKUP(tbl_売上[[#This Row],[商品コード]],tbl_商品[商品コード],tbl_商品[カテゴリ],"未登録")</f>
        <v/>
      </c>
      <c r="H3612" s="4" t="n">
        <v>1</v>
      </c>
      <c r="I3612" s="5" t="n">
        <v>2700</v>
      </c>
      <c r="J3612" s="5">
        <f>tbl_売上[[#This Row],[数量]]*tbl_売上[[#This Row],[単価]]</f>
        <v/>
      </c>
    </row>
    <row r="3613">
      <c r="A3613" s="3" t="n">
        <v>45989</v>
      </c>
      <c r="B3613" t="inlineStr">
        <is>
          <t>伊藤</t>
        </is>
      </c>
      <c r="C3613" t="inlineStr">
        <is>
          <t>中部</t>
        </is>
      </c>
      <c r="D3613" t="inlineStr">
        <is>
          <t>Meta広告</t>
        </is>
      </c>
      <c r="E3613" t="inlineStr">
        <is>
          <t>P004</t>
        </is>
      </c>
      <c r="F3613">
        <f>_xlfn.XLOOKUP(tbl_売上[[#This Row],[商品コード]],tbl_商品[商品コード],tbl_商品[商品名],"未登録")</f>
        <v/>
      </c>
      <c r="G3613">
        <f>_xlfn.XLOOKUP(tbl_売上[[#This Row],[商品コード]],tbl_商品[商品コード],tbl_商品[カテゴリ],"未登録")</f>
        <v/>
      </c>
      <c r="H3613" s="4" t="n">
        <v>1</v>
      </c>
      <c r="I3613" s="5" t="n">
        <v>2480</v>
      </c>
      <c r="J3613" s="5">
        <f>tbl_売上[[#This Row],[数量]]*tbl_売上[[#This Row],[単価]]</f>
        <v/>
      </c>
    </row>
    <row r="3614">
      <c r="A3614" s="3" t="n">
        <v>45990</v>
      </c>
      <c r="B3614" t="inlineStr">
        <is>
          <t>渡辺</t>
        </is>
      </c>
      <c r="C3614" t="inlineStr">
        <is>
          <t>九州</t>
        </is>
      </c>
      <c r="D3614" t="inlineStr">
        <is>
          <t>Google広告</t>
        </is>
      </c>
      <c r="E3614" t="inlineStr">
        <is>
          <t>P008</t>
        </is>
      </c>
      <c r="F3614">
        <f>_xlfn.XLOOKUP(tbl_売上[[#This Row],[商品コード]],tbl_商品[商品コード],tbl_商品[商品名],"未登録")</f>
        <v/>
      </c>
      <c r="G3614">
        <f>_xlfn.XLOOKUP(tbl_売上[[#This Row],[商品コード]],tbl_商品[商品コード],tbl_商品[カテゴリ],"未登録")</f>
        <v/>
      </c>
      <c r="H3614" s="4" t="n">
        <v>1</v>
      </c>
      <c r="I3614" s="5" t="n">
        <v>2700</v>
      </c>
      <c r="J3614" s="5">
        <f>tbl_売上[[#This Row],[数量]]*tbl_売上[[#This Row],[単価]]</f>
        <v/>
      </c>
    </row>
    <row r="3615">
      <c r="A3615" s="3" t="n">
        <v>45990</v>
      </c>
      <c r="B3615" t="inlineStr">
        <is>
          <t>鈴木</t>
        </is>
      </c>
      <c r="C3615" t="inlineStr">
        <is>
          <t>関東</t>
        </is>
      </c>
      <c r="D3615" t="inlineStr">
        <is>
          <t>Google広告</t>
        </is>
      </c>
      <c r="E3615" t="inlineStr">
        <is>
          <t>P002</t>
        </is>
      </c>
      <c r="F3615">
        <f>_xlfn.XLOOKUP(tbl_売上[[#This Row],[商品コード]],tbl_商品[商品コード],tbl_商品[商品名],"未登録")</f>
        <v/>
      </c>
      <c r="G3615">
        <f>_xlfn.XLOOKUP(tbl_売上[[#This Row],[商品コード]],tbl_商品[商品コード],tbl_商品[カテゴリ],"未登録")</f>
        <v/>
      </c>
      <c r="H3615" s="4" t="n">
        <v>1</v>
      </c>
      <c r="I3615" s="5" t="n">
        <v>3980</v>
      </c>
      <c r="J3615" s="5">
        <f>tbl_売上[[#This Row],[数量]]*tbl_売上[[#This Row],[単価]]</f>
        <v/>
      </c>
    </row>
    <row r="3616">
      <c r="A3616" s="3" t="n">
        <v>45990</v>
      </c>
      <c r="B3616" t="inlineStr">
        <is>
          <t>渡辺</t>
        </is>
      </c>
      <c r="C3616" t="inlineStr">
        <is>
          <t>九州</t>
        </is>
      </c>
      <c r="D3616" t="inlineStr">
        <is>
          <t>Meta広告</t>
        </is>
      </c>
      <c r="E3616" t="inlineStr">
        <is>
          <t>P004</t>
        </is>
      </c>
      <c r="F3616">
        <f>_xlfn.XLOOKUP(tbl_売上[[#This Row],[商品コード]],tbl_商品[商品コード],tbl_商品[商品名],"未登録")</f>
        <v/>
      </c>
      <c r="G3616">
        <f>_xlfn.XLOOKUP(tbl_売上[[#This Row],[商品コード]],tbl_商品[商品コード],tbl_商品[カテゴリ],"未登録")</f>
        <v/>
      </c>
      <c r="H3616" s="4" t="n">
        <v>1</v>
      </c>
      <c r="I3616" s="5" t="n">
        <v>2480</v>
      </c>
      <c r="J3616" s="5">
        <f>tbl_売上[[#This Row],[数量]]*tbl_売上[[#This Row],[単価]]</f>
        <v/>
      </c>
    </row>
    <row r="3617">
      <c r="A3617" s="3" t="n">
        <v>45990</v>
      </c>
      <c r="B3617" t="inlineStr">
        <is>
          <t>伊藤</t>
        </is>
      </c>
      <c r="C3617" t="inlineStr">
        <is>
          <t>中部</t>
        </is>
      </c>
      <c r="D3617" t="inlineStr">
        <is>
          <t>Google広告</t>
        </is>
      </c>
      <c r="E3617" t="inlineStr">
        <is>
          <t>P007</t>
        </is>
      </c>
      <c r="F3617">
        <f>_xlfn.XLOOKUP(tbl_売上[[#This Row],[商品コード]],tbl_商品[商品コード],tbl_商品[商品名],"未登録")</f>
        <v/>
      </c>
      <c r="G3617">
        <f>_xlfn.XLOOKUP(tbl_売上[[#This Row],[商品コード]],tbl_商品[商品コード],tbl_商品[カテゴリ],"未登録")</f>
        <v/>
      </c>
      <c r="H3617" s="4" t="n">
        <v>1</v>
      </c>
      <c r="I3617" s="5" t="n">
        <v>3240</v>
      </c>
      <c r="J3617" s="5">
        <f>tbl_売上[[#This Row],[数量]]*tbl_売上[[#This Row],[単価]]</f>
        <v/>
      </c>
    </row>
    <row r="3618">
      <c r="A3618" s="3" t="n">
        <v>45990</v>
      </c>
      <c r="B3618" t="inlineStr">
        <is>
          <t>伊藤</t>
        </is>
      </c>
      <c r="C3618" t="inlineStr">
        <is>
          <t>中部</t>
        </is>
      </c>
      <c r="D3618" t="inlineStr">
        <is>
          <t>Google広告</t>
        </is>
      </c>
      <c r="E3618" t="inlineStr">
        <is>
          <t>P001</t>
        </is>
      </c>
      <c r="F3618">
        <f>_xlfn.XLOOKUP(tbl_売上[[#This Row],[商品コード]],tbl_商品[商品コード],tbl_商品[商品名],"未登録")</f>
        <v/>
      </c>
      <c r="G3618">
        <f>_xlfn.XLOOKUP(tbl_売上[[#This Row],[商品コード]],tbl_商品[商品コード],tbl_商品[カテゴリ],"未登録")</f>
        <v/>
      </c>
      <c r="H3618" s="4" t="n">
        <v>1</v>
      </c>
      <c r="I3618" s="5" t="n">
        <v>8800</v>
      </c>
      <c r="J3618" s="5">
        <f>tbl_売上[[#This Row],[数量]]*tbl_売上[[#This Row],[単価]]</f>
        <v/>
      </c>
    </row>
    <row r="3619">
      <c r="A3619" s="3" t="n">
        <v>45990</v>
      </c>
      <c r="B3619" t="inlineStr">
        <is>
          <t>渡辺</t>
        </is>
      </c>
      <c r="C3619" t="inlineStr">
        <is>
          <t>九州</t>
        </is>
      </c>
      <c r="D3619" t="inlineStr">
        <is>
          <t>Yahoo!広告</t>
        </is>
      </c>
      <c r="E3619" t="inlineStr">
        <is>
          <t>P001</t>
        </is>
      </c>
      <c r="F3619">
        <f>_xlfn.XLOOKUP(tbl_売上[[#This Row],[商品コード]],tbl_商品[商品コード],tbl_商品[商品名],"未登録")</f>
        <v/>
      </c>
      <c r="G3619">
        <f>_xlfn.XLOOKUP(tbl_売上[[#This Row],[商品コード]],tbl_商品[商品コード],tbl_商品[カテゴリ],"未登録")</f>
        <v/>
      </c>
      <c r="H3619" s="4" t="n">
        <v>1</v>
      </c>
      <c r="I3619" s="5" t="n">
        <v>8800</v>
      </c>
      <c r="J3619" s="5">
        <f>tbl_売上[[#This Row],[数量]]*tbl_売上[[#This Row],[単価]]</f>
        <v/>
      </c>
    </row>
    <row r="3620">
      <c r="A3620" s="3" t="n">
        <v>45990</v>
      </c>
      <c r="B3620" t="inlineStr">
        <is>
          <t>高橋</t>
        </is>
      </c>
      <c r="C3620" t="inlineStr">
        <is>
          <t>関西</t>
        </is>
      </c>
      <c r="D3620" t="inlineStr">
        <is>
          <t>Yahoo!広告</t>
        </is>
      </c>
      <c r="E3620" t="inlineStr">
        <is>
          <t>P002</t>
        </is>
      </c>
      <c r="F3620">
        <f>_xlfn.XLOOKUP(tbl_売上[[#This Row],[商品コード]],tbl_商品[商品コード],tbl_商品[商品名],"未登録")</f>
        <v/>
      </c>
      <c r="G3620">
        <f>_xlfn.XLOOKUP(tbl_売上[[#This Row],[商品コード]],tbl_商品[商品コード],tbl_商品[カテゴリ],"未登録")</f>
        <v/>
      </c>
      <c r="H3620" s="4" t="n">
        <v>2</v>
      </c>
      <c r="I3620" s="5" t="n">
        <v>3980</v>
      </c>
      <c r="J3620" s="5">
        <f>tbl_売上[[#This Row],[数量]]*tbl_売上[[#This Row],[単価]]</f>
        <v/>
      </c>
    </row>
    <row r="3621">
      <c r="A3621" s="3" t="n">
        <v>45991</v>
      </c>
      <c r="B3621" t="inlineStr">
        <is>
          <t>佐藤</t>
        </is>
      </c>
      <c r="C3621" t="inlineStr">
        <is>
          <t>関東</t>
        </is>
      </c>
      <c r="D3621" t="inlineStr">
        <is>
          <t>Meta広告</t>
        </is>
      </c>
      <c r="E3621" t="inlineStr">
        <is>
          <t>P003</t>
        </is>
      </c>
      <c r="F3621">
        <f>_xlfn.XLOOKUP(tbl_売上[[#This Row],[商品コード]],tbl_商品[商品コード],tbl_商品[商品名],"未登録")</f>
        <v/>
      </c>
      <c r="G3621">
        <f>_xlfn.XLOOKUP(tbl_売上[[#This Row],[商品コード]],tbl_商品[商品コード],tbl_商品[カテゴリ],"未登録")</f>
        <v/>
      </c>
      <c r="H3621" s="4" t="n">
        <v>2</v>
      </c>
      <c r="I3621" s="5" t="n">
        <v>19800</v>
      </c>
      <c r="J3621" s="5">
        <f>tbl_売上[[#This Row],[数量]]*tbl_売上[[#This Row],[単価]]</f>
        <v/>
      </c>
    </row>
    <row r="3622">
      <c r="A3622" s="3" t="n">
        <v>45991</v>
      </c>
      <c r="B3622" t="inlineStr">
        <is>
          <t>渡辺</t>
        </is>
      </c>
      <c r="C3622" t="inlineStr">
        <is>
          <t>九州</t>
        </is>
      </c>
      <c r="D3622" t="inlineStr">
        <is>
          <t>Yahoo!広告</t>
        </is>
      </c>
      <c r="E3622" t="inlineStr">
        <is>
          <t>P003</t>
        </is>
      </c>
      <c r="F3622">
        <f>_xlfn.XLOOKUP(tbl_売上[[#This Row],[商品コード]],tbl_商品[商品コード],tbl_商品[商品名],"未登録")</f>
        <v/>
      </c>
      <c r="G3622">
        <f>_xlfn.XLOOKUP(tbl_売上[[#This Row],[商品コード]],tbl_商品[商品コード],tbl_商品[カテゴリ],"未登録")</f>
        <v/>
      </c>
      <c r="H3622" s="4" t="n">
        <v>1</v>
      </c>
      <c r="I3622" s="5" t="n">
        <v>19800</v>
      </c>
      <c r="J3622" s="5">
        <f>tbl_売上[[#This Row],[数量]]*tbl_売上[[#This Row],[単価]]</f>
        <v/>
      </c>
    </row>
    <row r="3623">
      <c r="A3623" s="3" t="n">
        <v>45991</v>
      </c>
      <c r="B3623" t="inlineStr">
        <is>
          <t>鈴木</t>
        </is>
      </c>
      <c r="C3623" t="inlineStr">
        <is>
          <t>関東</t>
        </is>
      </c>
      <c r="D3623" t="inlineStr">
        <is>
          <t>Meta広告</t>
        </is>
      </c>
      <c r="E3623" t="inlineStr">
        <is>
          <t>P006</t>
        </is>
      </c>
      <c r="F3623">
        <f>_xlfn.XLOOKUP(tbl_売上[[#This Row],[商品コード]],tbl_商品[商品コード],tbl_商品[商品名],"未登録")</f>
        <v/>
      </c>
      <c r="G3623">
        <f>_xlfn.XLOOKUP(tbl_売上[[#This Row],[商品コード]],tbl_商品[商品コード],tbl_商品[カテゴリ],"未登録")</f>
        <v/>
      </c>
      <c r="H3623" s="4" t="n">
        <v>1</v>
      </c>
      <c r="I3623" s="5" t="n">
        <v>3300</v>
      </c>
      <c r="J3623" s="5">
        <f>tbl_売上[[#This Row],[数量]]*tbl_売上[[#This Row],[単価]]</f>
        <v/>
      </c>
    </row>
    <row r="3624">
      <c r="A3624" s="3" t="n">
        <v>45991</v>
      </c>
      <c r="B3624" t="inlineStr">
        <is>
          <t>伊藤</t>
        </is>
      </c>
      <c r="C3624" t="inlineStr">
        <is>
          <t>中部</t>
        </is>
      </c>
      <c r="D3624" t="inlineStr">
        <is>
          <t>Yahoo!広告</t>
        </is>
      </c>
      <c r="E3624" t="inlineStr">
        <is>
          <t>P009</t>
        </is>
      </c>
      <c r="F3624">
        <f>_xlfn.XLOOKUP(tbl_売上[[#This Row],[商品コード]],tbl_商品[商品コード],tbl_商品[商品名],"未登録")</f>
        <v/>
      </c>
      <c r="G3624">
        <f>_xlfn.XLOOKUP(tbl_売上[[#This Row],[商品コード]],tbl_商品[商品コード],tbl_商品[カテゴリ],"未登録")</f>
        <v/>
      </c>
      <c r="H3624" s="4" t="n">
        <v>2</v>
      </c>
      <c r="I3624" s="5" t="n">
        <v>3600</v>
      </c>
      <c r="J3624" s="5">
        <f>tbl_売上[[#This Row],[数量]]*tbl_売上[[#This Row],[単価]]</f>
        <v/>
      </c>
    </row>
    <row r="3625">
      <c r="A3625" s="3" t="n">
        <v>45991</v>
      </c>
      <c r="B3625" t="inlineStr">
        <is>
          <t>佐藤</t>
        </is>
      </c>
      <c r="C3625" t="inlineStr">
        <is>
          <t>関東</t>
        </is>
      </c>
      <c r="D3625" t="inlineStr">
        <is>
          <t>Yahoo!広告</t>
        </is>
      </c>
      <c r="E3625" t="inlineStr">
        <is>
          <t>P005</t>
        </is>
      </c>
      <c r="F3625">
        <f>_xlfn.XLOOKUP(tbl_売上[[#This Row],[商品コード]],tbl_商品[商品コード],tbl_商品[商品名],"未登録")</f>
        <v/>
      </c>
      <c r="G3625">
        <f>_xlfn.XLOOKUP(tbl_売上[[#This Row],[商品コード]],tbl_商品[商品コード],tbl_商品[カテゴリ],"未登録")</f>
        <v/>
      </c>
      <c r="H3625" s="4" t="n">
        <v>2</v>
      </c>
      <c r="I3625" s="5" t="n">
        <v>6980</v>
      </c>
      <c r="J3625" s="5">
        <f>tbl_売上[[#This Row],[数量]]*tbl_売上[[#This Row],[単価]]</f>
        <v/>
      </c>
    </row>
    <row r="3626">
      <c r="A3626" s="3" t="n">
        <v>45991</v>
      </c>
      <c r="B3626" t="inlineStr">
        <is>
          <t>渡辺</t>
        </is>
      </c>
      <c r="C3626" t="inlineStr">
        <is>
          <t>九州</t>
        </is>
      </c>
      <c r="D3626" t="inlineStr">
        <is>
          <t>Google広告</t>
        </is>
      </c>
      <c r="E3626" t="inlineStr">
        <is>
          <t>P007</t>
        </is>
      </c>
      <c r="F3626">
        <f>_xlfn.XLOOKUP(tbl_売上[[#This Row],[商品コード]],tbl_商品[商品コード],tbl_商品[商品名],"未登録")</f>
        <v/>
      </c>
      <c r="G3626">
        <f>_xlfn.XLOOKUP(tbl_売上[[#This Row],[商品コード]],tbl_商品[商品コード],tbl_商品[カテゴリ],"未登録")</f>
        <v/>
      </c>
      <c r="H3626" s="4" t="n">
        <v>2</v>
      </c>
      <c r="I3626" s="5" t="n">
        <v>3240</v>
      </c>
      <c r="J3626" s="5">
        <f>tbl_売上[[#This Row],[数量]]*tbl_売上[[#This Row],[単価]]</f>
        <v/>
      </c>
    </row>
    <row r="3627">
      <c r="A3627" s="3" t="n">
        <v>45991</v>
      </c>
      <c r="B3627" t="inlineStr">
        <is>
          <t>伊藤</t>
        </is>
      </c>
      <c r="C3627" t="inlineStr">
        <is>
          <t>中部</t>
        </is>
      </c>
      <c r="D3627" t="inlineStr">
        <is>
          <t>Yahoo!広告</t>
        </is>
      </c>
      <c r="E3627" t="inlineStr">
        <is>
          <t>P006</t>
        </is>
      </c>
      <c r="F3627">
        <f>_xlfn.XLOOKUP(tbl_売上[[#This Row],[商品コード]],tbl_商品[商品コード],tbl_商品[商品名],"未登録")</f>
        <v/>
      </c>
      <c r="G3627">
        <f>_xlfn.XLOOKUP(tbl_売上[[#This Row],[商品コード]],tbl_商品[商品コード],tbl_商品[カテゴリ],"未登録")</f>
        <v/>
      </c>
      <c r="H3627" s="4" t="n">
        <v>3</v>
      </c>
      <c r="I3627" s="5" t="n">
        <v>3300</v>
      </c>
      <c r="J3627" s="5">
        <f>tbl_売上[[#This Row],[数量]]*tbl_売上[[#This Row],[単価]]</f>
        <v/>
      </c>
    </row>
    <row r="3628">
      <c r="A3628" s="3" t="n">
        <v>45992</v>
      </c>
      <c r="B3628" t="inlineStr">
        <is>
          <t>渡辺</t>
        </is>
      </c>
      <c r="C3628" t="inlineStr">
        <is>
          <t>九州</t>
        </is>
      </c>
      <c r="D3628" t="inlineStr">
        <is>
          <t>Google広告</t>
        </is>
      </c>
      <c r="E3628" t="inlineStr">
        <is>
          <t>P002</t>
        </is>
      </c>
      <c r="F3628">
        <f>_xlfn.XLOOKUP(tbl_売上[[#This Row],[商品コード]],tbl_商品[商品コード],tbl_商品[商品名],"未登録")</f>
        <v/>
      </c>
      <c r="G3628">
        <f>_xlfn.XLOOKUP(tbl_売上[[#This Row],[商品コード]],tbl_商品[商品コード],tbl_商品[カテゴリ],"未登録")</f>
        <v/>
      </c>
      <c r="H3628" s="4" t="n">
        <v>1</v>
      </c>
      <c r="I3628" s="5" t="n">
        <v>3980</v>
      </c>
      <c r="J3628" s="5">
        <f>tbl_売上[[#This Row],[数量]]*tbl_売上[[#This Row],[単価]]</f>
        <v/>
      </c>
    </row>
    <row r="3629">
      <c r="A3629" s="3" t="n">
        <v>45992</v>
      </c>
      <c r="B3629" t="inlineStr">
        <is>
          <t>佐藤</t>
        </is>
      </c>
      <c r="C3629" t="inlineStr">
        <is>
          <t>関東</t>
        </is>
      </c>
      <c r="D3629" t="inlineStr">
        <is>
          <t>Google広告</t>
        </is>
      </c>
      <c r="E3629" t="inlineStr">
        <is>
          <t>P004</t>
        </is>
      </c>
      <c r="F3629">
        <f>_xlfn.XLOOKUP(tbl_売上[[#This Row],[商品コード]],tbl_商品[商品コード],tbl_商品[商品名],"未登録")</f>
        <v/>
      </c>
      <c r="G3629">
        <f>_xlfn.XLOOKUP(tbl_売上[[#This Row],[商品コード]],tbl_商品[商品コード],tbl_商品[カテゴリ],"未登録")</f>
        <v/>
      </c>
      <c r="H3629" s="4" t="n">
        <v>1</v>
      </c>
      <c r="I3629" s="5" t="n">
        <v>2480</v>
      </c>
      <c r="J3629" s="5">
        <f>tbl_売上[[#This Row],[数量]]*tbl_売上[[#This Row],[単価]]</f>
        <v/>
      </c>
    </row>
    <row r="3630">
      <c r="A3630" s="3" t="n">
        <v>45992</v>
      </c>
      <c r="B3630" t="inlineStr">
        <is>
          <t>鈴木</t>
        </is>
      </c>
      <c r="C3630" t="inlineStr">
        <is>
          <t>関東</t>
        </is>
      </c>
      <c r="D3630" t="inlineStr">
        <is>
          <t>Meta広告</t>
        </is>
      </c>
      <c r="E3630" t="inlineStr">
        <is>
          <t>P002</t>
        </is>
      </c>
      <c r="F3630">
        <f>_xlfn.XLOOKUP(tbl_売上[[#This Row],[商品コード]],tbl_商品[商品コード],tbl_商品[商品名],"未登録")</f>
        <v/>
      </c>
      <c r="G3630">
        <f>_xlfn.XLOOKUP(tbl_売上[[#This Row],[商品コード]],tbl_商品[商品コード],tbl_商品[カテゴリ],"未登録")</f>
        <v/>
      </c>
      <c r="H3630" s="4" t="n">
        <v>1</v>
      </c>
      <c r="I3630" s="5" t="n">
        <v>3980</v>
      </c>
      <c r="J3630" s="5">
        <f>tbl_売上[[#This Row],[数量]]*tbl_売上[[#This Row],[単価]]</f>
        <v/>
      </c>
    </row>
    <row r="3631">
      <c r="A3631" s="3" t="n">
        <v>45992</v>
      </c>
      <c r="B3631" t="inlineStr">
        <is>
          <t>高橋</t>
        </is>
      </c>
      <c r="C3631" t="inlineStr">
        <is>
          <t>関西</t>
        </is>
      </c>
      <c r="D3631" t="inlineStr">
        <is>
          <t>Google広告</t>
        </is>
      </c>
      <c r="E3631" t="inlineStr">
        <is>
          <t>P008</t>
        </is>
      </c>
      <c r="F3631">
        <f>_xlfn.XLOOKUP(tbl_売上[[#This Row],[商品コード]],tbl_商品[商品コード],tbl_商品[商品名],"未登録")</f>
        <v/>
      </c>
      <c r="G3631">
        <f>_xlfn.XLOOKUP(tbl_売上[[#This Row],[商品コード]],tbl_商品[商品コード],tbl_商品[カテゴリ],"未登録")</f>
        <v/>
      </c>
      <c r="H3631" s="4" t="n">
        <v>1</v>
      </c>
      <c r="I3631" s="5" t="n">
        <v>2700</v>
      </c>
      <c r="J3631" s="5">
        <f>tbl_売上[[#This Row],[数量]]*tbl_売上[[#This Row],[単価]]</f>
        <v/>
      </c>
    </row>
    <row r="3632">
      <c r="A3632" s="3" t="n">
        <v>45992</v>
      </c>
      <c r="B3632" t="inlineStr">
        <is>
          <t>佐藤</t>
        </is>
      </c>
      <c r="C3632" t="inlineStr">
        <is>
          <t>関東</t>
        </is>
      </c>
      <c r="D3632" t="inlineStr">
        <is>
          <t>Google広告</t>
        </is>
      </c>
      <c r="E3632" t="inlineStr">
        <is>
          <t>P005</t>
        </is>
      </c>
      <c r="F3632">
        <f>_xlfn.XLOOKUP(tbl_売上[[#This Row],[商品コード]],tbl_商品[商品コード],tbl_商品[商品名],"未登録")</f>
        <v/>
      </c>
      <c r="G3632">
        <f>_xlfn.XLOOKUP(tbl_売上[[#This Row],[商品コード]],tbl_商品[商品コード],tbl_商品[カテゴリ],"未登録")</f>
        <v/>
      </c>
      <c r="H3632" s="4" t="n">
        <v>1</v>
      </c>
      <c r="I3632" s="5" t="n">
        <v>6980</v>
      </c>
      <c r="J3632" s="5">
        <f>tbl_売上[[#This Row],[数量]]*tbl_売上[[#This Row],[単価]]</f>
        <v/>
      </c>
    </row>
    <row r="3633">
      <c r="A3633" s="3" t="n">
        <v>45992</v>
      </c>
      <c r="B3633" t="inlineStr">
        <is>
          <t>鈴木</t>
        </is>
      </c>
      <c r="C3633" t="inlineStr">
        <is>
          <t>関東</t>
        </is>
      </c>
      <c r="D3633" t="inlineStr">
        <is>
          <t>Google広告</t>
        </is>
      </c>
      <c r="E3633" t="inlineStr">
        <is>
          <t>P001</t>
        </is>
      </c>
      <c r="F3633">
        <f>_xlfn.XLOOKUP(tbl_売上[[#This Row],[商品コード]],tbl_商品[商品コード],tbl_商品[商品名],"未登録")</f>
        <v/>
      </c>
      <c r="G3633">
        <f>_xlfn.XLOOKUP(tbl_売上[[#This Row],[商品コード]],tbl_商品[商品コード],tbl_商品[カテゴリ],"未登録")</f>
        <v/>
      </c>
      <c r="H3633" s="4" t="n">
        <v>1</v>
      </c>
      <c r="I3633" s="5" t="n">
        <v>8800</v>
      </c>
      <c r="J3633" s="5">
        <f>tbl_売上[[#This Row],[数量]]*tbl_売上[[#This Row],[単価]]</f>
        <v/>
      </c>
    </row>
    <row r="3634">
      <c r="A3634" s="3" t="n">
        <v>45992</v>
      </c>
      <c r="B3634" t="inlineStr">
        <is>
          <t>渡辺</t>
        </is>
      </c>
      <c r="C3634" t="inlineStr">
        <is>
          <t>九州</t>
        </is>
      </c>
      <c r="D3634" t="inlineStr">
        <is>
          <t>Google広告</t>
        </is>
      </c>
      <c r="E3634" t="inlineStr">
        <is>
          <t>P004</t>
        </is>
      </c>
      <c r="F3634">
        <f>_xlfn.XLOOKUP(tbl_売上[[#This Row],[商品コード]],tbl_商品[商品コード],tbl_商品[商品名],"未登録")</f>
        <v/>
      </c>
      <c r="G3634">
        <f>_xlfn.XLOOKUP(tbl_売上[[#This Row],[商品コード]],tbl_商品[商品コード],tbl_商品[カテゴリ],"未登録")</f>
        <v/>
      </c>
      <c r="H3634" s="4" t="n">
        <v>1</v>
      </c>
      <c r="I3634" s="5" t="n">
        <v>2480</v>
      </c>
      <c r="J3634" s="5">
        <f>tbl_売上[[#This Row],[数量]]*tbl_売上[[#This Row],[単価]]</f>
        <v/>
      </c>
    </row>
    <row r="3635">
      <c r="A3635" s="3" t="n">
        <v>45992</v>
      </c>
      <c r="B3635" t="inlineStr">
        <is>
          <t>渡辺</t>
        </is>
      </c>
      <c r="C3635" t="inlineStr">
        <is>
          <t>九州</t>
        </is>
      </c>
      <c r="D3635" t="inlineStr">
        <is>
          <t>Meta広告</t>
        </is>
      </c>
      <c r="E3635" t="inlineStr">
        <is>
          <t>P002</t>
        </is>
      </c>
      <c r="F3635">
        <f>_xlfn.XLOOKUP(tbl_売上[[#This Row],[商品コード]],tbl_商品[商品コード],tbl_商品[商品名],"未登録")</f>
        <v/>
      </c>
      <c r="G3635">
        <f>_xlfn.XLOOKUP(tbl_売上[[#This Row],[商品コード]],tbl_商品[商品コード],tbl_商品[カテゴリ],"未登録")</f>
        <v/>
      </c>
      <c r="H3635" s="4" t="n">
        <v>1</v>
      </c>
      <c r="I3635" s="5" t="n">
        <v>3980</v>
      </c>
      <c r="J3635" s="5">
        <f>tbl_売上[[#This Row],[数量]]*tbl_売上[[#This Row],[単価]]</f>
        <v/>
      </c>
    </row>
    <row r="3636">
      <c r="A3636" s="3" t="n">
        <v>45992</v>
      </c>
      <c r="B3636" t="inlineStr">
        <is>
          <t>渡辺</t>
        </is>
      </c>
      <c r="C3636" t="inlineStr">
        <is>
          <t>九州</t>
        </is>
      </c>
      <c r="D3636" t="inlineStr">
        <is>
          <t>Google広告</t>
        </is>
      </c>
      <c r="E3636" t="inlineStr">
        <is>
          <t>P004</t>
        </is>
      </c>
      <c r="F3636">
        <f>_xlfn.XLOOKUP(tbl_売上[[#This Row],[商品コード]],tbl_商品[商品コード],tbl_商品[商品名],"未登録")</f>
        <v/>
      </c>
      <c r="G3636">
        <f>_xlfn.XLOOKUP(tbl_売上[[#This Row],[商品コード]],tbl_商品[商品コード],tbl_商品[カテゴリ],"未登録")</f>
        <v/>
      </c>
      <c r="H3636" s="4" t="n">
        <v>1</v>
      </c>
      <c r="I3636" s="5" t="n">
        <v>2480</v>
      </c>
      <c r="J3636" s="5">
        <f>tbl_売上[[#This Row],[数量]]*tbl_売上[[#This Row],[単価]]</f>
        <v/>
      </c>
    </row>
    <row r="3637">
      <c r="A3637" s="3" t="n">
        <v>45992</v>
      </c>
      <c r="B3637" t="inlineStr">
        <is>
          <t>田中</t>
        </is>
      </c>
      <c r="C3637" t="inlineStr">
        <is>
          <t>関西</t>
        </is>
      </c>
      <c r="D3637" t="inlineStr">
        <is>
          <t>Yahoo!広告</t>
        </is>
      </c>
      <c r="E3637" t="inlineStr">
        <is>
          <t>P005</t>
        </is>
      </c>
      <c r="F3637">
        <f>_xlfn.XLOOKUP(tbl_売上[[#This Row],[商品コード]],tbl_商品[商品コード],tbl_商品[商品名],"未登録")</f>
        <v/>
      </c>
      <c r="G3637">
        <f>_xlfn.XLOOKUP(tbl_売上[[#This Row],[商品コード]],tbl_商品[商品コード],tbl_商品[カテゴリ],"未登録")</f>
        <v/>
      </c>
      <c r="H3637" s="4" t="n">
        <v>5</v>
      </c>
      <c r="I3637" s="5" t="n">
        <v>6980</v>
      </c>
      <c r="J3637" s="5">
        <f>tbl_売上[[#This Row],[数量]]*tbl_売上[[#This Row],[単価]]</f>
        <v/>
      </c>
    </row>
    <row r="3638">
      <c r="A3638" s="3" t="n">
        <v>45992</v>
      </c>
      <c r="B3638" t="inlineStr">
        <is>
          <t>伊藤</t>
        </is>
      </c>
      <c r="C3638" t="inlineStr">
        <is>
          <t>中部</t>
        </is>
      </c>
      <c r="D3638" t="inlineStr">
        <is>
          <t>Meta広告</t>
        </is>
      </c>
      <c r="E3638" t="inlineStr">
        <is>
          <t>P008</t>
        </is>
      </c>
      <c r="F3638">
        <f>_xlfn.XLOOKUP(tbl_売上[[#This Row],[商品コード]],tbl_商品[商品コード],tbl_商品[商品名],"未登録")</f>
        <v/>
      </c>
      <c r="G3638">
        <f>_xlfn.XLOOKUP(tbl_売上[[#This Row],[商品コード]],tbl_商品[商品コード],tbl_商品[カテゴリ],"未登録")</f>
        <v/>
      </c>
      <c r="H3638" s="4" t="n">
        <v>1</v>
      </c>
      <c r="I3638" s="5" t="n">
        <v>2700</v>
      </c>
      <c r="J3638" s="5">
        <f>tbl_売上[[#This Row],[数量]]*tbl_売上[[#This Row],[単価]]</f>
        <v/>
      </c>
    </row>
    <row r="3639">
      <c r="A3639" s="3" t="n">
        <v>45993</v>
      </c>
      <c r="B3639" t="inlineStr">
        <is>
          <t>田中</t>
        </is>
      </c>
      <c r="C3639" t="inlineStr">
        <is>
          <t>関西</t>
        </is>
      </c>
      <c r="D3639" t="inlineStr">
        <is>
          <t>Google広告</t>
        </is>
      </c>
      <c r="E3639" t="inlineStr">
        <is>
          <t>P008</t>
        </is>
      </c>
      <c r="F3639">
        <f>_xlfn.XLOOKUP(tbl_売上[[#This Row],[商品コード]],tbl_商品[商品コード],tbl_商品[商品名],"未登録")</f>
        <v/>
      </c>
      <c r="G3639">
        <f>_xlfn.XLOOKUP(tbl_売上[[#This Row],[商品コード]],tbl_商品[商品コード],tbl_商品[カテゴリ],"未登録")</f>
        <v/>
      </c>
      <c r="H3639" s="4" t="n">
        <v>1</v>
      </c>
      <c r="I3639" s="5" t="n">
        <v>2700</v>
      </c>
      <c r="J3639" s="5">
        <f>tbl_売上[[#This Row],[数量]]*tbl_売上[[#This Row],[単価]]</f>
        <v/>
      </c>
    </row>
    <row r="3640">
      <c r="A3640" s="3" t="n">
        <v>45993</v>
      </c>
      <c r="B3640" t="inlineStr">
        <is>
          <t>佐藤</t>
        </is>
      </c>
      <c r="C3640" t="inlineStr">
        <is>
          <t>関東</t>
        </is>
      </c>
      <c r="D3640" t="inlineStr">
        <is>
          <t>Google広告</t>
        </is>
      </c>
      <c r="E3640" t="inlineStr">
        <is>
          <t>P006</t>
        </is>
      </c>
      <c r="F3640">
        <f>_xlfn.XLOOKUP(tbl_売上[[#This Row],[商品コード]],tbl_商品[商品コード],tbl_商品[商品名],"未登録")</f>
        <v/>
      </c>
      <c r="G3640">
        <f>_xlfn.XLOOKUP(tbl_売上[[#This Row],[商品コード]],tbl_商品[商品コード],tbl_商品[カテゴリ],"未登録")</f>
        <v/>
      </c>
      <c r="H3640" s="4" t="n">
        <v>1</v>
      </c>
      <c r="I3640" s="5" t="n">
        <v>3300</v>
      </c>
      <c r="J3640" s="5">
        <f>tbl_売上[[#This Row],[数量]]*tbl_売上[[#This Row],[単価]]</f>
        <v/>
      </c>
    </row>
    <row r="3641">
      <c r="A3641" s="3" t="n">
        <v>45993</v>
      </c>
      <c r="B3641" t="inlineStr">
        <is>
          <t>鈴木</t>
        </is>
      </c>
      <c r="C3641" t="inlineStr">
        <is>
          <t>関東</t>
        </is>
      </c>
      <c r="D3641" t="inlineStr">
        <is>
          <t>Google広告</t>
        </is>
      </c>
      <c r="E3641" t="inlineStr">
        <is>
          <t>P004</t>
        </is>
      </c>
      <c r="F3641">
        <f>_xlfn.XLOOKUP(tbl_売上[[#This Row],[商品コード]],tbl_商品[商品コード],tbl_商品[商品名],"未登録")</f>
        <v/>
      </c>
      <c r="G3641">
        <f>_xlfn.XLOOKUP(tbl_売上[[#This Row],[商品コード]],tbl_商品[商品コード],tbl_商品[カテゴリ],"未登録")</f>
        <v/>
      </c>
      <c r="H3641" s="4" t="n">
        <v>3</v>
      </c>
      <c r="I3641" s="5" t="n">
        <v>2480</v>
      </c>
      <c r="J3641" s="5">
        <f>tbl_売上[[#This Row],[数量]]*tbl_売上[[#This Row],[単価]]</f>
        <v/>
      </c>
    </row>
    <row r="3642">
      <c r="A3642" s="3" t="n">
        <v>45993</v>
      </c>
      <c r="B3642" t="inlineStr">
        <is>
          <t>鈴木</t>
        </is>
      </c>
      <c r="C3642" t="inlineStr">
        <is>
          <t>関東</t>
        </is>
      </c>
      <c r="D3642" t="inlineStr">
        <is>
          <t>Meta広告</t>
        </is>
      </c>
      <c r="E3642" t="inlineStr">
        <is>
          <t>P009</t>
        </is>
      </c>
      <c r="F3642">
        <f>_xlfn.XLOOKUP(tbl_売上[[#This Row],[商品コード]],tbl_商品[商品コード],tbl_商品[商品名],"未登録")</f>
        <v/>
      </c>
      <c r="G3642">
        <f>_xlfn.XLOOKUP(tbl_売上[[#This Row],[商品コード]],tbl_商品[商品コード],tbl_商品[カテゴリ],"未登録")</f>
        <v/>
      </c>
      <c r="H3642" s="4" t="n">
        <v>1</v>
      </c>
      <c r="I3642" s="5" t="n">
        <v>3600</v>
      </c>
      <c r="J3642" s="5">
        <f>tbl_売上[[#This Row],[数量]]*tbl_売上[[#This Row],[単価]]</f>
        <v/>
      </c>
    </row>
    <row r="3643">
      <c r="A3643" s="3" t="n">
        <v>45993</v>
      </c>
      <c r="B3643" t="inlineStr">
        <is>
          <t>渡辺</t>
        </is>
      </c>
      <c r="C3643" t="inlineStr">
        <is>
          <t>九州</t>
        </is>
      </c>
      <c r="D3643" t="inlineStr">
        <is>
          <t>Meta広告</t>
        </is>
      </c>
      <c r="E3643" t="inlineStr">
        <is>
          <t>P002</t>
        </is>
      </c>
      <c r="F3643">
        <f>_xlfn.XLOOKUP(tbl_売上[[#This Row],[商品コード]],tbl_商品[商品コード],tbl_商品[商品名],"未登録")</f>
        <v/>
      </c>
      <c r="G3643">
        <f>_xlfn.XLOOKUP(tbl_売上[[#This Row],[商品コード]],tbl_商品[商品コード],tbl_商品[カテゴリ],"未登録")</f>
        <v/>
      </c>
      <c r="H3643" s="4" t="n">
        <v>1</v>
      </c>
      <c r="I3643" s="5" t="n">
        <v>3980</v>
      </c>
      <c r="J3643" s="5">
        <f>tbl_売上[[#This Row],[数量]]*tbl_売上[[#This Row],[単価]]</f>
        <v/>
      </c>
    </row>
    <row r="3644">
      <c r="A3644" s="3" t="n">
        <v>45993</v>
      </c>
      <c r="B3644" t="inlineStr">
        <is>
          <t>高橋</t>
        </is>
      </c>
      <c r="C3644" t="inlineStr">
        <is>
          <t>関西</t>
        </is>
      </c>
      <c r="D3644" t="inlineStr">
        <is>
          <t>Google広告</t>
        </is>
      </c>
      <c r="E3644" t="inlineStr">
        <is>
          <t>P004</t>
        </is>
      </c>
      <c r="F3644">
        <f>_xlfn.XLOOKUP(tbl_売上[[#This Row],[商品コード]],tbl_商品[商品コード],tbl_商品[商品名],"未登録")</f>
        <v/>
      </c>
      <c r="G3644">
        <f>_xlfn.XLOOKUP(tbl_売上[[#This Row],[商品コード]],tbl_商品[商品コード],tbl_商品[カテゴリ],"未登録")</f>
        <v/>
      </c>
      <c r="H3644" s="4" t="n">
        <v>1</v>
      </c>
      <c r="I3644" s="5" t="n">
        <v>2480</v>
      </c>
      <c r="J3644" s="5">
        <f>tbl_売上[[#This Row],[数量]]*tbl_売上[[#This Row],[単価]]</f>
        <v/>
      </c>
    </row>
    <row r="3645">
      <c r="A3645" s="3" t="n">
        <v>45993</v>
      </c>
      <c r="B3645" t="inlineStr">
        <is>
          <t>鈴木</t>
        </is>
      </c>
      <c r="C3645" t="inlineStr">
        <is>
          <t>関東</t>
        </is>
      </c>
      <c r="D3645" t="inlineStr">
        <is>
          <t>Meta広告</t>
        </is>
      </c>
      <c r="E3645" t="inlineStr">
        <is>
          <t>P002</t>
        </is>
      </c>
      <c r="F3645">
        <f>_xlfn.XLOOKUP(tbl_売上[[#This Row],[商品コード]],tbl_商品[商品コード],tbl_商品[商品名],"未登録")</f>
        <v/>
      </c>
      <c r="G3645">
        <f>_xlfn.XLOOKUP(tbl_売上[[#This Row],[商品コード]],tbl_商品[商品コード],tbl_商品[カテゴリ],"未登録")</f>
        <v/>
      </c>
      <c r="H3645" s="4" t="n">
        <v>1</v>
      </c>
      <c r="I3645" s="5" t="n">
        <v>3980</v>
      </c>
      <c r="J3645" s="5">
        <f>tbl_売上[[#This Row],[数量]]*tbl_売上[[#This Row],[単価]]</f>
        <v/>
      </c>
    </row>
    <row r="3646">
      <c r="A3646" s="3" t="n">
        <v>45993</v>
      </c>
      <c r="B3646" t="inlineStr">
        <is>
          <t>高橋</t>
        </is>
      </c>
      <c r="C3646" t="inlineStr">
        <is>
          <t>関西</t>
        </is>
      </c>
      <c r="D3646" t="inlineStr">
        <is>
          <t>Meta広告</t>
        </is>
      </c>
      <c r="E3646" t="inlineStr">
        <is>
          <t>P006</t>
        </is>
      </c>
      <c r="F3646">
        <f>_xlfn.XLOOKUP(tbl_売上[[#This Row],[商品コード]],tbl_商品[商品コード],tbl_商品[商品名],"未登録")</f>
        <v/>
      </c>
      <c r="G3646">
        <f>_xlfn.XLOOKUP(tbl_売上[[#This Row],[商品コード]],tbl_商品[商品コード],tbl_商品[カテゴリ],"未登録")</f>
        <v/>
      </c>
      <c r="H3646" s="4" t="n">
        <v>1</v>
      </c>
      <c r="I3646" s="5" t="n">
        <v>3300</v>
      </c>
      <c r="J3646" s="5">
        <f>tbl_売上[[#This Row],[数量]]*tbl_売上[[#This Row],[単価]]</f>
        <v/>
      </c>
    </row>
    <row r="3647">
      <c r="A3647" s="3" t="n">
        <v>45993</v>
      </c>
      <c r="B3647" t="inlineStr">
        <is>
          <t>伊藤</t>
        </is>
      </c>
      <c r="C3647" t="inlineStr">
        <is>
          <t>中部</t>
        </is>
      </c>
      <c r="D3647" t="inlineStr">
        <is>
          <t>Yahoo!広告</t>
        </is>
      </c>
      <c r="E3647" t="inlineStr">
        <is>
          <t>P004</t>
        </is>
      </c>
      <c r="F3647">
        <f>_xlfn.XLOOKUP(tbl_売上[[#This Row],[商品コード]],tbl_商品[商品コード],tbl_商品[商品名],"未登録")</f>
        <v/>
      </c>
      <c r="G3647">
        <f>_xlfn.XLOOKUP(tbl_売上[[#This Row],[商品コード]],tbl_商品[商品コード],tbl_商品[カテゴリ],"未登録")</f>
        <v/>
      </c>
      <c r="H3647" s="4" t="n">
        <v>1</v>
      </c>
      <c r="I3647" s="5" t="n">
        <v>2480</v>
      </c>
      <c r="J3647" s="5">
        <f>tbl_売上[[#This Row],[数量]]*tbl_売上[[#This Row],[単価]]</f>
        <v/>
      </c>
    </row>
    <row r="3648">
      <c r="A3648" s="3" t="n">
        <v>45994</v>
      </c>
      <c r="B3648" t="inlineStr">
        <is>
          <t>高橋</t>
        </is>
      </c>
      <c r="C3648" t="inlineStr">
        <is>
          <t>関西</t>
        </is>
      </c>
      <c r="D3648" t="inlineStr">
        <is>
          <t>Google広告</t>
        </is>
      </c>
      <c r="E3648" t="inlineStr">
        <is>
          <t>P005</t>
        </is>
      </c>
      <c r="F3648">
        <f>_xlfn.XLOOKUP(tbl_売上[[#This Row],[商品コード]],tbl_商品[商品コード],tbl_商品[商品名],"未登録")</f>
        <v/>
      </c>
      <c r="G3648">
        <f>_xlfn.XLOOKUP(tbl_売上[[#This Row],[商品コード]],tbl_商品[商品コード],tbl_商品[カテゴリ],"未登録")</f>
        <v/>
      </c>
      <c r="H3648" s="4" t="n">
        <v>1</v>
      </c>
      <c r="I3648" s="5" t="n">
        <v>6980</v>
      </c>
      <c r="J3648" s="5">
        <f>tbl_売上[[#This Row],[数量]]*tbl_売上[[#This Row],[単価]]</f>
        <v/>
      </c>
    </row>
    <row r="3649">
      <c r="A3649" s="3" t="n">
        <v>45994</v>
      </c>
      <c r="B3649" t="inlineStr">
        <is>
          <t>鈴木</t>
        </is>
      </c>
      <c r="C3649" t="inlineStr">
        <is>
          <t>関東</t>
        </is>
      </c>
      <c r="D3649" t="inlineStr">
        <is>
          <t>Meta広告</t>
        </is>
      </c>
      <c r="E3649" t="inlineStr">
        <is>
          <t>P009</t>
        </is>
      </c>
      <c r="F3649">
        <f>_xlfn.XLOOKUP(tbl_売上[[#This Row],[商品コード]],tbl_商品[商品コード],tbl_商品[商品名],"未登録")</f>
        <v/>
      </c>
      <c r="G3649">
        <f>_xlfn.XLOOKUP(tbl_売上[[#This Row],[商品コード]],tbl_商品[商品コード],tbl_商品[カテゴリ],"未登録")</f>
        <v/>
      </c>
      <c r="H3649" s="4" t="n">
        <v>1</v>
      </c>
      <c r="I3649" s="5" t="n">
        <v>3600</v>
      </c>
      <c r="J3649" s="5">
        <f>tbl_売上[[#This Row],[数量]]*tbl_売上[[#This Row],[単価]]</f>
        <v/>
      </c>
    </row>
    <row r="3650">
      <c r="A3650" s="3" t="n">
        <v>45994</v>
      </c>
      <c r="B3650" t="inlineStr">
        <is>
          <t>高橋</t>
        </is>
      </c>
      <c r="C3650" t="inlineStr">
        <is>
          <t>関西</t>
        </is>
      </c>
      <c r="D3650" t="inlineStr">
        <is>
          <t>Yahoo!広告</t>
        </is>
      </c>
      <c r="E3650" t="inlineStr">
        <is>
          <t>P002</t>
        </is>
      </c>
      <c r="F3650">
        <f>_xlfn.XLOOKUP(tbl_売上[[#This Row],[商品コード]],tbl_商品[商品コード],tbl_商品[商品名],"未登録")</f>
        <v/>
      </c>
      <c r="G3650">
        <f>_xlfn.XLOOKUP(tbl_売上[[#This Row],[商品コード]],tbl_商品[商品コード],tbl_商品[カテゴリ],"未登録")</f>
        <v/>
      </c>
      <c r="H3650" s="4" t="n">
        <v>1</v>
      </c>
      <c r="I3650" s="5" t="n">
        <v>3980</v>
      </c>
      <c r="J3650" s="5">
        <f>tbl_売上[[#This Row],[数量]]*tbl_売上[[#This Row],[単価]]</f>
        <v/>
      </c>
    </row>
    <row r="3651">
      <c r="A3651" s="3" t="n">
        <v>45994</v>
      </c>
      <c r="B3651" t="inlineStr">
        <is>
          <t>田中</t>
        </is>
      </c>
      <c r="C3651" t="inlineStr">
        <is>
          <t>関西</t>
        </is>
      </c>
      <c r="D3651" t="inlineStr">
        <is>
          <t>Meta広告</t>
        </is>
      </c>
      <c r="E3651" t="inlineStr">
        <is>
          <t>P004</t>
        </is>
      </c>
      <c r="F3651">
        <f>_xlfn.XLOOKUP(tbl_売上[[#This Row],[商品コード]],tbl_商品[商品コード],tbl_商品[商品名],"未登録")</f>
        <v/>
      </c>
      <c r="G3651">
        <f>_xlfn.XLOOKUP(tbl_売上[[#This Row],[商品コード]],tbl_商品[商品コード],tbl_商品[カテゴリ],"未登録")</f>
        <v/>
      </c>
      <c r="H3651" s="4" t="n">
        <v>2</v>
      </c>
      <c r="I3651" s="5" t="n">
        <v>2480</v>
      </c>
      <c r="J3651" s="5">
        <f>tbl_売上[[#This Row],[数量]]*tbl_売上[[#This Row],[単価]]</f>
        <v/>
      </c>
    </row>
    <row r="3652">
      <c r="A3652" s="3" t="n">
        <v>45994</v>
      </c>
      <c r="B3652" t="inlineStr">
        <is>
          <t>田中</t>
        </is>
      </c>
      <c r="C3652" t="inlineStr">
        <is>
          <t>関西</t>
        </is>
      </c>
      <c r="D3652" t="inlineStr">
        <is>
          <t>Google広告</t>
        </is>
      </c>
      <c r="E3652" t="inlineStr">
        <is>
          <t>P003</t>
        </is>
      </c>
      <c r="F3652">
        <f>_xlfn.XLOOKUP(tbl_売上[[#This Row],[商品コード]],tbl_商品[商品コード],tbl_商品[商品名],"未登録")</f>
        <v/>
      </c>
      <c r="G3652">
        <f>_xlfn.XLOOKUP(tbl_売上[[#This Row],[商品コード]],tbl_商品[商品コード],tbl_商品[カテゴリ],"未登録")</f>
        <v/>
      </c>
      <c r="H3652" s="4" t="n">
        <v>1</v>
      </c>
      <c r="I3652" s="5" t="n">
        <v>19800</v>
      </c>
      <c r="J3652" s="5">
        <f>tbl_売上[[#This Row],[数量]]*tbl_売上[[#This Row],[単価]]</f>
        <v/>
      </c>
    </row>
    <row r="3653">
      <c r="A3653" s="3" t="n">
        <v>45994</v>
      </c>
      <c r="B3653" t="inlineStr">
        <is>
          <t>渡辺</t>
        </is>
      </c>
      <c r="C3653" t="inlineStr">
        <is>
          <t>九州</t>
        </is>
      </c>
      <c r="D3653" t="inlineStr">
        <is>
          <t>Yahoo!広告</t>
        </is>
      </c>
      <c r="E3653" t="inlineStr">
        <is>
          <t>P001</t>
        </is>
      </c>
      <c r="F3653">
        <f>_xlfn.XLOOKUP(tbl_売上[[#This Row],[商品コード]],tbl_商品[商品コード],tbl_商品[商品名],"未登録")</f>
        <v/>
      </c>
      <c r="G3653">
        <f>_xlfn.XLOOKUP(tbl_売上[[#This Row],[商品コード]],tbl_商品[商品コード],tbl_商品[カテゴリ],"未登録")</f>
        <v/>
      </c>
      <c r="H3653" s="4" t="n">
        <v>1</v>
      </c>
      <c r="I3653" s="5" t="n">
        <v>8800</v>
      </c>
      <c r="J3653" s="5">
        <f>tbl_売上[[#This Row],[数量]]*tbl_売上[[#This Row],[単価]]</f>
        <v/>
      </c>
    </row>
    <row r="3654">
      <c r="A3654" s="3" t="n">
        <v>45994</v>
      </c>
      <c r="B3654" t="inlineStr">
        <is>
          <t>渡辺</t>
        </is>
      </c>
      <c r="C3654" t="inlineStr">
        <is>
          <t>九州</t>
        </is>
      </c>
      <c r="D3654" t="inlineStr">
        <is>
          <t>Google広告</t>
        </is>
      </c>
      <c r="E3654" t="inlineStr">
        <is>
          <t>P002</t>
        </is>
      </c>
      <c r="F3654">
        <f>_xlfn.XLOOKUP(tbl_売上[[#This Row],[商品コード]],tbl_商品[商品コード],tbl_商品[商品名],"未登録")</f>
        <v/>
      </c>
      <c r="G3654">
        <f>_xlfn.XLOOKUP(tbl_売上[[#This Row],[商品コード]],tbl_商品[商品コード],tbl_商品[カテゴリ],"未登録")</f>
        <v/>
      </c>
      <c r="H3654" s="4" t="n">
        <v>1</v>
      </c>
      <c r="I3654" s="5" t="n">
        <v>3980</v>
      </c>
      <c r="J3654" s="5">
        <f>tbl_売上[[#This Row],[数量]]*tbl_売上[[#This Row],[単価]]</f>
        <v/>
      </c>
    </row>
    <row r="3655">
      <c r="A3655" s="3" t="n">
        <v>45994</v>
      </c>
      <c r="B3655" t="inlineStr">
        <is>
          <t>渡辺</t>
        </is>
      </c>
      <c r="C3655" t="inlineStr">
        <is>
          <t>九州</t>
        </is>
      </c>
      <c r="D3655" t="inlineStr">
        <is>
          <t>Google広告</t>
        </is>
      </c>
      <c r="E3655" t="inlineStr">
        <is>
          <t>P008</t>
        </is>
      </c>
      <c r="F3655">
        <f>_xlfn.XLOOKUP(tbl_売上[[#This Row],[商品コード]],tbl_商品[商品コード],tbl_商品[商品名],"未登録")</f>
        <v/>
      </c>
      <c r="G3655">
        <f>_xlfn.XLOOKUP(tbl_売上[[#This Row],[商品コード]],tbl_商品[商品コード],tbl_商品[カテゴリ],"未登録")</f>
        <v/>
      </c>
      <c r="H3655" s="4" t="n">
        <v>1</v>
      </c>
      <c r="I3655" s="5" t="n">
        <v>2700</v>
      </c>
      <c r="J3655" s="5">
        <f>tbl_売上[[#This Row],[数量]]*tbl_売上[[#This Row],[単価]]</f>
        <v/>
      </c>
    </row>
    <row r="3656">
      <c r="A3656" s="3" t="n">
        <v>45994</v>
      </c>
      <c r="B3656" t="inlineStr">
        <is>
          <t>佐藤</t>
        </is>
      </c>
      <c r="C3656" t="inlineStr">
        <is>
          <t>関東</t>
        </is>
      </c>
      <c r="D3656" t="inlineStr">
        <is>
          <t>Google広告</t>
        </is>
      </c>
      <c r="E3656" t="inlineStr">
        <is>
          <t>P004</t>
        </is>
      </c>
      <c r="F3656">
        <f>_xlfn.XLOOKUP(tbl_売上[[#This Row],[商品コード]],tbl_商品[商品コード],tbl_商品[商品名],"未登録")</f>
        <v/>
      </c>
      <c r="G3656">
        <f>_xlfn.XLOOKUP(tbl_売上[[#This Row],[商品コード]],tbl_商品[商品コード],tbl_商品[カテゴリ],"未登録")</f>
        <v/>
      </c>
      <c r="H3656" s="4" t="n">
        <v>1</v>
      </c>
      <c r="I3656" s="5" t="n">
        <v>2480</v>
      </c>
      <c r="J3656" s="5">
        <f>tbl_売上[[#This Row],[数量]]*tbl_売上[[#This Row],[単価]]</f>
        <v/>
      </c>
    </row>
    <row r="3657">
      <c r="A3657" s="3" t="n">
        <v>45995</v>
      </c>
      <c r="B3657" t="inlineStr">
        <is>
          <t>伊藤</t>
        </is>
      </c>
      <c r="C3657" t="inlineStr">
        <is>
          <t>中部</t>
        </is>
      </c>
      <c r="D3657" t="inlineStr">
        <is>
          <t>Meta広告</t>
        </is>
      </c>
      <c r="E3657" t="inlineStr">
        <is>
          <t>P006</t>
        </is>
      </c>
      <c r="F3657">
        <f>_xlfn.XLOOKUP(tbl_売上[[#This Row],[商品コード]],tbl_商品[商品コード],tbl_商品[商品名],"未登録")</f>
        <v/>
      </c>
      <c r="G3657">
        <f>_xlfn.XLOOKUP(tbl_売上[[#This Row],[商品コード]],tbl_商品[商品コード],tbl_商品[カテゴリ],"未登録")</f>
        <v/>
      </c>
      <c r="H3657" s="4" t="n">
        <v>1</v>
      </c>
      <c r="I3657" s="5" t="n">
        <v>3300</v>
      </c>
      <c r="J3657" s="5">
        <f>tbl_売上[[#This Row],[数量]]*tbl_売上[[#This Row],[単価]]</f>
        <v/>
      </c>
    </row>
    <row r="3658">
      <c r="A3658" s="3" t="n">
        <v>45995</v>
      </c>
      <c r="B3658" t="inlineStr">
        <is>
          <t>渡辺</t>
        </is>
      </c>
      <c r="C3658" t="inlineStr">
        <is>
          <t>九州</t>
        </is>
      </c>
      <c r="D3658" t="inlineStr">
        <is>
          <t>Meta広告</t>
        </is>
      </c>
      <c r="E3658" t="inlineStr">
        <is>
          <t>P002</t>
        </is>
      </c>
      <c r="F3658">
        <f>_xlfn.XLOOKUP(tbl_売上[[#This Row],[商品コード]],tbl_商品[商品コード],tbl_商品[商品名],"未登録")</f>
        <v/>
      </c>
      <c r="G3658">
        <f>_xlfn.XLOOKUP(tbl_売上[[#This Row],[商品コード]],tbl_商品[商品コード],tbl_商品[カテゴリ],"未登録")</f>
        <v/>
      </c>
      <c r="H3658" s="4" t="n">
        <v>2</v>
      </c>
      <c r="I3658" s="5" t="n">
        <v>3980</v>
      </c>
      <c r="J3658" s="5">
        <f>tbl_売上[[#This Row],[数量]]*tbl_売上[[#This Row],[単価]]</f>
        <v/>
      </c>
    </row>
    <row r="3659">
      <c r="A3659" s="3" t="n">
        <v>45995</v>
      </c>
      <c r="B3659" t="inlineStr">
        <is>
          <t>佐藤</t>
        </is>
      </c>
      <c r="C3659" t="inlineStr">
        <is>
          <t>関東</t>
        </is>
      </c>
      <c r="D3659" t="inlineStr">
        <is>
          <t>Meta広告</t>
        </is>
      </c>
      <c r="E3659" t="inlineStr">
        <is>
          <t>P009</t>
        </is>
      </c>
      <c r="F3659">
        <f>_xlfn.XLOOKUP(tbl_売上[[#This Row],[商品コード]],tbl_商品[商品コード],tbl_商品[商品名],"未登録")</f>
        <v/>
      </c>
      <c r="G3659">
        <f>_xlfn.XLOOKUP(tbl_売上[[#This Row],[商品コード]],tbl_商品[商品コード],tbl_商品[カテゴリ],"未登録")</f>
        <v/>
      </c>
      <c r="H3659" s="4" t="n">
        <v>2</v>
      </c>
      <c r="I3659" s="5" t="n">
        <v>3600</v>
      </c>
      <c r="J3659" s="5">
        <f>tbl_売上[[#This Row],[数量]]*tbl_売上[[#This Row],[単価]]</f>
        <v/>
      </c>
    </row>
    <row r="3660">
      <c r="A3660" s="3" t="n">
        <v>45995</v>
      </c>
      <c r="B3660" t="inlineStr">
        <is>
          <t>伊藤</t>
        </is>
      </c>
      <c r="C3660" t="inlineStr">
        <is>
          <t>中部</t>
        </is>
      </c>
      <c r="D3660" t="inlineStr">
        <is>
          <t>Meta広告</t>
        </is>
      </c>
      <c r="E3660" t="inlineStr">
        <is>
          <t>P008</t>
        </is>
      </c>
      <c r="F3660">
        <f>_xlfn.XLOOKUP(tbl_売上[[#This Row],[商品コード]],tbl_商品[商品コード],tbl_商品[商品名],"未登録")</f>
        <v/>
      </c>
      <c r="G3660">
        <f>_xlfn.XLOOKUP(tbl_売上[[#This Row],[商品コード]],tbl_商品[商品コード],tbl_商品[カテゴリ],"未登録")</f>
        <v/>
      </c>
      <c r="H3660" s="4" t="n">
        <v>1</v>
      </c>
      <c r="I3660" s="5" t="n">
        <v>2700</v>
      </c>
      <c r="J3660" s="5">
        <f>tbl_売上[[#This Row],[数量]]*tbl_売上[[#This Row],[単価]]</f>
        <v/>
      </c>
    </row>
    <row r="3661">
      <c r="A3661" s="3" t="n">
        <v>45995</v>
      </c>
      <c r="B3661" t="inlineStr">
        <is>
          <t>高橋</t>
        </is>
      </c>
      <c r="C3661" t="inlineStr">
        <is>
          <t>関西</t>
        </is>
      </c>
      <c r="D3661" t="inlineStr">
        <is>
          <t>Meta広告</t>
        </is>
      </c>
      <c r="E3661" t="inlineStr">
        <is>
          <t>P005</t>
        </is>
      </c>
      <c r="F3661">
        <f>_xlfn.XLOOKUP(tbl_売上[[#This Row],[商品コード]],tbl_商品[商品コード],tbl_商品[商品名],"未登録")</f>
        <v/>
      </c>
      <c r="G3661">
        <f>_xlfn.XLOOKUP(tbl_売上[[#This Row],[商品コード]],tbl_商品[商品コード],tbl_商品[カテゴリ],"未登録")</f>
        <v/>
      </c>
      <c r="H3661" s="4" t="n">
        <v>1</v>
      </c>
      <c r="I3661" s="5" t="n">
        <v>6980</v>
      </c>
      <c r="J3661" s="5">
        <f>tbl_売上[[#This Row],[数量]]*tbl_売上[[#This Row],[単価]]</f>
        <v/>
      </c>
    </row>
    <row r="3662">
      <c r="A3662" s="3" t="n">
        <v>45995</v>
      </c>
      <c r="B3662" t="inlineStr">
        <is>
          <t>佐藤</t>
        </is>
      </c>
      <c r="C3662" t="inlineStr">
        <is>
          <t>関東</t>
        </is>
      </c>
      <c r="D3662" t="inlineStr">
        <is>
          <t>Google広告</t>
        </is>
      </c>
      <c r="E3662" t="inlineStr">
        <is>
          <t>P004</t>
        </is>
      </c>
      <c r="F3662">
        <f>_xlfn.XLOOKUP(tbl_売上[[#This Row],[商品コード]],tbl_商品[商品コード],tbl_商品[商品名],"未登録")</f>
        <v/>
      </c>
      <c r="G3662">
        <f>_xlfn.XLOOKUP(tbl_売上[[#This Row],[商品コード]],tbl_商品[商品コード],tbl_商品[カテゴリ],"未登録")</f>
        <v/>
      </c>
      <c r="H3662" s="4" t="n">
        <v>2</v>
      </c>
      <c r="I3662" s="5" t="n">
        <v>2480</v>
      </c>
      <c r="J3662" s="5">
        <f>tbl_売上[[#This Row],[数量]]*tbl_売上[[#This Row],[単価]]</f>
        <v/>
      </c>
    </row>
    <row r="3663">
      <c r="A3663" s="3" t="n">
        <v>45995</v>
      </c>
      <c r="B3663" t="inlineStr">
        <is>
          <t>佐藤</t>
        </is>
      </c>
      <c r="C3663" t="inlineStr">
        <is>
          <t>関東</t>
        </is>
      </c>
      <c r="D3663" t="inlineStr">
        <is>
          <t>Meta広告</t>
        </is>
      </c>
      <c r="E3663" t="inlineStr">
        <is>
          <t>P009</t>
        </is>
      </c>
      <c r="F3663">
        <f>_xlfn.XLOOKUP(tbl_売上[[#This Row],[商品コード]],tbl_商品[商品コード],tbl_商品[商品名],"未登録")</f>
        <v/>
      </c>
      <c r="G3663">
        <f>_xlfn.XLOOKUP(tbl_売上[[#This Row],[商品コード]],tbl_商品[商品コード],tbl_商品[カテゴリ],"未登録")</f>
        <v/>
      </c>
      <c r="H3663" s="4" t="n">
        <v>2</v>
      </c>
      <c r="I3663" s="5" t="n">
        <v>3600</v>
      </c>
      <c r="J3663" s="5">
        <f>tbl_売上[[#This Row],[数量]]*tbl_売上[[#This Row],[単価]]</f>
        <v/>
      </c>
    </row>
    <row r="3664">
      <c r="A3664" s="3" t="n">
        <v>45995</v>
      </c>
      <c r="B3664" t="inlineStr">
        <is>
          <t>佐藤</t>
        </is>
      </c>
      <c r="C3664" t="inlineStr">
        <is>
          <t>関東</t>
        </is>
      </c>
      <c r="D3664" t="inlineStr">
        <is>
          <t>Google広告</t>
        </is>
      </c>
      <c r="E3664" t="inlineStr">
        <is>
          <t>P002</t>
        </is>
      </c>
      <c r="F3664">
        <f>_xlfn.XLOOKUP(tbl_売上[[#This Row],[商品コード]],tbl_商品[商品コード],tbl_商品[商品名],"未登録")</f>
        <v/>
      </c>
      <c r="G3664">
        <f>_xlfn.XLOOKUP(tbl_売上[[#This Row],[商品コード]],tbl_商品[商品コード],tbl_商品[カテゴリ],"未登録")</f>
        <v/>
      </c>
      <c r="H3664" s="4" t="n">
        <v>2</v>
      </c>
      <c r="I3664" s="5" t="n">
        <v>3980</v>
      </c>
      <c r="J3664" s="5">
        <f>tbl_売上[[#This Row],[数量]]*tbl_売上[[#This Row],[単価]]</f>
        <v/>
      </c>
    </row>
    <row r="3665">
      <c r="A3665" s="3" t="n">
        <v>45995</v>
      </c>
      <c r="B3665" t="inlineStr">
        <is>
          <t>渡辺</t>
        </is>
      </c>
      <c r="C3665" t="inlineStr">
        <is>
          <t>九州</t>
        </is>
      </c>
      <c r="D3665" t="inlineStr">
        <is>
          <t>Meta広告</t>
        </is>
      </c>
      <c r="E3665" t="inlineStr">
        <is>
          <t>P006</t>
        </is>
      </c>
      <c r="F3665">
        <f>_xlfn.XLOOKUP(tbl_売上[[#This Row],[商品コード]],tbl_商品[商品コード],tbl_商品[商品名],"未登録")</f>
        <v/>
      </c>
      <c r="G3665">
        <f>_xlfn.XLOOKUP(tbl_売上[[#This Row],[商品コード]],tbl_商品[商品コード],tbl_商品[カテゴリ],"未登録")</f>
        <v/>
      </c>
      <c r="H3665" s="4" t="n">
        <v>2</v>
      </c>
      <c r="I3665" s="5" t="n">
        <v>3300</v>
      </c>
      <c r="J3665" s="5">
        <f>tbl_売上[[#This Row],[数量]]*tbl_売上[[#This Row],[単価]]</f>
        <v/>
      </c>
    </row>
    <row r="3666">
      <c r="A3666" s="3" t="n">
        <v>45995</v>
      </c>
      <c r="B3666" t="inlineStr">
        <is>
          <t>佐藤</t>
        </is>
      </c>
      <c r="C3666" t="inlineStr">
        <is>
          <t>関東</t>
        </is>
      </c>
      <c r="D3666" t="inlineStr">
        <is>
          <t>Google広告</t>
        </is>
      </c>
      <c r="E3666" t="inlineStr">
        <is>
          <t>P006</t>
        </is>
      </c>
      <c r="F3666">
        <f>_xlfn.XLOOKUP(tbl_売上[[#This Row],[商品コード]],tbl_商品[商品コード],tbl_商品[商品名],"未登録")</f>
        <v/>
      </c>
      <c r="G3666">
        <f>_xlfn.XLOOKUP(tbl_売上[[#This Row],[商品コード]],tbl_商品[商品コード],tbl_商品[カテゴリ],"未登録")</f>
        <v/>
      </c>
      <c r="H3666" s="4" t="n">
        <v>3</v>
      </c>
      <c r="I3666" s="5" t="n">
        <v>3300</v>
      </c>
      <c r="J3666" s="5">
        <f>tbl_売上[[#This Row],[数量]]*tbl_売上[[#This Row],[単価]]</f>
        <v/>
      </c>
    </row>
    <row r="3667">
      <c r="A3667" s="3" t="n">
        <v>45995</v>
      </c>
      <c r="B3667" t="inlineStr">
        <is>
          <t>佐藤</t>
        </is>
      </c>
      <c r="C3667" t="inlineStr">
        <is>
          <t>関東</t>
        </is>
      </c>
      <c r="D3667" t="inlineStr">
        <is>
          <t>Google広告</t>
        </is>
      </c>
      <c r="E3667" t="inlineStr">
        <is>
          <t>P003</t>
        </is>
      </c>
      <c r="F3667">
        <f>_xlfn.XLOOKUP(tbl_売上[[#This Row],[商品コード]],tbl_商品[商品コード],tbl_商品[商品名],"未登録")</f>
        <v/>
      </c>
      <c r="G3667">
        <f>_xlfn.XLOOKUP(tbl_売上[[#This Row],[商品コード]],tbl_商品[商品コード],tbl_商品[カテゴリ],"未登録")</f>
        <v/>
      </c>
      <c r="H3667" s="4" t="n">
        <v>1</v>
      </c>
      <c r="I3667" s="5" t="n">
        <v>19800</v>
      </c>
      <c r="J3667" s="5">
        <f>tbl_売上[[#This Row],[数量]]*tbl_売上[[#This Row],[単価]]</f>
        <v/>
      </c>
    </row>
    <row r="3668">
      <c r="A3668" s="3" t="n">
        <v>45996</v>
      </c>
      <c r="B3668" t="inlineStr">
        <is>
          <t>佐藤</t>
        </is>
      </c>
      <c r="C3668" t="inlineStr">
        <is>
          <t>関東</t>
        </is>
      </c>
      <c r="D3668" t="inlineStr">
        <is>
          <t>Google広告</t>
        </is>
      </c>
      <c r="E3668" t="inlineStr">
        <is>
          <t>P001</t>
        </is>
      </c>
      <c r="F3668">
        <f>_xlfn.XLOOKUP(tbl_売上[[#This Row],[商品コード]],tbl_商品[商品コード],tbl_商品[商品名],"未登録")</f>
        <v/>
      </c>
      <c r="G3668">
        <f>_xlfn.XLOOKUP(tbl_売上[[#This Row],[商品コード]],tbl_商品[商品コード],tbl_商品[カテゴリ],"未登録")</f>
        <v/>
      </c>
      <c r="H3668" s="4" t="n">
        <v>2</v>
      </c>
      <c r="I3668" s="5" t="n">
        <v>8800</v>
      </c>
      <c r="J3668" s="5">
        <f>tbl_売上[[#This Row],[数量]]*tbl_売上[[#This Row],[単価]]</f>
        <v/>
      </c>
    </row>
    <row r="3669">
      <c r="A3669" s="3" t="n">
        <v>45996</v>
      </c>
      <c r="B3669" t="inlineStr">
        <is>
          <t>佐藤</t>
        </is>
      </c>
      <c r="C3669" t="inlineStr">
        <is>
          <t>関東</t>
        </is>
      </c>
      <c r="D3669" t="inlineStr">
        <is>
          <t>Google広告</t>
        </is>
      </c>
      <c r="E3669" t="inlineStr">
        <is>
          <t>P002</t>
        </is>
      </c>
      <c r="F3669">
        <f>_xlfn.XLOOKUP(tbl_売上[[#This Row],[商品コード]],tbl_商品[商品コード],tbl_商品[商品名],"未登録")</f>
        <v/>
      </c>
      <c r="G3669">
        <f>_xlfn.XLOOKUP(tbl_売上[[#This Row],[商品コード]],tbl_商品[商品コード],tbl_商品[カテゴリ],"未登録")</f>
        <v/>
      </c>
      <c r="H3669" s="4" t="n">
        <v>1</v>
      </c>
      <c r="I3669" s="5" t="n">
        <v>3980</v>
      </c>
      <c r="J3669" s="5">
        <f>tbl_売上[[#This Row],[数量]]*tbl_売上[[#This Row],[単価]]</f>
        <v/>
      </c>
    </row>
    <row r="3670">
      <c r="A3670" s="3" t="n">
        <v>45996</v>
      </c>
      <c r="B3670" t="inlineStr">
        <is>
          <t>高橋</t>
        </is>
      </c>
      <c r="C3670" t="inlineStr">
        <is>
          <t>関西</t>
        </is>
      </c>
      <c r="D3670" t="inlineStr">
        <is>
          <t>Meta広告</t>
        </is>
      </c>
      <c r="E3670" t="inlineStr">
        <is>
          <t>P009</t>
        </is>
      </c>
      <c r="F3670">
        <f>_xlfn.XLOOKUP(tbl_売上[[#This Row],[商品コード]],tbl_商品[商品コード],tbl_商品[商品名],"未登録")</f>
        <v/>
      </c>
      <c r="G3670">
        <f>_xlfn.XLOOKUP(tbl_売上[[#This Row],[商品コード]],tbl_商品[商品コード],tbl_商品[カテゴリ],"未登録")</f>
        <v/>
      </c>
      <c r="H3670" s="4" t="n">
        <v>1</v>
      </c>
      <c r="I3670" s="5" t="n">
        <v>3600</v>
      </c>
      <c r="J3670" s="5">
        <f>tbl_売上[[#This Row],[数量]]*tbl_売上[[#This Row],[単価]]</f>
        <v/>
      </c>
    </row>
    <row r="3671">
      <c r="A3671" s="3" t="n">
        <v>45996</v>
      </c>
      <c r="B3671" t="inlineStr">
        <is>
          <t>佐藤</t>
        </is>
      </c>
      <c r="C3671" t="inlineStr">
        <is>
          <t>関東</t>
        </is>
      </c>
      <c r="D3671" t="inlineStr">
        <is>
          <t>Google広告</t>
        </is>
      </c>
      <c r="E3671" t="inlineStr">
        <is>
          <t>P009</t>
        </is>
      </c>
      <c r="F3671">
        <f>_xlfn.XLOOKUP(tbl_売上[[#This Row],[商品コード]],tbl_商品[商品コード],tbl_商品[商品名],"未登録")</f>
        <v/>
      </c>
      <c r="G3671">
        <f>_xlfn.XLOOKUP(tbl_売上[[#This Row],[商品コード]],tbl_商品[商品コード],tbl_商品[カテゴリ],"未登録")</f>
        <v/>
      </c>
      <c r="H3671" s="4" t="n">
        <v>2</v>
      </c>
      <c r="I3671" s="5" t="n">
        <v>3600</v>
      </c>
      <c r="J3671" s="5">
        <f>tbl_売上[[#This Row],[数量]]*tbl_売上[[#This Row],[単価]]</f>
        <v/>
      </c>
    </row>
    <row r="3672">
      <c r="A3672" s="3" t="n">
        <v>45996</v>
      </c>
      <c r="B3672" t="inlineStr">
        <is>
          <t>高橋</t>
        </is>
      </c>
      <c r="C3672" t="inlineStr">
        <is>
          <t>関西</t>
        </is>
      </c>
      <c r="D3672" t="inlineStr">
        <is>
          <t>Google広告</t>
        </is>
      </c>
      <c r="E3672" t="inlineStr">
        <is>
          <t>P005</t>
        </is>
      </c>
      <c r="F3672">
        <f>_xlfn.XLOOKUP(tbl_売上[[#This Row],[商品コード]],tbl_商品[商品コード],tbl_商品[商品名],"未登録")</f>
        <v/>
      </c>
      <c r="G3672">
        <f>_xlfn.XLOOKUP(tbl_売上[[#This Row],[商品コード]],tbl_商品[商品コード],tbl_商品[カテゴリ],"未登録")</f>
        <v/>
      </c>
      <c r="H3672" s="4" t="n">
        <v>1</v>
      </c>
      <c r="I3672" s="5" t="n">
        <v>6980</v>
      </c>
      <c r="J3672" s="5">
        <f>tbl_売上[[#This Row],[数量]]*tbl_売上[[#This Row],[単価]]</f>
        <v/>
      </c>
    </row>
    <row r="3673">
      <c r="A3673" s="3" t="n">
        <v>45996</v>
      </c>
      <c r="B3673" t="inlineStr">
        <is>
          <t>佐藤</t>
        </is>
      </c>
      <c r="C3673" t="inlineStr">
        <is>
          <t>関東</t>
        </is>
      </c>
      <c r="D3673" t="inlineStr">
        <is>
          <t>Google広告</t>
        </is>
      </c>
      <c r="E3673" t="inlineStr">
        <is>
          <t>P008</t>
        </is>
      </c>
      <c r="F3673">
        <f>_xlfn.XLOOKUP(tbl_売上[[#This Row],[商品コード]],tbl_商品[商品コード],tbl_商品[商品名],"未登録")</f>
        <v/>
      </c>
      <c r="G3673">
        <f>_xlfn.XLOOKUP(tbl_売上[[#This Row],[商品コード]],tbl_商品[商品コード],tbl_商品[カテゴリ],"未登録")</f>
        <v/>
      </c>
      <c r="H3673" s="4" t="n">
        <v>2</v>
      </c>
      <c r="I3673" s="5" t="n">
        <v>2700</v>
      </c>
      <c r="J3673" s="5">
        <f>tbl_売上[[#This Row],[数量]]*tbl_売上[[#This Row],[単価]]</f>
        <v/>
      </c>
    </row>
    <row r="3674">
      <c r="A3674" s="3" t="n">
        <v>45997</v>
      </c>
      <c r="B3674" t="inlineStr">
        <is>
          <t>佐藤</t>
        </is>
      </c>
      <c r="C3674" t="inlineStr">
        <is>
          <t>関東</t>
        </is>
      </c>
      <c r="D3674" t="inlineStr">
        <is>
          <t>Google広告</t>
        </is>
      </c>
      <c r="E3674" t="inlineStr">
        <is>
          <t>P007</t>
        </is>
      </c>
      <c r="F3674">
        <f>_xlfn.XLOOKUP(tbl_売上[[#This Row],[商品コード]],tbl_商品[商品コード],tbl_商品[商品名],"未登録")</f>
        <v/>
      </c>
      <c r="G3674">
        <f>_xlfn.XLOOKUP(tbl_売上[[#This Row],[商品コード]],tbl_商品[商品コード],tbl_商品[カテゴリ],"未登録")</f>
        <v/>
      </c>
      <c r="H3674" s="4" t="n">
        <v>3</v>
      </c>
      <c r="I3674" s="5" t="n">
        <v>3240</v>
      </c>
      <c r="J3674" s="5">
        <f>tbl_売上[[#This Row],[数量]]*tbl_売上[[#This Row],[単価]]</f>
        <v/>
      </c>
    </row>
    <row r="3675">
      <c r="A3675" s="3" t="n">
        <v>45997</v>
      </c>
      <c r="B3675" t="inlineStr">
        <is>
          <t>渡辺</t>
        </is>
      </c>
      <c r="C3675" t="inlineStr">
        <is>
          <t>九州</t>
        </is>
      </c>
      <c r="D3675" t="inlineStr">
        <is>
          <t>Meta広告</t>
        </is>
      </c>
      <c r="E3675" t="inlineStr">
        <is>
          <t>P002</t>
        </is>
      </c>
      <c r="F3675">
        <f>_xlfn.XLOOKUP(tbl_売上[[#This Row],[商品コード]],tbl_商品[商品コード],tbl_商品[商品名],"未登録")</f>
        <v/>
      </c>
      <c r="G3675">
        <f>_xlfn.XLOOKUP(tbl_売上[[#This Row],[商品コード]],tbl_商品[商品コード],tbl_商品[カテゴリ],"未登録")</f>
        <v/>
      </c>
      <c r="H3675" s="4" t="n">
        <v>3</v>
      </c>
      <c r="I3675" s="5" t="n">
        <v>3980</v>
      </c>
      <c r="J3675" s="5">
        <f>tbl_売上[[#This Row],[数量]]*tbl_売上[[#This Row],[単価]]</f>
        <v/>
      </c>
    </row>
    <row r="3676">
      <c r="A3676" s="3" t="n">
        <v>45997</v>
      </c>
      <c r="B3676" t="inlineStr">
        <is>
          <t>渡辺</t>
        </is>
      </c>
      <c r="C3676" t="inlineStr">
        <is>
          <t>九州</t>
        </is>
      </c>
      <c r="D3676" t="inlineStr">
        <is>
          <t>Google広告</t>
        </is>
      </c>
      <c r="E3676" t="inlineStr">
        <is>
          <t>P009</t>
        </is>
      </c>
      <c r="F3676">
        <f>_xlfn.XLOOKUP(tbl_売上[[#This Row],[商品コード]],tbl_商品[商品コード],tbl_商品[商品名],"未登録")</f>
        <v/>
      </c>
      <c r="G3676">
        <f>_xlfn.XLOOKUP(tbl_売上[[#This Row],[商品コード]],tbl_商品[商品コード],tbl_商品[カテゴリ],"未登録")</f>
        <v/>
      </c>
      <c r="H3676" s="4" t="n">
        <v>1</v>
      </c>
      <c r="I3676" s="5" t="n">
        <v>3600</v>
      </c>
      <c r="J3676" s="5">
        <f>tbl_売上[[#This Row],[数量]]*tbl_売上[[#This Row],[単価]]</f>
        <v/>
      </c>
    </row>
    <row r="3677">
      <c r="A3677" s="3" t="n">
        <v>45997</v>
      </c>
      <c r="B3677" t="inlineStr">
        <is>
          <t>高橋</t>
        </is>
      </c>
      <c r="C3677" t="inlineStr">
        <is>
          <t>関西</t>
        </is>
      </c>
      <c r="D3677" t="inlineStr">
        <is>
          <t>Meta広告</t>
        </is>
      </c>
      <c r="E3677" t="inlineStr">
        <is>
          <t>P006</t>
        </is>
      </c>
      <c r="F3677">
        <f>_xlfn.XLOOKUP(tbl_売上[[#This Row],[商品コード]],tbl_商品[商品コード],tbl_商品[商品名],"未登録")</f>
        <v/>
      </c>
      <c r="G3677">
        <f>_xlfn.XLOOKUP(tbl_売上[[#This Row],[商品コード]],tbl_商品[商品コード],tbl_商品[カテゴリ],"未登録")</f>
        <v/>
      </c>
      <c r="H3677" s="4" t="n">
        <v>5</v>
      </c>
      <c r="I3677" s="5" t="n">
        <v>3300</v>
      </c>
      <c r="J3677" s="5">
        <f>tbl_売上[[#This Row],[数量]]*tbl_売上[[#This Row],[単価]]</f>
        <v/>
      </c>
    </row>
    <row r="3678">
      <c r="A3678" s="3" t="n">
        <v>45997</v>
      </c>
      <c r="B3678" t="inlineStr">
        <is>
          <t>田中</t>
        </is>
      </c>
      <c r="C3678" t="inlineStr">
        <is>
          <t>関西</t>
        </is>
      </c>
      <c r="D3678" t="inlineStr">
        <is>
          <t>Meta広告</t>
        </is>
      </c>
      <c r="E3678" t="inlineStr">
        <is>
          <t>P008</t>
        </is>
      </c>
      <c r="F3678">
        <f>_xlfn.XLOOKUP(tbl_売上[[#This Row],[商品コード]],tbl_商品[商品コード],tbl_商品[商品名],"未登録")</f>
        <v/>
      </c>
      <c r="G3678">
        <f>_xlfn.XLOOKUP(tbl_売上[[#This Row],[商品コード]],tbl_商品[商品コード],tbl_商品[カテゴリ],"未登録")</f>
        <v/>
      </c>
      <c r="H3678" s="4" t="n">
        <v>2</v>
      </c>
      <c r="I3678" s="5" t="n">
        <v>2700</v>
      </c>
      <c r="J3678" s="5">
        <f>tbl_売上[[#This Row],[数量]]*tbl_売上[[#This Row],[単価]]</f>
        <v/>
      </c>
    </row>
    <row r="3679">
      <c r="A3679" s="3" t="n">
        <v>45997</v>
      </c>
      <c r="B3679" t="inlineStr">
        <is>
          <t>佐藤</t>
        </is>
      </c>
      <c r="C3679" t="inlineStr">
        <is>
          <t>関東</t>
        </is>
      </c>
      <c r="D3679" t="inlineStr">
        <is>
          <t>Yahoo!広告</t>
        </is>
      </c>
      <c r="E3679" t="inlineStr">
        <is>
          <t>P004</t>
        </is>
      </c>
      <c r="F3679">
        <f>_xlfn.XLOOKUP(tbl_売上[[#This Row],[商品コード]],tbl_商品[商品コード],tbl_商品[商品名],"未登録")</f>
        <v/>
      </c>
      <c r="G3679">
        <f>_xlfn.XLOOKUP(tbl_売上[[#This Row],[商品コード]],tbl_商品[商品コード],tbl_商品[カテゴリ],"未登録")</f>
        <v/>
      </c>
      <c r="H3679" s="4" t="n">
        <v>3</v>
      </c>
      <c r="I3679" s="5" t="n">
        <v>2480</v>
      </c>
      <c r="J3679" s="5">
        <f>tbl_売上[[#This Row],[数量]]*tbl_売上[[#This Row],[単価]]</f>
        <v/>
      </c>
    </row>
    <row r="3680">
      <c r="A3680" s="3" t="n">
        <v>45998</v>
      </c>
      <c r="B3680" t="inlineStr">
        <is>
          <t>鈴木</t>
        </is>
      </c>
      <c r="C3680" t="inlineStr">
        <is>
          <t>関東</t>
        </is>
      </c>
      <c r="D3680" t="inlineStr">
        <is>
          <t>Yahoo!広告</t>
        </is>
      </c>
      <c r="E3680" t="inlineStr">
        <is>
          <t>P008</t>
        </is>
      </c>
      <c r="F3680">
        <f>_xlfn.XLOOKUP(tbl_売上[[#This Row],[商品コード]],tbl_商品[商品コード],tbl_商品[商品名],"未登録")</f>
        <v/>
      </c>
      <c r="G3680">
        <f>_xlfn.XLOOKUP(tbl_売上[[#This Row],[商品コード]],tbl_商品[商品コード],tbl_商品[カテゴリ],"未登録")</f>
        <v/>
      </c>
      <c r="H3680" s="4" t="n">
        <v>2</v>
      </c>
      <c r="I3680" s="5" t="n">
        <v>2700</v>
      </c>
      <c r="J3680" s="5">
        <f>tbl_売上[[#This Row],[数量]]*tbl_売上[[#This Row],[単価]]</f>
        <v/>
      </c>
    </row>
    <row r="3681">
      <c r="A3681" s="3" t="n">
        <v>45998</v>
      </c>
      <c r="B3681" t="inlineStr">
        <is>
          <t>渡辺</t>
        </is>
      </c>
      <c r="C3681" t="inlineStr">
        <is>
          <t>九州</t>
        </is>
      </c>
      <c r="D3681" t="inlineStr">
        <is>
          <t>Meta広告</t>
        </is>
      </c>
      <c r="E3681" t="inlineStr">
        <is>
          <t>P001</t>
        </is>
      </c>
      <c r="F3681">
        <f>_xlfn.XLOOKUP(tbl_売上[[#This Row],[商品コード]],tbl_商品[商品コード],tbl_商品[商品名],"未登録")</f>
        <v/>
      </c>
      <c r="G3681">
        <f>_xlfn.XLOOKUP(tbl_売上[[#This Row],[商品コード]],tbl_商品[商品コード],tbl_商品[カテゴリ],"未登録")</f>
        <v/>
      </c>
      <c r="H3681" s="4" t="n">
        <v>3</v>
      </c>
      <c r="I3681" s="5" t="n">
        <v>8800</v>
      </c>
      <c r="J3681" s="5">
        <f>tbl_売上[[#This Row],[数量]]*tbl_売上[[#This Row],[単価]]</f>
        <v/>
      </c>
    </row>
    <row r="3682">
      <c r="A3682" s="3" t="n">
        <v>45998</v>
      </c>
      <c r="B3682" t="inlineStr">
        <is>
          <t>鈴木</t>
        </is>
      </c>
      <c r="C3682" t="inlineStr">
        <is>
          <t>関東</t>
        </is>
      </c>
      <c r="D3682" t="inlineStr">
        <is>
          <t>Google広告</t>
        </is>
      </c>
      <c r="E3682" t="inlineStr">
        <is>
          <t>P003</t>
        </is>
      </c>
      <c r="F3682">
        <f>_xlfn.XLOOKUP(tbl_売上[[#This Row],[商品コード]],tbl_商品[商品コード],tbl_商品[商品名],"未登録")</f>
        <v/>
      </c>
      <c r="G3682">
        <f>_xlfn.XLOOKUP(tbl_売上[[#This Row],[商品コード]],tbl_商品[商品コード],tbl_商品[カテゴリ],"未登録")</f>
        <v/>
      </c>
      <c r="H3682" s="4" t="n">
        <v>1</v>
      </c>
      <c r="I3682" s="5" t="n">
        <v>19800</v>
      </c>
      <c r="J3682" s="5">
        <f>tbl_売上[[#This Row],[数量]]*tbl_売上[[#This Row],[単価]]</f>
        <v/>
      </c>
    </row>
    <row r="3683">
      <c r="A3683" s="3" t="n">
        <v>45998</v>
      </c>
      <c r="B3683" t="inlineStr">
        <is>
          <t>鈴木</t>
        </is>
      </c>
      <c r="C3683" t="inlineStr">
        <is>
          <t>関東</t>
        </is>
      </c>
      <c r="D3683" t="inlineStr">
        <is>
          <t>Meta広告</t>
        </is>
      </c>
      <c r="E3683" t="inlineStr">
        <is>
          <t>P002</t>
        </is>
      </c>
      <c r="F3683">
        <f>_xlfn.XLOOKUP(tbl_売上[[#This Row],[商品コード]],tbl_商品[商品コード],tbl_商品[商品名],"未登録")</f>
        <v/>
      </c>
      <c r="G3683">
        <f>_xlfn.XLOOKUP(tbl_売上[[#This Row],[商品コード]],tbl_商品[商品コード],tbl_商品[カテゴリ],"未登録")</f>
        <v/>
      </c>
      <c r="H3683" s="4" t="n">
        <v>1</v>
      </c>
      <c r="I3683" s="5" t="n">
        <v>3980</v>
      </c>
      <c r="J3683" s="5">
        <f>tbl_売上[[#This Row],[数量]]*tbl_売上[[#This Row],[単価]]</f>
        <v/>
      </c>
    </row>
    <row r="3684">
      <c r="A3684" s="3" t="n">
        <v>45998</v>
      </c>
      <c r="B3684" t="inlineStr">
        <is>
          <t>渡辺</t>
        </is>
      </c>
      <c r="C3684" t="inlineStr">
        <is>
          <t>九州</t>
        </is>
      </c>
      <c r="D3684" t="inlineStr">
        <is>
          <t>Meta広告</t>
        </is>
      </c>
      <c r="E3684" t="inlineStr">
        <is>
          <t>P008</t>
        </is>
      </c>
      <c r="F3684">
        <f>_xlfn.XLOOKUP(tbl_売上[[#This Row],[商品コード]],tbl_商品[商品コード],tbl_商品[商品名],"未登録")</f>
        <v/>
      </c>
      <c r="G3684">
        <f>_xlfn.XLOOKUP(tbl_売上[[#This Row],[商品コード]],tbl_商品[商品コード],tbl_商品[カテゴリ],"未登録")</f>
        <v/>
      </c>
      <c r="H3684" s="4" t="n">
        <v>1</v>
      </c>
      <c r="I3684" s="5" t="n">
        <v>2700</v>
      </c>
      <c r="J3684" s="5">
        <f>tbl_売上[[#This Row],[数量]]*tbl_売上[[#This Row],[単価]]</f>
        <v/>
      </c>
    </row>
    <row r="3685">
      <c r="A3685" s="3" t="n">
        <v>45998</v>
      </c>
      <c r="B3685" t="inlineStr">
        <is>
          <t>鈴木</t>
        </is>
      </c>
      <c r="C3685" t="inlineStr">
        <is>
          <t>関東</t>
        </is>
      </c>
      <c r="D3685" t="inlineStr">
        <is>
          <t>Yahoo!広告</t>
        </is>
      </c>
      <c r="E3685" t="inlineStr">
        <is>
          <t>P007</t>
        </is>
      </c>
      <c r="F3685">
        <f>_xlfn.XLOOKUP(tbl_売上[[#This Row],[商品コード]],tbl_商品[商品コード],tbl_商品[商品名],"未登録")</f>
        <v/>
      </c>
      <c r="G3685">
        <f>_xlfn.XLOOKUP(tbl_売上[[#This Row],[商品コード]],tbl_商品[商品コード],tbl_商品[カテゴリ],"未登録")</f>
        <v/>
      </c>
      <c r="H3685" s="4" t="n">
        <v>1</v>
      </c>
      <c r="I3685" s="5" t="n">
        <v>3240</v>
      </c>
      <c r="J3685" s="5">
        <f>tbl_売上[[#This Row],[数量]]*tbl_売上[[#This Row],[単価]]</f>
        <v/>
      </c>
    </row>
    <row r="3686">
      <c r="A3686" s="3" t="n">
        <v>45998</v>
      </c>
      <c r="B3686" t="inlineStr">
        <is>
          <t>渡辺</t>
        </is>
      </c>
      <c r="C3686" t="inlineStr">
        <is>
          <t>九州</t>
        </is>
      </c>
      <c r="D3686" t="inlineStr">
        <is>
          <t>Google広告</t>
        </is>
      </c>
      <c r="E3686" t="inlineStr">
        <is>
          <t>P008</t>
        </is>
      </c>
      <c r="F3686">
        <f>_xlfn.XLOOKUP(tbl_売上[[#This Row],[商品コード]],tbl_商品[商品コード],tbl_商品[商品名],"未登録")</f>
        <v/>
      </c>
      <c r="G3686">
        <f>_xlfn.XLOOKUP(tbl_売上[[#This Row],[商品コード]],tbl_商品[商品コード],tbl_商品[カテゴリ],"未登録")</f>
        <v/>
      </c>
      <c r="H3686" s="4" t="n">
        <v>5</v>
      </c>
      <c r="I3686" s="5" t="n">
        <v>2700</v>
      </c>
      <c r="J3686" s="5">
        <f>tbl_売上[[#This Row],[数量]]*tbl_売上[[#This Row],[単価]]</f>
        <v/>
      </c>
    </row>
    <row r="3687">
      <c r="A3687" s="3" t="n">
        <v>45998</v>
      </c>
      <c r="B3687" t="inlineStr">
        <is>
          <t>伊藤</t>
        </is>
      </c>
      <c r="C3687" t="inlineStr">
        <is>
          <t>中部</t>
        </is>
      </c>
      <c r="D3687" t="inlineStr">
        <is>
          <t>Google広告</t>
        </is>
      </c>
      <c r="E3687" t="inlineStr">
        <is>
          <t>P007</t>
        </is>
      </c>
      <c r="F3687">
        <f>_xlfn.XLOOKUP(tbl_売上[[#This Row],[商品コード]],tbl_商品[商品コード],tbl_商品[商品名],"未登録")</f>
        <v/>
      </c>
      <c r="G3687">
        <f>_xlfn.XLOOKUP(tbl_売上[[#This Row],[商品コード]],tbl_商品[商品コード],tbl_商品[カテゴリ],"未登録")</f>
        <v/>
      </c>
      <c r="H3687" s="4" t="n">
        <v>1</v>
      </c>
      <c r="I3687" s="5" t="n">
        <v>3240</v>
      </c>
      <c r="J3687" s="5">
        <f>tbl_売上[[#This Row],[数量]]*tbl_売上[[#This Row],[単価]]</f>
        <v/>
      </c>
    </row>
    <row r="3688">
      <c r="A3688" s="3" t="n">
        <v>45999</v>
      </c>
      <c r="B3688" t="inlineStr">
        <is>
          <t>渡辺</t>
        </is>
      </c>
      <c r="C3688" t="inlineStr">
        <is>
          <t>九州</t>
        </is>
      </c>
      <c r="D3688" t="inlineStr">
        <is>
          <t>Yahoo!広告</t>
        </is>
      </c>
      <c r="E3688" t="inlineStr">
        <is>
          <t>P009</t>
        </is>
      </c>
      <c r="F3688">
        <f>_xlfn.XLOOKUP(tbl_売上[[#This Row],[商品コード]],tbl_商品[商品コード],tbl_商品[商品名],"未登録")</f>
        <v/>
      </c>
      <c r="G3688">
        <f>_xlfn.XLOOKUP(tbl_売上[[#This Row],[商品コード]],tbl_商品[商品コード],tbl_商品[カテゴリ],"未登録")</f>
        <v/>
      </c>
      <c r="H3688" s="4" t="n">
        <v>1</v>
      </c>
      <c r="I3688" s="5" t="n">
        <v>3600</v>
      </c>
      <c r="J3688" s="5">
        <f>tbl_売上[[#This Row],[数量]]*tbl_売上[[#This Row],[単価]]</f>
        <v/>
      </c>
    </row>
    <row r="3689">
      <c r="A3689" s="3" t="n">
        <v>45999</v>
      </c>
      <c r="B3689" t="inlineStr">
        <is>
          <t>伊藤</t>
        </is>
      </c>
      <c r="C3689" t="inlineStr">
        <is>
          <t>中部</t>
        </is>
      </c>
      <c r="D3689" t="inlineStr">
        <is>
          <t>Google広告</t>
        </is>
      </c>
      <c r="E3689" t="inlineStr">
        <is>
          <t>P001</t>
        </is>
      </c>
      <c r="F3689">
        <f>_xlfn.XLOOKUP(tbl_売上[[#This Row],[商品コード]],tbl_商品[商品コード],tbl_商品[商品名],"未登録")</f>
        <v/>
      </c>
      <c r="G3689">
        <f>_xlfn.XLOOKUP(tbl_売上[[#This Row],[商品コード]],tbl_商品[商品コード],tbl_商品[カテゴリ],"未登録")</f>
        <v/>
      </c>
      <c r="H3689" s="4" t="n">
        <v>2</v>
      </c>
      <c r="I3689" s="5" t="n">
        <v>8800</v>
      </c>
      <c r="J3689" s="5">
        <f>tbl_売上[[#This Row],[数量]]*tbl_売上[[#This Row],[単価]]</f>
        <v/>
      </c>
    </row>
    <row r="3690">
      <c r="A3690" s="3" t="n">
        <v>45999</v>
      </c>
      <c r="B3690" t="inlineStr">
        <is>
          <t>高橋</t>
        </is>
      </c>
      <c r="C3690" t="inlineStr">
        <is>
          <t>関西</t>
        </is>
      </c>
      <c r="D3690" t="inlineStr">
        <is>
          <t>Google広告</t>
        </is>
      </c>
      <c r="E3690" t="inlineStr">
        <is>
          <t>P008</t>
        </is>
      </c>
      <c r="F3690">
        <f>_xlfn.XLOOKUP(tbl_売上[[#This Row],[商品コード]],tbl_商品[商品コード],tbl_商品[商品名],"未登録")</f>
        <v/>
      </c>
      <c r="G3690">
        <f>_xlfn.XLOOKUP(tbl_売上[[#This Row],[商品コード]],tbl_商品[商品コード],tbl_商品[カテゴリ],"未登録")</f>
        <v/>
      </c>
      <c r="H3690" s="4" t="n">
        <v>1</v>
      </c>
      <c r="I3690" s="5" t="n">
        <v>2700</v>
      </c>
      <c r="J3690" s="5">
        <f>tbl_売上[[#This Row],[数量]]*tbl_売上[[#This Row],[単価]]</f>
        <v/>
      </c>
    </row>
    <row r="3691">
      <c r="A3691" s="3" t="n">
        <v>45999</v>
      </c>
      <c r="B3691" t="inlineStr">
        <is>
          <t>伊藤</t>
        </is>
      </c>
      <c r="C3691" t="inlineStr">
        <is>
          <t>中部</t>
        </is>
      </c>
      <c r="D3691" t="inlineStr">
        <is>
          <t>Meta広告</t>
        </is>
      </c>
      <c r="E3691" t="inlineStr">
        <is>
          <t>P005</t>
        </is>
      </c>
      <c r="F3691">
        <f>_xlfn.XLOOKUP(tbl_売上[[#This Row],[商品コード]],tbl_商品[商品コード],tbl_商品[商品名],"未登録")</f>
        <v/>
      </c>
      <c r="G3691">
        <f>_xlfn.XLOOKUP(tbl_売上[[#This Row],[商品コード]],tbl_商品[商品コード],tbl_商品[カテゴリ],"未登録")</f>
        <v/>
      </c>
      <c r="H3691" s="4" t="n">
        <v>1</v>
      </c>
      <c r="I3691" s="5" t="n">
        <v>6980</v>
      </c>
      <c r="J3691" s="5">
        <f>tbl_売上[[#This Row],[数量]]*tbl_売上[[#This Row],[単価]]</f>
        <v/>
      </c>
    </row>
    <row r="3692">
      <c r="A3692" s="3" t="n">
        <v>45999</v>
      </c>
      <c r="B3692" t="inlineStr">
        <is>
          <t>田中</t>
        </is>
      </c>
      <c r="C3692" t="inlineStr">
        <is>
          <t>関西</t>
        </is>
      </c>
      <c r="D3692" t="inlineStr">
        <is>
          <t>Meta広告</t>
        </is>
      </c>
      <c r="E3692" t="inlineStr">
        <is>
          <t>P009</t>
        </is>
      </c>
      <c r="F3692">
        <f>_xlfn.XLOOKUP(tbl_売上[[#This Row],[商品コード]],tbl_商品[商品コード],tbl_商品[商品名],"未登録")</f>
        <v/>
      </c>
      <c r="G3692">
        <f>_xlfn.XLOOKUP(tbl_売上[[#This Row],[商品コード]],tbl_商品[商品コード],tbl_商品[カテゴリ],"未登録")</f>
        <v/>
      </c>
      <c r="H3692" s="4" t="n">
        <v>1</v>
      </c>
      <c r="I3692" s="5" t="n">
        <v>3600</v>
      </c>
      <c r="J3692" s="5">
        <f>tbl_売上[[#This Row],[数量]]*tbl_売上[[#This Row],[単価]]</f>
        <v/>
      </c>
    </row>
    <row r="3693">
      <c r="A3693" s="3" t="n">
        <v>45999</v>
      </c>
      <c r="B3693" t="inlineStr">
        <is>
          <t>鈴木</t>
        </is>
      </c>
      <c r="C3693" t="inlineStr">
        <is>
          <t>関東</t>
        </is>
      </c>
      <c r="D3693" t="inlineStr">
        <is>
          <t>Meta広告</t>
        </is>
      </c>
      <c r="E3693" t="inlineStr">
        <is>
          <t>P004</t>
        </is>
      </c>
      <c r="F3693">
        <f>_xlfn.XLOOKUP(tbl_売上[[#This Row],[商品コード]],tbl_商品[商品コード],tbl_商品[商品名],"未登録")</f>
        <v/>
      </c>
      <c r="G3693">
        <f>_xlfn.XLOOKUP(tbl_売上[[#This Row],[商品コード]],tbl_商品[商品コード],tbl_商品[カテゴリ],"未登録")</f>
        <v/>
      </c>
      <c r="H3693" s="4" t="n">
        <v>1</v>
      </c>
      <c r="I3693" s="5" t="n">
        <v>2480</v>
      </c>
      <c r="J3693" s="5">
        <f>tbl_売上[[#This Row],[数量]]*tbl_売上[[#This Row],[単価]]</f>
        <v/>
      </c>
    </row>
    <row r="3694">
      <c r="A3694" s="3" t="n">
        <v>45999</v>
      </c>
      <c r="B3694" t="inlineStr">
        <is>
          <t>鈴木</t>
        </is>
      </c>
      <c r="C3694" t="inlineStr">
        <is>
          <t>関東</t>
        </is>
      </c>
      <c r="D3694" t="inlineStr">
        <is>
          <t>Yahoo!広告</t>
        </is>
      </c>
      <c r="E3694" t="inlineStr">
        <is>
          <t>P007</t>
        </is>
      </c>
      <c r="F3694">
        <f>_xlfn.XLOOKUP(tbl_売上[[#This Row],[商品コード]],tbl_商品[商品コード],tbl_商品[商品名],"未登録")</f>
        <v/>
      </c>
      <c r="G3694">
        <f>_xlfn.XLOOKUP(tbl_売上[[#This Row],[商品コード]],tbl_商品[商品コード],tbl_商品[カテゴリ],"未登録")</f>
        <v/>
      </c>
      <c r="H3694" s="4" t="n">
        <v>2</v>
      </c>
      <c r="I3694" s="5" t="n">
        <v>3240</v>
      </c>
      <c r="J3694" s="5">
        <f>tbl_売上[[#This Row],[数量]]*tbl_売上[[#This Row],[単価]]</f>
        <v/>
      </c>
    </row>
    <row r="3695">
      <c r="A3695" s="3" t="n">
        <v>45999</v>
      </c>
      <c r="B3695" t="inlineStr">
        <is>
          <t>佐藤</t>
        </is>
      </c>
      <c r="C3695" t="inlineStr">
        <is>
          <t>関東</t>
        </is>
      </c>
      <c r="D3695" t="inlineStr">
        <is>
          <t>Google広告</t>
        </is>
      </c>
      <c r="E3695" t="inlineStr">
        <is>
          <t>P002</t>
        </is>
      </c>
      <c r="F3695">
        <f>_xlfn.XLOOKUP(tbl_売上[[#This Row],[商品コード]],tbl_商品[商品コード],tbl_商品[商品名],"未登録")</f>
        <v/>
      </c>
      <c r="G3695">
        <f>_xlfn.XLOOKUP(tbl_売上[[#This Row],[商品コード]],tbl_商品[商品コード],tbl_商品[カテゴリ],"未登録")</f>
        <v/>
      </c>
      <c r="H3695" s="4" t="n">
        <v>3</v>
      </c>
      <c r="I3695" s="5" t="n">
        <v>3980</v>
      </c>
      <c r="J3695" s="5">
        <f>tbl_売上[[#This Row],[数量]]*tbl_売上[[#This Row],[単価]]</f>
        <v/>
      </c>
    </row>
    <row r="3696">
      <c r="A3696" s="3" t="n">
        <v>45999</v>
      </c>
      <c r="B3696" t="inlineStr">
        <is>
          <t>伊藤</t>
        </is>
      </c>
      <c r="C3696" t="inlineStr">
        <is>
          <t>中部</t>
        </is>
      </c>
      <c r="D3696" t="inlineStr">
        <is>
          <t>Yahoo!広告</t>
        </is>
      </c>
      <c r="E3696" t="inlineStr">
        <is>
          <t>P005</t>
        </is>
      </c>
      <c r="F3696">
        <f>_xlfn.XLOOKUP(tbl_売上[[#This Row],[商品コード]],tbl_商品[商品コード],tbl_商品[商品名],"未登録")</f>
        <v/>
      </c>
      <c r="G3696">
        <f>_xlfn.XLOOKUP(tbl_売上[[#This Row],[商品コード]],tbl_商品[商品コード],tbl_商品[カテゴリ],"未登録")</f>
        <v/>
      </c>
      <c r="H3696" s="4" t="n">
        <v>1</v>
      </c>
      <c r="I3696" s="5" t="n">
        <v>6980</v>
      </c>
      <c r="J3696" s="5">
        <f>tbl_売上[[#This Row],[数量]]*tbl_売上[[#This Row],[単価]]</f>
        <v/>
      </c>
    </row>
    <row r="3697">
      <c r="A3697" s="3" t="n">
        <v>45999</v>
      </c>
      <c r="B3697" t="inlineStr">
        <is>
          <t>伊藤</t>
        </is>
      </c>
      <c r="C3697" t="inlineStr">
        <is>
          <t>中部</t>
        </is>
      </c>
      <c r="D3697" t="inlineStr">
        <is>
          <t>Google広告</t>
        </is>
      </c>
      <c r="E3697" t="inlineStr">
        <is>
          <t>P002</t>
        </is>
      </c>
      <c r="F3697">
        <f>_xlfn.XLOOKUP(tbl_売上[[#This Row],[商品コード]],tbl_商品[商品コード],tbl_商品[商品名],"未登録")</f>
        <v/>
      </c>
      <c r="G3697">
        <f>_xlfn.XLOOKUP(tbl_売上[[#This Row],[商品コード]],tbl_商品[商品コード],tbl_商品[カテゴリ],"未登録")</f>
        <v/>
      </c>
      <c r="H3697" s="4" t="n">
        <v>3</v>
      </c>
      <c r="I3697" s="5" t="n">
        <v>3980</v>
      </c>
      <c r="J3697" s="5">
        <f>tbl_売上[[#This Row],[数量]]*tbl_売上[[#This Row],[単価]]</f>
        <v/>
      </c>
    </row>
    <row r="3698">
      <c r="A3698" s="3" t="n">
        <v>46000</v>
      </c>
      <c r="B3698" t="inlineStr">
        <is>
          <t>佐藤</t>
        </is>
      </c>
      <c r="C3698" t="inlineStr">
        <is>
          <t>関東</t>
        </is>
      </c>
      <c r="D3698" t="inlineStr">
        <is>
          <t>Meta広告</t>
        </is>
      </c>
      <c r="E3698" t="inlineStr">
        <is>
          <t>P009</t>
        </is>
      </c>
      <c r="F3698">
        <f>_xlfn.XLOOKUP(tbl_売上[[#This Row],[商品コード]],tbl_商品[商品コード],tbl_商品[商品名],"未登録")</f>
        <v/>
      </c>
      <c r="G3698">
        <f>_xlfn.XLOOKUP(tbl_売上[[#This Row],[商品コード]],tbl_商品[商品コード],tbl_商品[カテゴリ],"未登録")</f>
        <v/>
      </c>
      <c r="H3698" s="4" t="n">
        <v>2</v>
      </c>
      <c r="I3698" s="5" t="n">
        <v>3600</v>
      </c>
      <c r="J3698" s="5">
        <f>tbl_売上[[#This Row],[数量]]*tbl_売上[[#This Row],[単価]]</f>
        <v/>
      </c>
    </row>
    <row r="3699">
      <c r="A3699" s="3" t="n">
        <v>46000</v>
      </c>
      <c r="B3699" t="inlineStr">
        <is>
          <t>渡辺</t>
        </is>
      </c>
      <c r="C3699" t="inlineStr">
        <is>
          <t>九州</t>
        </is>
      </c>
      <c r="D3699" t="inlineStr">
        <is>
          <t>Google広告</t>
        </is>
      </c>
      <c r="E3699" t="inlineStr">
        <is>
          <t>P006</t>
        </is>
      </c>
      <c r="F3699">
        <f>_xlfn.XLOOKUP(tbl_売上[[#This Row],[商品コード]],tbl_商品[商品コード],tbl_商品[商品名],"未登録")</f>
        <v/>
      </c>
      <c r="G3699">
        <f>_xlfn.XLOOKUP(tbl_売上[[#This Row],[商品コード]],tbl_商品[商品コード],tbl_商品[カテゴリ],"未登録")</f>
        <v/>
      </c>
      <c r="H3699" s="4" t="n">
        <v>1</v>
      </c>
      <c r="I3699" s="5" t="n">
        <v>3300</v>
      </c>
      <c r="J3699" s="5">
        <f>tbl_売上[[#This Row],[数量]]*tbl_売上[[#This Row],[単価]]</f>
        <v/>
      </c>
    </row>
    <row r="3700">
      <c r="A3700" s="3" t="n">
        <v>46000</v>
      </c>
      <c r="B3700" t="inlineStr">
        <is>
          <t>鈴木</t>
        </is>
      </c>
      <c r="C3700" t="inlineStr">
        <is>
          <t>関東</t>
        </is>
      </c>
      <c r="D3700" t="inlineStr">
        <is>
          <t>Google広告</t>
        </is>
      </c>
      <c r="E3700" t="inlineStr">
        <is>
          <t>P003</t>
        </is>
      </c>
      <c r="F3700">
        <f>_xlfn.XLOOKUP(tbl_売上[[#This Row],[商品コード]],tbl_商品[商品コード],tbl_商品[商品名],"未登録")</f>
        <v/>
      </c>
      <c r="G3700">
        <f>_xlfn.XLOOKUP(tbl_売上[[#This Row],[商品コード]],tbl_商品[商品コード],tbl_商品[カテゴリ],"未登録")</f>
        <v/>
      </c>
      <c r="H3700" s="4" t="n">
        <v>1</v>
      </c>
      <c r="I3700" s="5" t="n">
        <v>19800</v>
      </c>
      <c r="J3700" s="5">
        <f>tbl_売上[[#This Row],[数量]]*tbl_売上[[#This Row],[単価]]</f>
        <v/>
      </c>
    </row>
    <row r="3701">
      <c r="A3701" s="3" t="n">
        <v>46000</v>
      </c>
      <c r="B3701" t="inlineStr">
        <is>
          <t>鈴木</t>
        </is>
      </c>
      <c r="C3701" t="inlineStr">
        <is>
          <t>関東</t>
        </is>
      </c>
      <c r="D3701" t="inlineStr">
        <is>
          <t>Google広告</t>
        </is>
      </c>
      <c r="E3701" t="inlineStr">
        <is>
          <t>P002</t>
        </is>
      </c>
      <c r="F3701">
        <f>_xlfn.XLOOKUP(tbl_売上[[#This Row],[商品コード]],tbl_商品[商品コード],tbl_商品[商品名],"未登録")</f>
        <v/>
      </c>
      <c r="G3701">
        <f>_xlfn.XLOOKUP(tbl_売上[[#This Row],[商品コード]],tbl_商品[商品コード],tbl_商品[カテゴリ],"未登録")</f>
        <v/>
      </c>
      <c r="H3701" s="4" t="n">
        <v>1</v>
      </c>
      <c r="I3701" s="5" t="n">
        <v>3980</v>
      </c>
      <c r="J3701" s="5">
        <f>tbl_売上[[#This Row],[数量]]*tbl_売上[[#This Row],[単価]]</f>
        <v/>
      </c>
    </row>
    <row r="3702">
      <c r="A3702" s="3" t="n">
        <v>46000</v>
      </c>
      <c r="B3702" t="inlineStr">
        <is>
          <t>佐藤</t>
        </is>
      </c>
      <c r="C3702" t="inlineStr">
        <is>
          <t>関東</t>
        </is>
      </c>
      <c r="D3702" t="inlineStr">
        <is>
          <t>Google広告</t>
        </is>
      </c>
      <c r="E3702" t="inlineStr">
        <is>
          <t>P006</t>
        </is>
      </c>
      <c r="F3702">
        <f>_xlfn.XLOOKUP(tbl_売上[[#This Row],[商品コード]],tbl_商品[商品コード],tbl_商品[商品名],"未登録")</f>
        <v/>
      </c>
      <c r="G3702">
        <f>_xlfn.XLOOKUP(tbl_売上[[#This Row],[商品コード]],tbl_商品[商品コード],tbl_商品[カテゴリ],"未登録")</f>
        <v/>
      </c>
      <c r="H3702" s="4" t="n">
        <v>2</v>
      </c>
      <c r="I3702" s="5" t="n">
        <v>3300</v>
      </c>
      <c r="J3702" s="5">
        <f>tbl_売上[[#This Row],[数量]]*tbl_売上[[#This Row],[単価]]</f>
        <v/>
      </c>
    </row>
    <row r="3703">
      <c r="A3703" s="3" t="n">
        <v>46000</v>
      </c>
      <c r="B3703" t="inlineStr">
        <is>
          <t>鈴木</t>
        </is>
      </c>
      <c r="C3703" t="inlineStr">
        <is>
          <t>関東</t>
        </is>
      </c>
      <c r="D3703" t="inlineStr">
        <is>
          <t>Yahoo!広告</t>
        </is>
      </c>
      <c r="E3703" t="inlineStr">
        <is>
          <t>P002</t>
        </is>
      </c>
      <c r="F3703">
        <f>_xlfn.XLOOKUP(tbl_売上[[#This Row],[商品コード]],tbl_商品[商品コード],tbl_商品[商品名],"未登録")</f>
        <v/>
      </c>
      <c r="G3703">
        <f>_xlfn.XLOOKUP(tbl_売上[[#This Row],[商品コード]],tbl_商品[商品コード],tbl_商品[カテゴリ],"未登録")</f>
        <v/>
      </c>
      <c r="H3703" s="4" t="n">
        <v>1</v>
      </c>
      <c r="I3703" s="5" t="n">
        <v>3980</v>
      </c>
      <c r="J3703" s="5">
        <f>tbl_売上[[#This Row],[数量]]*tbl_売上[[#This Row],[単価]]</f>
        <v/>
      </c>
    </row>
    <row r="3704">
      <c r="A3704" s="3" t="n">
        <v>46000</v>
      </c>
      <c r="B3704" t="inlineStr">
        <is>
          <t>高橋</t>
        </is>
      </c>
      <c r="C3704" t="inlineStr">
        <is>
          <t>関西</t>
        </is>
      </c>
      <c r="D3704" t="inlineStr">
        <is>
          <t>Google広告</t>
        </is>
      </c>
      <c r="E3704" t="inlineStr">
        <is>
          <t>P001</t>
        </is>
      </c>
      <c r="F3704">
        <f>_xlfn.XLOOKUP(tbl_売上[[#This Row],[商品コード]],tbl_商品[商品コード],tbl_商品[商品名],"未登録")</f>
        <v/>
      </c>
      <c r="G3704">
        <f>_xlfn.XLOOKUP(tbl_売上[[#This Row],[商品コード]],tbl_商品[商品コード],tbl_商品[カテゴリ],"未登録")</f>
        <v/>
      </c>
      <c r="H3704" s="4" t="n">
        <v>2</v>
      </c>
      <c r="I3704" s="5" t="n">
        <v>8800</v>
      </c>
      <c r="J3704" s="5">
        <f>tbl_売上[[#This Row],[数量]]*tbl_売上[[#This Row],[単価]]</f>
        <v/>
      </c>
    </row>
    <row r="3705">
      <c r="A3705" s="3" t="n">
        <v>46001</v>
      </c>
      <c r="B3705" t="inlineStr">
        <is>
          <t>伊藤</t>
        </is>
      </c>
      <c r="C3705" t="inlineStr">
        <is>
          <t>中部</t>
        </is>
      </c>
      <c r="D3705" t="inlineStr">
        <is>
          <t>Meta広告</t>
        </is>
      </c>
      <c r="E3705" t="inlineStr">
        <is>
          <t>P003</t>
        </is>
      </c>
      <c r="F3705">
        <f>_xlfn.XLOOKUP(tbl_売上[[#This Row],[商品コード]],tbl_商品[商品コード],tbl_商品[商品名],"未登録")</f>
        <v/>
      </c>
      <c r="G3705">
        <f>_xlfn.XLOOKUP(tbl_売上[[#This Row],[商品コード]],tbl_商品[商品コード],tbl_商品[カテゴリ],"未登録")</f>
        <v/>
      </c>
      <c r="H3705" s="4" t="n">
        <v>1</v>
      </c>
      <c r="I3705" s="5" t="n">
        <v>19800</v>
      </c>
      <c r="J3705" s="5">
        <f>tbl_売上[[#This Row],[数量]]*tbl_売上[[#This Row],[単価]]</f>
        <v/>
      </c>
    </row>
    <row r="3706">
      <c r="A3706" s="3" t="n">
        <v>46001</v>
      </c>
      <c r="B3706" t="inlineStr">
        <is>
          <t>渡辺</t>
        </is>
      </c>
      <c r="C3706" t="inlineStr">
        <is>
          <t>九州</t>
        </is>
      </c>
      <c r="D3706" t="inlineStr">
        <is>
          <t>Google広告</t>
        </is>
      </c>
      <c r="E3706" t="inlineStr">
        <is>
          <t>P004</t>
        </is>
      </c>
      <c r="F3706">
        <f>_xlfn.XLOOKUP(tbl_売上[[#This Row],[商品コード]],tbl_商品[商品コード],tbl_商品[商品名],"未登録")</f>
        <v/>
      </c>
      <c r="G3706">
        <f>_xlfn.XLOOKUP(tbl_売上[[#This Row],[商品コード]],tbl_商品[商品コード],tbl_商品[カテゴリ],"未登録")</f>
        <v/>
      </c>
      <c r="H3706" s="4" t="n">
        <v>1</v>
      </c>
      <c r="I3706" s="5" t="n">
        <v>2480</v>
      </c>
      <c r="J3706" s="5">
        <f>tbl_売上[[#This Row],[数量]]*tbl_売上[[#This Row],[単価]]</f>
        <v/>
      </c>
    </row>
    <row r="3707">
      <c r="A3707" s="3" t="n">
        <v>46001</v>
      </c>
      <c r="B3707" t="inlineStr">
        <is>
          <t>高橋</t>
        </is>
      </c>
      <c r="C3707" t="inlineStr">
        <is>
          <t>関西</t>
        </is>
      </c>
      <c r="D3707" t="inlineStr">
        <is>
          <t>Google広告</t>
        </is>
      </c>
      <c r="E3707" t="inlineStr">
        <is>
          <t>P002</t>
        </is>
      </c>
      <c r="F3707">
        <f>_xlfn.XLOOKUP(tbl_売上[[#This Row],[商品コード]],tbl_商品[商品コード],tbl_商品[商品名],"未登録")</f>
        <v/>
      </c>
      <c r="G3707">
        <f>_xlfn.XLOOKUP(tbl_売上[[#This Row],[商品コード]],tbl_商品[商品コード],tbl_商品[カテゴリ],"未登録")</f>
        <v/>
      </c>
      <c r="H3707" s="4" t="n">
        <v>1</v>
      </c>
      <c r="I3707" s="5" t="n">
        <v>3980</v>
      </c>
      <c r="J3707" s="5">
        <f>tbl_売上[[#This Row],[数量]]*tbl_売上[[#This Row],[単価]]</f>
        <v/>
      </c>
    </row>
    <row r="3708">
      <c r="A3708" s="3" t="n">
        <v>46001</v>
      </c>
      <c r="B3708" t="inlineStr">
        <is>
          <t>佐藤</t>
        </is>
      </c>
      <c r="C3708" t="inlineStr">
        <is>
          <t>関東</t>
        </is>
      </c>
      <c r="D3708" t="inlineStr">
        <is>
          <t>Meta広告</t>
        </is>
      </c>
      <c r="E3708" t="inlineStr">
        <is>
          <t>P006</t>
        </is>
      </c>
      <c r="F3708">
        <f>_xlfn.XLOOKUP(tbl_売上[[#This Row],[商品コード]],tbl_商品[商品コード],tbl_商品[商品名],"未登録")</f>
        <v/>
      </c>
      <c r="G3708">
        <f>_xlfn.XLOOKUP(tbl_売上[[#This Row],[商品コード]],tbl_商品[商品コード],tbl_商品[カテゴリ],"未登録")</f>
        <v/>
      </c>
      <c r="H3708" s="4" t="n">
        <v>1</v>
      </c>
      <c r="I3708" s="5" t="n">
        <v>3300</v>
      </c>
      <c r="J3708" s="5">
        <f>tbl_売上[[#This Row],[数量]]*tbl_売上[[#This Row],[単価]]</f>
        <v/>
      </c>
    </row>
    <row r="3709">
      <c r="A3709" s="3" t="n">
        <v>46001</v>
      </c>
      <c r="B3709" t="inlineStr">
        <is>
          <t>田中</t>
        </is>
      </c>
      <c r="C3709" t="inlineStr">
        <is>
          <t>関西</t>
        </is>
      </c>
      <c r="D3709" t="inlineStr">
        <is>
          <t>Google広告</t>
        </is>
      </c>
      <c r="E3709" t="inlineStr">
        <is>
          <t>P002</t>
        </is>
      </c>
      <c r="F3709">
        <f>_xlfn.XLOOKUP(tbl_売上[[#This Row],[商品コード]],tbl_商品[商品コード],tbl_商品[商品名],"未登録")</f>
        <v/>
      </c>
      <c r="G3709">
        <f>_xlfn.XLOOKUP(tbl_売上[[#This Row],[商品コード]],tbl_商品[商品コード],tbl_商品[カテゴリ],"未登録")</f>
        <v/>
      </c>
      <c r="H3709" s="4" t="n">
        <v>1</v>
      </c>
      <c r="I3709" s="5" t="n">
        <v>3980</v>
      </c>
      <c r="J3709" s="5">
        <f>tbl_売上[[#This Row],[数量]]*tbl_売上[[#This Row],[単価]]</f>
        <v/>
      </c>
    </row>
    <row r="3710">
      <c r="A3710" s="3" t="n">
        <v>46001</v>
      </c>
      <c r="B3710" t="inlineStr">
        <is>
          <t>鈴木</t>
        </is>
      </c>
      <c r="C3710" t="inlineStr">
        <is>
          <t>関東</t>
        </is>
      </c>
      <c r="D3710" t="inlineStr">
        <is>
          <t>Google広告</t>
        </is>
      </c>
      <c r="E3710" t="inlineStr">
        <is>
          <t>P003</t>
        </is>
      </c>
      <c r="F3710">
        <f>_xlfn.XLOOKUP(tbl_売上[[#This Row],[商品コード]],tbl_商品[商品コード],tbl_商品[商品名],"未登録")</f>
        <v/>
      </c>
      <c r="G3710">
        <f>_xlfn.XLOOKUP(tbl_売上[[#This Row],[商品コード]],tbl_商品[商品コード],tbl_商品[カテゴリ],"未登録")</f>
        <v/>
      </c>
      <c r="H3710" s="4" t="n">
        <v>2</v>
      </c>
      <c r="I3710" s="5" t="n">
        <v>19800</v>
      </c>
      <c r="J3710" s="5">
        <f>tbl_売上[[#This Row],[数量]]*tbl_売上[[#This Row],[単価]]</f>
        <v/>
      </c>
    </row>
    <row r="3711">
      <c r="A3711" s="3" t="n">
        <v>46001</v>
      </c>
      <c r="B3711" t="inlineStr">
        <is>
          <t>鈴木</t>
        </is>
      </c>
      <c r="C3711" t="inlineStr">
        <is>
          <t>関東</t>
        </is>
      </c>
      <c r="D3711" t="inlineStr">
        <is>
          <t>Meta広告</t>
        </is>
      </c>
      <c r="E3711" t="inlineStr">
        <is>
          <t>P008</t>
        </is>
      </c>
      <c r="F3711">
        <f>_xlfn.XLOOKUP(tbl_売上[[#This Row],[商品コード]],tbl_商品[商品コード],tbl_商品[商品名],"未登録")</f>
        <v/>
      </c>
      <c r="G3711">
        <f>_xlfn.XLOOKUP(tbl_売上[[#This Row],[商品コード]],tbl_商品[商品コード],tbl_商品[カテゴリ],"未登録")</f>
        <v/>
      </c>
      <c r="H3711" s="4" t="n">
        <v>1</v>
      </c>
      <c r="I3711" s="5" t="n">
        <v>2700</v>
      </c>
      <c r="J3711" s="5">
        <f>tbl_売上[[#This Row],[数量]]*tbl_売上[[#This Row],[単価]]</f>
        <v/>
      </c>
    </row>
    <row r="3712">
      <c r="A3712" s="3" t="n">
        <v>46001</v>
      </c>
      <c r="B3712" t="inlineStr">
        <is>
          <t>高橋</t>
        </is>
      </c>
      <c r="C3712" t="inlineStr">
        <is>
          <t>関西</t>
        </is>
      </c>
      <c r="D3712" t="inlineStr">
        <is>
          <t>Yahoo!広告</t>
        </is>
      </c>
      <c r="E3712" t="inlineStr">
        <is>
          <t>P002</t>
        </is>
      </c>
      <c r="F3712">
        <f>_xlfn.XLOOKUP(tbl_売上[[#This Row],[商品コード]],tbl_商品[商品コード],tbl_商品[商品名],"未登録")</f>
        <v/>
      </c>
      <c r="G3712">
        <f>_xlfn.XLOOKUP(tbl_売上[[#This Row],[商品コード]],tbl_商品[商品コード],tbl_商品[カテゴリ],"未登録")</f>
        <v/>
      </c>
      <c r="H3712" s="4" t="n">
        <v>1</v>
      </c>
      <c r="I3712" s="5" t="n">
        <v>3980</v>
      </c>
      <c r="J3712" s="5">
        <f>tbl_売上[[#This Row],[数量]]*tbl_売上[[#This Row],[単価]]</f>
        <v/>
      </c>
    </row>
    <row r="3713">
      <c r="A3713" s="3" t="n">
        <v>46001</v>
      </c>
      <c r="B3713" t="inlineStr">
        <is>
          <t>高橋</t>
        </is>
      </c>
      <c r="C3713" t="inlineStr">
        <is>
          <t>関西</t>
        </is>
      </c>
      <c r="D3713" t="inlineStr">
        <is>
          <t>Yahoo!広告</t>
        </is>
      </c>
      <c r="E3713" t="inlineStr">
        <is>
          <t>P001</t>
        </is>
      </c>
      <c r="F3713">
        <f>_xlfn.XLOOKUP(tbl_売上[[#This Row],[商品コード]],tbl_商品[商品コード],tbl_商品[商品名],"未登録")</f>
        <v/>
      </c>
      <c r="G3713">
        <f>_xlfn.XLOOKUP(tbl_売上[[#This Row],[商品コード]],tbl_商品[商品コード],tbl_商品[カテゴリ],"未登録")</f>
        <v/>
      </c>
      <c r="H3713" s="4" t="n">
        <v>2</v>
      </c>
      <c r="I3713" s="5" t="n">
        <v>8800</v>
      </c>
      <c r="J3713" s="5">
        <f>tbl_売上[[#This Row],[数量]]*tbl_売上[[#This Row],[単価]]</f>
        <v/>
      </c>
    </row>
    <row r="3714">
      <c r="A3714" s="3" t="n">
        <v>46002</v>
      </c>
      <c r="B3714" t="inlineStr">
        <is>
          <t>渡辺</t>
        </is>
      </c>
      <c r="C3714" t="inlineStr">
        <is>
          <t>九州</t>
        </is>
      </c>
      <c r="D3714" t="inlineStr">
        <is>
          <t>Meta広告</t>
        </is>
      </c>
      <c r="E3714" t="inlineStr">
        <is>
          <t>P008</t>
        </is>
      </c>
      <c r="F3714">
        <f>_xlfn.XLOOKUP(tbl_売上[[#This Row],[商品コード]],tbl_商品[商品コード],tbl_商品[商品名],"未登録")</f>
        <v/>
      </c>
      <c r="G3714">
        <f>_xlfn.XLOOKUP(tbl_売上[[#This Row],[商品コード]],tbl_商品[商品コード],tbl_商品[カテゴリ],"未登録")</f>
        <v/>
      </c>
      <c r="H3714" s="4" t="n">
        <v>1</v>
      </c>
      <c r="I3714" s="5" t="n">
        <v>2700</v>
      </c>
      <c r="J3714" s="5">
        <f>tbl_売上[[#This Row],[数量]]*tbl_売上[[#This Row],[単価]]</f>
        <v/>
      </c>
    </row>
    <row r="3715">
      <c r="A3715" s="3" t="n">
        <v>46002</v>
      </c>
      <c r="B3715" t="inlineStr">
        <is>
          <t>鈴木</t>
        </is>
      </c>
      <c r="C3715" t="inlineStr">
        <is>
          <t>関東</t>
        </is>
      </c>
      <c r="D3715" t="inlineStr">
        <is>
          <t>Meta広告</t>
        </is>
      </c>
      <c r="E3715" t="inlineStr">
        <is>
          <t>P003</t>
        </is>
      </c>
      <c r="F3715">
        <f>_xlfn.XLOOKUP(tbl_売上[[#This Row],[商品コード]],tbl_商品[商品コード],tbl_商品[商品名],"未登録")</f>
        <v/>
      </c>
      <c r="G3715">
        <f>_xlfn.XLOOKUP(tbl_売上[[#This Row],[商品コード]],tbl_商品[商品コード],tbl_商品[カテゴリ],"未登録")</f>
        <v/>
      </c>
      <c r="H3715" s="4" t="n">
        <v>5</v>
      </c>
      <c r="I3715" s="5" t="n">
        <v>19800</v>
      </c>
      <c r="J3715" s="5">
        <f>tbl_売上[[#This Row],[数量]]*tbl_売上[[#This Row],[単価]]</f>
        <v/>
      </c>
    </row>
    <row r="3716">
      <c r="A3716" s="3" t="n">
        <v>46002</v>
      </c>
      <c r="B3716" t="inlineStr">
        <is>
          <t>鈴木</t>
        </is>
      </c>
      <c r="C3716" t="inlineStr">
        <is>
          <t>関東</t>
        </is>
      </c>
      <c r="D3716" t="inlineStr">
        <is>
          <t>Google広告</t>
        </is>
      </c>
      <c r="E3716" t="inlineStr">
        <is>
          <t>P004</t>
        </is>
      </c>
      <c r="F3716">
        <f>_xlfn.XLOOKUP(tbl_売上[[#This Row],[商品コード]],tbl_商品[商品コード],tbl_商品[商品名],"未登録")</f>
        <v/>
      </c>
      <c r="G3716">
        <f>_xlfn.XLOOKUP(tbl_売上[[#This Row],[商品コード]],tbl_商品[商品コード],tbl_商品[カテゴリ],"未登録")</f>
        <v/>
      </c>
      <c r="H3716" s="4" t="n">
        <v>2</v>
      </c>
      <c r="I3716" s="5" t="n">
        <v>2480</v>
      </c>
      <c r="J3716" s="5">
        <f>tbl_売上[[#This Row],[数量]]*tbl_売上[[#This Row],[単価]]</f>
        <v/>
      </c>
    </row>
    <row r="3717">
      <c r="A3717" s="3" t="n">
        <v>46002</v>
      </c>
      <c r="B3717" t="inlineStr">
        <is>
          <t>田中</t>
        </is>
      </c>
      <c r="C3717" t="inlineStr">
        <is>
          <t>関西</t>
        </is>
      </c>
      <c r="D3717" t="inlineStr">
        <is>
          <t>Yahoo!広告</t>
        </is>
      </c>
      <c r="E3717" t="inlineStr">
        <is>
          <t>P004</t>
        </is>
      </c>
      <c r="F3717">
        <f>_xlfn.XLOOKUP(tbl_売上[[#This Row],[商品コード]],tbl_商品[商品コード],tbl_商品[商品名],"未登録")</f>
        <v/>
      </c>
      <c r="G3717">
        <f>_xlfn.XLOOKUP(tbl_売上[[#This Row],[商品コード]],tbl_商品[商品コード],tbl_商品[カテゴリ],"未登録")</f>
        <v/>
      </c>
      <c r="H3717" s="4" t="n">
        <v>1</v>
      </c>
      <c r="I3717" s="5" t="n">
        <v>2480</v>
      </c>
      <c r="J3717" s="5">
        <f>tbl_売上[[#This Row],[数量]]*tbl_売上[[#This Row],[単価]]</f>
        <v/>
      </c>
    </row>
    <row r="3718">
      <c r="A3718" s="3" t="n">
        <v>46002</v>
      </c>
      <c r="B3718" t="inlineStr">
        <is>
          <t>伊藤</t>
        </is>
      </c>
      <c r="C3718" t="inlineStr">
        <is>
          <t>中部</t>
        </is>
      </c>
      <c r="D3718" t="inlineStr">
        <is>
          <t>Google広告</t>
        </is>
      </c>
      <c r="E3718" t="inlineStr">
        <is>
          <t>P004</t>
        </is>
      </c>
      <c r="F3718">
        <f>_xlfn.XLOOKUP(tbl_売上[[#This Row],[商品コード]],tbl_商品[商品コード],tbl_商品[商品名],"未登録")</f>
        <v/>
      </c>
      <c r="G3718">
        <f>_xlfn.XLOOKUP(tbl_売上[[#This Row],[商品コード]],tbl_商品[商品コード],tbl_商品[カテゴリ],"未登録")</f>
        <v/>
      </c>
      <c r="H3718" s="4" t="n">
        <v>1</v>
      </c>
      <c r="I3718" s="5" t="n">
        <v>2480</v>
      </c>
      <c r="J3718" s="5">
        <f>tbl_売上[[#This Row],[数量]]*tbl_売上[[#This Row],[単価]]</f>
        <v/>
      </c>
    </row>
    <row r="3719">
      <c r="A3719" s="3" t="n">
        <v>46002</v>
      </c>
      <c r="B3719" t="inlineStr">
        <is>
          <t>鈴木</t>
        </is>
      </c>
      <c r="C3719" t="inlineStr">
        <is>
          <t>関東</t>
        </is>
      </c>
      <c r="D3719" t="inlineStr">
        <is>
          <t>Google広告</t>
        </is>
      </c>
      <c r="E3719" t="inlineStr">
        <is>
          <t>P007</t>
        </is>
      </c>
      <c r="F3719">
        <f>_xlfn.XLOOKUP(tbl_売上[[#This Row],[商品コード]],tbl_商品[商品コード],tbl_商品[商品名],"未登録")</f>
        <v/>
      </c>
      <c r="G3719">
        <f>_xlfn.XLOOKUP(tbl_売上[[#This Row],[商品コード]],tbl_商品[商品コード],tbl_商品[カテゴリ],"未登録")</f>
        <v/>
      </c>
      <c r="H3719" s="4" t="n">
        <v>1</v>
      </c>
      <c r="I3719" s="5" t="n">
        <v>3240</v>
      </c>
      <c r="J3719" s="5">
        <f>tbl_売上[[#This Row],[数量]]*tbl_売上[[#This Row],[単価]]</f>
        <v/>
      </c>
    </row>
    <row r="3720">
      <c r="A3720" s="3" t="n">
        <v>46002</v>
      </c>
      <c r="B3720" t="inlineStr">
        <is>
          <t>高橋</t>
        </is>
      </c>
      <c r="C3720" t="inlineStr">
        <is>
          <t>関西</t>
        </is>
      </c>
      <c r="D3720" t="inlineStr">
        <is>
          <t>Google広告</t>
        </is>
      </c>
      <c r="E3720" t="inlineStr">
        <is>
          <t>P008</t>
        </is>
      </c>
      <c r="F3720">
        <f>_xlfn.XLOOKUP(tbl_売上[[#This Row],[商品コード]],tbl_商品[商品コード],tbl_商品[商品名],"未登録")</f>
        <v/>
      </c>
      <c r="G3720">
        <f>_xlfn.XLOOKUP(tbl_売上[[#This Row],[商品コード]],tbl_商品[商品コード],tbl_商品[カテゴリ],"未登録")</f>
        <v/>
      </c>
      <c r="H3720" s="4" t="n">
        <v>2</v>
      </c>
      <c r="I3720" s="5" t="n">
        <v>2700</v>
      </c>
      <c r="J3720" s="5">
        <f>tbl_売上[[#This Row],[数量]]*tbl_売上[[#This Row],[単価]]</f>
        <v/>
      </c>
    </row>
    <row r="3721">
      <c r="A3721" s="3" t="n">
        <v>46002</v>
      </c>
      <c r="B3721" t="inlineStr">
        <is>
          <t>佐藤</t>
        </is>
      </c>
      <c r="C3721" t="inlineStr">
        <is>
          <t>関東</t>
        </is>
      </c>
      <c r="D3721" t="inlineStr">
        <is>
          <t>Meta広告</t>
        </is>
      </c>
      <c r="E3721" t="inlineStr">
        <is>
          <t>P001</t>
        </is>
      </c>
      <c r="F3721">
        <f>_xlfn.XLOOKUP(tbl_売上[[#This Row],[商品コード]],tbl_商品[商品コード],tbl_商品[商品名],"未登録")</f>
        <v/>
      </c>
      <c r="G3721">
        <f>_xlfn.XLOOKUP(tbl_売上[[#This Row],[商品コード]],tbl_商品[商品コード],tbl_商品[カテゴリ],"未登録")</f>
        <v/>
      </c>
      <c r="H3721" s="4" t="n">
        <v>1</v>
      </c>
      <c r="I3721" s="5" t="n">
        <v>8800</v>
      </c>
      <c r="J3721" s="5">
        <f>tbl_売上[[#This Row],[数量]]*tbl_売上[[#This Row],[単価]]</f>
        <v/>
      </c>
    </row>
    <row r="3722">
      <c r="A3722" s="3" t="n">
        <v>46002</v>
      </c>
      <c r="B3722" t="inlineStr">
        <is>
          <t>佐藤</t>
        </is>
      </c>
      <c r="C3722" t="inlineStr">
        <is>
          <t>関東</t>
        </is>
      </c>
      <c r="D3722" t="inlineStr">
        <is>
          <t>Yahoo!広告</t>
        </is>
      </c>
      <c r="E3722" t="inlineStr">
        <is>
          <t>P008</t>
        </is>
      </c>
      <c r="F3722">
        <f>_xlfn.XLOOKUP(tbl_売上[[#This Row],[商品コード]],tbl_商品[商品コード],tbl_商品[商品名],"未登録")</f>
        <v/>
      </c>
      <c r="G3722">
        <f>_xlfn.XLOOKUP(tbl_売上[[#This Row],[商品コード]],tbl_商品[商品コード],tbl_商品[カテゴリ],"未登録")</f>
        <v/>
      </c>
      <c r="H3722" s="4" t="n">
        <v>1</v>
      </c>
      <c r="I3722" s="5" t="n">
        <v>2700</v>
      </c>
      <c r="J3722" s="5">
        <f>tbl_売上[[#This Row],[数量]]*tbl_売上[[#This Row],[単価]]</f>
        <v/>
      </c>
    </row>
    <row r="3723">
      <c r="A3723" s="3" t="n">
        <v>46002</v>
      </c>
      <c r="B3723" t="inlineStr">
        <is>
          <t>鈴木</t>
        </is>
      </c>
      <c r="C3723" t="inlineStr">
        <is>
          <t>関東</t>
        </is>
      </c>
      <c r="D3723" t="inlineStr">
        <is>
          <t>Yahoo!広告</t>
        </is>
      </c>
      <c r="E3723" t="inlineStr">
        <is>
          <t>P001</t>
        </is>
      </c>
      <c r="F3723">
        <f>_xlfn.XLOOKUP(tbl_売上[[#This Row],[商品コード]],tbl_商品[商品コード],tbl_商品[商品名],"未登録")</f>
        <v/>
      </c>
      <c r="G3723">
        <f>_xlfn.XLOOKUP(tbl_売上[[#This Row],[商品コード]],tbl_商品[商品コード],tbl_商品[カテゴリ],"未登録")</f>
        <v/>
      </c>
      <c r="H3723" s="4" t="n">
        <v>5</v>
      </c>
      <c r="I3723" s="5" t="n">
        <v>8800</v>
      </c>
      <c r="J3723" s="5">
        <f>tbl_売上[[#This Row],[数量]]*tbl_売上[[#This Row],[単価]]</f>
        <v/>
      </c>
    </row>
    <row r="3724">
      <c r="A3724" s="3" t="n">
        <v>46002</v>
      </c>
      <c r="B3724" t="inlineStr">
        <is>
          <t>伊藤</t>
        </is>
      </c>
      <c r="C3724" t="inlineStr">
        <is>
          <t>中部</t>
        </is>
      </c>
      <c r="D3724" t="inlineStr">
        <is>
          <t>Yahoo!広告</t>
        </is>
      </c>
      <c r="E3724" t="inlineStr">
        <is>
          <t>P004</t>
        </is>
      </c>
      <c r="F3724">
        <f>_xlfn.XLOOKUP(tbl_売上[[#This Row],[商品コード]],tbl_商品[商品コード],tbl_商品[商品名],"未登録")</f>
        <v/>
      </c>
      <c r="G3724">
        <f>_xlfn.XLOOKUP(tbl_売上[[#This Row],[商品コード]],tbl_商品[商品コード],tbl_商品[カテゴリ],"未登録")</f>
        <v/>
      </c>
      <c r="H3724" s="4" t="n">
        <v>1</v>
      </c>
      <c r="I3724" s="5" t="n">
        <v>2480</v>
      </c>
      <c r="J3724" s="5">
        <f>tbl_売上[[#This Row],[数量]]*tbl_売上[[#This Row],[単価]]</f>
        <v/>
      </c>
    </row>
    <row r="3725">
      <c r="A3725" s="3" t="n">
        <v>46003</v>
      </c>
      <c r="B3725" t="inlineStr">
        <is>
          <t>鈴木</t>
        </is>
      </c>
      <c r="C3725" t="inlineStr">
        <is>
          <t>関東</t>
        </is>
      </c>
      <c r="D3725" t="inlineStr">
        <is>
          <t>Google広告</t>
        </is>
      </c>
      <c r="E3725" t="inlineStr">
        <is>
          <t>P002</t>
        </is>
      </c>
      <c r="F3725">
        <f>_xlfn.XLOOKUP(tbl_売上[[#This Row],[商品コード]],tbl_商品[商品コード],tbl_商品[商品名],"未登録")</f>
        <v/>
      </c>
      <c r="G3725">
        <f>_xlfn.XLOOKUP(tbl_売上[[#This Row],[商品コード]],tbl_商品[商品コード],tbl_商品[カテゴリ],"未登録")</f>
        <v/>
      </c>
      <c r="H3725" s="4" t="n">
        <v>1</v>
      </c>
      <c r="I3725" s="5" t="n">
        <v>3980</v>
      </c>
      <c r="J3725" s="5">
        <f>tbl_売上[[#This Row],[数量]]*tbl_売上[[#This Row],[単価]]</f>
        <v/>
      </c>
    </row>
    <row r="3726">
      <c r="A3726" s="3" t="n">
        <v>46003</v>
      </c>
      <c r="B3726" t="inlineStr">
        <is>
          <t>佐藤</t>
        </is>
      </c>
      <c r="C3726" t="inlineStr">
        <is>
          <t>関東</t>
        </is>
      </c>
      <c r="D3726" t="inlineStr">
        <is>
          <t>Google広告</t>
        </is>
      </c>
      <c r="E3726" t="inlineStr">
        <is>
          <t>P002</t>
        </is>
      </c>
      <c r="F3726">
        <f>_xlfn.XLOOKUP(tbl_売上[[#This Row],[商品コード]],tbl_商品[商品コード],tbl_商品[商品名],"未登録")</f>
        <v/>
      </c>
      <c r="G3726">
        <f>_xlfn.XLOOKUP(tbl_売上[[#This Row],[商品コード]],tbl_商品[商品コード],tbl_商品[カテゴリ],"未登録")</f>
        <v/>
      </c>
      <c r="H3726" s="4" t="n">
        <v>1</v>
      </c>
      <c r="I3726" s="5" t="n">
        <v>3980</v>
      </c>
      <c r="J3726" s="5">
        <f>tbl_売上[[#This Row],[数量]]*tbl_売上[[#This Row],[単価]]</f>
        <v/>
      </c>
    </row>
    <row r="3727">
      <c r="A3727" s="3" t="n">
        <v>46003</v>
      </c>
      <c r="B3727" t="inlineStr">
        <is>
          <t>田中</t>
        </is>
      </c>
      <c r="C3727" t="inlineStr">
        <is>
          <t>関西</t>
        </is>
      </c>
      <c r="D3727" t="inlineStr">
        <is>
          <t>Meta広告</t>
        </is>
      </c>
      <c r="E3727" t="inlineStr">
        <is>
          <t>P004</t>
        </is>
      </c>
      <c r="F3727">
        <f>_xlfn.XLOOKUP(tbl_売上[[#This Row],[商品コード]],tbl_商品[商品コード],tbl_商品[商品名],"未登録")</f>
        <v/>
      </c>
      <c r="G3727">
        <f>_xlfn.XLOOKUP(tbl_売上[[#This Row],[商品コード]],tbl_商品[商品コード],tbl_商品[カテゴリ],"未登録")</f>
        <v/>
      </c>
      <c r="H3727" s="4" t="n">
        <v>2</v>
      </c>
      <c r="I3727" s="5" t="n">
        <v>2480</v>
      </c>
      <c r="J3727" s="5">
        <f>tbl_売上[[#This Row],[数量]]*tbl_売上[[#This Row],[単価]]</f>
        <v/>
      </c>
    </row>
    <row r="3728">
      <c r="A3728" s="3" t="n">
        <v>46003</v>
      </c>
      <c r="B3728" t="inlineStr">
        <is>
          <t>佐藤</t>
        </is>
      </c>
      <c r="C3728" t="inlineStr">
        <is>
          <t>関東</t>
        </is>
      </c>
      <c r="D3728" t="inlineStr">
        <is>
          <t>Meta広告</t>
        </is>
      </c>
      <c r="E3728" t="inlineStr">
        <is>
          <t>P003</t>
        </is>
      </c>
      <c r="F3728">
        <f>_xlfn.XLOOKUP(tbl_売上[[#This Row],[商品コード]],tbl_商品[商品コード],tbl_商品[商品名],"未登録")</f>
        <v/>
      </c>
      <c r="G3728">
        <f>_xlfn.XLOOKUP(tbl_売上[[#This Row],[商品コード]],tbl_商品[商品コード],tbl_商品[カテゴリ],"未登録")</f>
        <v/>
      </c>
      <c r="H3728" s="4" t="n">
        <v>1</v>
      </c>
      <c r="I3728" s="5" t="n">
        <v>19800</v>
      </c>
      <c r="J3728" s="5">
        <f>tbl_売上[[#This Row],[数量]]*tbl_売上[[#This Row],[単価]]</f>
        <v/>
      </c>
    </row>
    <row r="3729">
      <c r="A3729" s="3" t="n">
        <v>46003</v>
      </c>
      <c r="B3729" t="inlineStr">
        <is>
          <t>渡辺</t>
        </is>
      </c>
      <c r="C3729" t="inlineStr">
        <is>
          <t>九州</t>
        </is>
      </c>
      <c r="D3729" t="inlineStr">
        <is>
          <t>Google広告</t>
        </is>
      </c>
      <c r="E3729" t="inlineStr">
        <is>
          <t>P007</t>
        </is>
      </c>
      <c r="F3729">
        <f>_xlfn.XLOOKUP(tbl_売上[[#This Row],[商品コード]],tbl_商品[商品コード],tbl_商品[商品名],"未登録")</f>
        <v/>
      </c>
      <c r="G3729">
        <f>_xlfn.XLOOKUP(tbl_売上[[#This Row],[商品コード]],tbl_商品[商品コード],tbl_商品[カテゴリ],"未登録")</f>
        <v/>
      </c>
      <c r="H3729" s="4" t="n">
        <v>2</v>
      </c>
      <c r="I3729" s="5" t="n">
        <v>3240</v>
      </c>
      <c r="J3729" s="5">
        <f>tbl_売上[[#This Row],[数量]]*tbl_売上[[#This Row],[単価]]</f>
        <v/>
      </c>
    </row>
    <row r="3730">
      <c r="A3730" s="3" t="n">
        <v>46003</v>
      </c>
      <c r="B3730" t="inlineStr">
        <is>
          <t>佐藤</t>
        </is>
      </c>
      <c r="C3730" t="inlineStr">
        <is>
          <t>関東</t>
        </is>
      </c>
      <c r="D3730" t="inlineStr">
        <is>
          <t>Meta広告</t>
        </is>
      </c>
      <c r="E3730" t="inlineStr">
        <is>
          <t>P004</t>
        </is>
      </c>
      <c r="F3730">
        <f>_xlfn.XLOOKUP(tbl_売上[[#This Row],[商品コード]],tbl_商品[商品コード],tbl_商品[商品名],"未登録")</f>
        <v/>
      </c>
      <c r="G3730">
        <f>_xlfn.XLOOKUP(tbl_売上[[#This Row],[商品コード]],tbl_商品[商品コード],tbl_商品[カテゴリ],"未登録")</f>
        <v/>
      </c>
      <c r="H3730" s="4" t="n">
        <v>1</v>
      </c>
      <c r="I3730" s="5" t="n">
        <v>2480</v>
      </c>
      <c r="J3730" s="5">
        <f>tbl_売上[[#This Row],[数量]]*tbl_売上[[#This Row],[単価]]</f>
        <v/>
      </c>
    </row>
    <row r="3731">
      <c r="A3731" s="3" t="n">
        <v>46003</v>
      </c>
      <c r="B3731" t="inlineStr">
        <is>
          <t>伊藤</t>
        </is>
      </c>
      <c r="C3731" t="inlineStr">
        <is>
          <t>中部</t>
        </is>
      </c>
      <c r="D3731" t="inlineStr">
        <is>
          <t>Google広告</t>
        </is>
      </c>
      <c r="E3731" t="inlineStr">
        <is>
          <t>P004</t>
        </is>
      </c>
      <c r="F3731">
        <f>_xlfn.XLOOKUP(tbl_売上[[#This Row],[商品コード]],tbl_商品[商品コード],tbl_商品[商品名],"未登録")</f>
        <v/>
      </c>
      <c r="G3731">
        <f>_xlfn.XLOOKUP(tbl_売上[[#This Row],[商品コード]],tbl_商品[商品コード],tbl_商品[カテゴリ],"未登録")</f>
        <v/>
      </c>
      <c r="H3731" s="4" t="n">
        <v>1</v>
      </c>
      <c r="I3731" s="5" t="n">
        <v>2480</v>
      </c>
      <c r="J3731" s="5">
        <f>tbl_売上[[#This Row],[数量]]*tbl_売上[[#This Row],[単価]]</f>
        <v/>
      </c>
    </row>
    <row r="3732">
      <c r="A3732" s="3" t="n">
        <v>46004</v>
      </c>
      <c r="B3732" t="inlineStr">
        <is>
          <t>鈴木</t>
        </is>
      </c>
      <c r="C3732" t="inlineStr">
        <is>
          <t>関東</t>
        </is>
      </c>
      <c r="D3732" t="inlineStr">
        <is>
          <t>Meta広告</t>
        </is>
      </c>
      <c r="E3732" t="inlineStr">
        <is>
          <t>P005</t>
        </is>
      </c>
      <c r="F3732">
        <f>_xlfn.XLOOKUP(tbl_売上[[#This Row],[商品コード]],tbl_商品[商品コード],tbl_商品[商品名],"未登録")</f>
        <v/>
      </c>
      <c r="G3732">
        <f>_xlfn.XLOOKUP(tbl_売上[[#This Row],[商品コード]],tbl_商品[商品コード],tbl_商品[カテゴリ],"未登録")</f>
        <v/>
      </c>
      <c r="H3732" s="4" t="n">
        <v>1</v>
      </c>
      <c r="I3732" s="5" t="n">
        <v>6980</v>
      </c>
      <c r="J3732" s="5">
        <f>tbl_売上[[#This Row],[数量]]*tbl_売上[[#This Row],[単価]]</f>
        <v/>
      </c>
    </row>
    <row r="3733">
      <c r="A3733" s="3" t="n">
        <v>46004</v>
      </c>
      <c r="B3733" t="inlineStr">
        <is>
          <t>鈴木</t>
        </is>
      </c>
      <c r="C3733" t="inlineStr">
        <is>
          <t>関東</t>
        </is>
      </c>
      <c r="D3733" t="inlineStr">
        <is>
          <t>Yahoo!広告</t>
        </is>
      </c>
      <c r="E3733" t="inlineStr">
        <is>
          <t>P009</t>
        </is>
      </c>
      <c r="F3733">
        <f>_xlfn.XLOOKUP(tbl_売上[[#This Row],[商品コード]],tbl_商品[商品コード],tbl_商品[商品名],"未登録")</f>
        <v/>
      </c>
      <c r="G3733">
        <f>_xlfn.XLOOKUP(tbl_売上[[#This Row],[商品コード]],tbl_商品[商品コード],tbl_商品[カテゴリ],"未登録")</f>
        <v/>
      </c>
      <c r="H3733" s="4" t="n">
        <v>1</v>
      </c>
      <c r="I3733" s="5" t="n">
        <v>3600</v>
      </c>
      <c r="J3733" s="5">
        <f>tbl_売上[[#This Row],[数量]]*tbl_売上[[#This Row],[単価]]</f>
        <v/>
      </c>
    </row>
    <row r="3734">
      <c r="A3734" s="3" t="n">
        <v>46004</v>
      </c>
      <c r="B3734" t="inlineStr">
        <is>
          <t>佐藤</t>
        </is>
      </c>
      <c r="C3734" t="inlineStr">
        <is>
          <t>関東</t>
        </is>
      </c>
      <c r="D3734" t="inlineStr">
        <is>
          <t>Meta広告</t>
        </is>
      </c>
      <c r="E3734" t="inlineStr">
        <is>
          <t>P007</t>
        </is>
      </c>
      <c r="F3734">
        <f>_xlfn.XLOOKUP(tbl_売上[[#This Row],[商品コード]],tbl_商品[商品コード],tbl_商品[商品名],"未登録")</f>
        <v/>
      </c>
      <c r="G3734">
        <f>_xlfn.XLOOKUP(tbl_売上[[#This Row],[商品コード]],tbl_商品[商品コード],tbl_商品[カテゴリ],"未登録")</f>
        <v/>
      </c>
      <c r="H3734" s="4" t="n">
        <v>2</v>
      </c>
      <c r="I3734" s="5" t="n">
        <v>3240</v>
      </c>
      <c r="J3734" s="5">
        <f>tbl_売上[[#This Row],[数量]]*tbl_売上[[#This Row],[単価]]</f>
        <v/>
      </c>
    </row>
    <row r="3735">
      <c r="A3735" s="3" t="n">
        <v>46004</v>
      </c>
      <c r="B3735" t="inlineStr">
        <is>
          <t>渡辺</t>
        </is>
      </c>
      <c r="C3735" t="inlineStr">
        <is>
          <t>九州</t>
        </is>
      </c>
      <c r="D3735" t="inlineStr">
        <is>
          <t>Meta広告</t>
        </is>
      </c>
      <c r="E3735" t="inlineStr">
        <is>
          <t>P001</t>
        </is>
      </c>
      <c r="F3735">
        <f>_xlfn.XLOOKUP(tbl_売上[[#This Row],[商品コード]],tbl_商品[商品コード],tbl_商品[商品名],"未登録")</f>
        <v/>
      </c>
      <c r="G3735">
        <f>_xlfn.XLOOKUP(tbl_売上[[#This Row],[商品コード]],tbl_商品[商品コード],tbl_商品[カテゴリ],"未登録")</f>
        <v/>
      </c>
      <c r="H3735" s="4" t="n">
        <v>2</v>
      </c>
      <c r="I3735" s="5" t="n">
        <v>8800</v>
      </c>
      <c r="J3735" s="5">
        <f>tbl_売上[[#This Row],[数量]]*tbl_売上[[#This Row],[単価]]</f>
        <v/>
      </c>
    </row>
    <row r="3736">
      <c r="A3736" s="3" t="n">
        <v>46004</v>
      </c>
      <c r="B3736" t="inlineStr">
        <is>
          <t>田中</t>
        </is>
      </c>
      <c r="C3736" t="inlineStr">
        <is>
          <t>関西</t>
        </is>
      </c>
      <c r="D3736" t="inlineStr">
        <is>
          <t>Yahoo!広告</t>
        </is>
      </c>
      <c r="E3736" t="inlineStr">
        <is>
          <t>P002</t>
        </is>
      </c>
      <c r="F3736">
        <f>_xlfn.XLOOKUP(tbl_売上[[#This Row],[商品コード]],tbl_商品[商品コード],tbl_商品[商品名],"未登録")</f>
        <v/>
      </c>
      <c r="G3736">
        <f>_xlfn.XLOOKUP(tbl_売上[[#This Row],[商品コード]],tbl_商品[商品コード],tbl_商品[カテゴリ],"未登録")</f>
        <v/>
      </c>
      <c r="H3736" s="4" t="n">
        <v>1</v>
      </c>
      <c r="I3736" s="5" t="n">
        <v>3980</v>
      </c>
      <c r="J3736" s="5">
        <f>tbl_売上[[#This Row],[数量]]*tbl_売上[[#This Row],[単価]]</f>
        <v/>
      </c>
    </row>
    <row r="3737">
      <c r="A3737" s="3" t="n">
        <v>46004</v>
      </c>
      <c r="B3737" t="inlineStr">
        <is>
          <t>渡辺</t>
        </is>
      </c>
      <c r="C3737" t="inlineStr">
        <is>
          <t>九州</t>
        </is>
      </c>
      <c r="D3737" t="inlineStr">
        <is>
          <t>Google広告</t>
        </is>
      </c>
      <c r="E3737" t="inlineStr">
        <is>
          <t>P003</t>
        </is>
      </c>
      <c r="F3737">
        <f>_xlfn.XLOOKUP(tbl_売上[[#This Row],[商品コード]],tbl_商品[商品コード],tbl_商品[商品名],"未登録")</f>
        <v/>
      </c>
      <c r="G3737">
        <f>_xlfn.XLOOKUP(tbl_売上[[#This Row],[商品コード]],tbl_商品[商品コード],tbl_商品[カテゴリ],"未登録")</f>
        <v/>
      </c>
      <c r="H3737" s="4" t="n">
        <v>1</v>
      </c>
      <c r="I3737" s="5" t="n">
        <v>19800</v>
      </c>
      <c r="J3737" s="5">
        <f>tbl_売上[[#This Row],[数量]]*tbl_売上[[#This Row],[単価]]</f>
        <v/>
      </c>
    </row>
    <row r="3738">
      <c r="A3738" s="3" t="n">
        <v>46004</v>
      </c>
      <c r="B3738" t="inlineStr">
        <is>
          <t>佐藤</t>
        </is>
      </c>
      <c r="C3738" t="inlineStr">
        <is>
          <t>関東</t>
        </is>
      </c>
      <c r="D3738" t="inlineStr">
        <is>
          <t>Google広告</t>
        </is>
      </c>
      <c r="E3738" t="inlineStr">
        <is>
          <t>P002</t>
        </is>
      </c>
      <c r="F3738">
        <f>_xlfn.XLOOKUP(tbl_売上[[#This Row],[商品コード]],tbl_商品[商品コード],tbl_商品[商品名],"未登録")</f>
        <v/>
      </c>
      <c r="G3738">
        <f>_xlfn.XLOOKUP(tbl_売上[[#This Row],[商品コード]],tbl_商品[商品コード],tbl_商品[カテゴリ],"未登録")</f>
        <v/>
      </c>
      <c r="H3738" s="4" t="n">
        <v>3</v>
      </c>
      <c r="I3738" s="5" t="n">
        <v>3980</v>
      </c>
      <c r="J3738" s="5">
        <f>tbl_売上[[#This Row],[数量]]*tbl_売上[[#This Row],[単価]]</f>
        <v/>
      </c>
    </row>
    <row r="3739">
      <c r="A3739" s="3" t="n">
        <v>46004</v>
      </c>
      <c r="B3739" t="inlineStr">
        <is>
          <t>鈴木</t>
        </is>
      </c>
      <c r="C3739" t="inlineStr">
        <is>
          <t>関東</t>
        </is>
      </c>
      <c r="D3739" t="inlineStr">
        <is>
          <t>Yahoo!広告</t>
        </is>
      </c>
      <c r="E3739" t="inlineStr">
        <is>
          <t>P001</t>
        </is>
      </c>
      <c r="F3739">
        <f>_xlfn.XLOOKUP(tbl_売上[[#This Row],[商品コード]],tbl_商品[商品コード],tbl_商品[商品名],"未登録")</f>
        <v/>
      </c>
      <c r="G3739">
        <f>_xlfn.XLOOKUP(tbl_売上[[#This Row],[商品コード]],tbl_商品[商品コード],tbl_商品[カテゴリ],"未登録")</f>
        <v/>
      </c>
      <c r="H3739" s="4" t="n">
        <v>2</v>
      </c>
      <c r="I3739" s="5" t="n">
        <v>8800</v>
      </c>
      <c r="J3739" s="5">
        <f>tbl_売上[[#This Row],[数量]]*tbl_売上[[#This Row],[単価]]</f>
        <v/>
      </c>
    </row>
    <row r="3740">
      <c r="A3740" s="3" t="n">
        <v>46004</v>
      </c>
      <c r="B3740" t="inlineStr">
        <is>
          <t>佐藤</t>
        </is>
      </c>
      <c r="C3740" t="inlineStr">
        <is>
          <t>関東</t>
        </is>
      </c>
      <c r="D3740" t="inlineStr">
        <is>
          <t>Meta広告</t>
        </is>
      </c>
      <c r="E3740" t="inlineStr">
        <is>
          <t>P006</t>
        </is>
      </c>
      <c r="F3740">
        <f>_xlfn.XLOOKUP(tbl_売上[[#This Row],[商品コード]],tbl_商品[商品コード],tbl_商品[商品名],"未登録")</f>
        <v/>
      </c>
      <c r="G3740">
        <f>_xlfn.XLOOKUP(tbl_売上[[#This Row],[商品コード]],tbl_商品[商品コード],tbl_商品[カテゴリ],"未登録")</f>
        <v/>
      </c>
      <c r="H3740" s="4" t="n">
        <v>3</v>
      </c>
      <c r="I3740" s="5" t="n">
        <v>3300</v>
      </c>
      <c r="J3740" s="5">
        <f>tbl_売上[[#This Row],[数量]]*tbl_売上[[#This Row],[単価]]</f>
        <v/>
      </c>
    </row>
    <row r="3741">
      <c r="A3741" s="3" t="n">
        <v>46005</v>
      </c>
      <c r="B3741" t="inlineStr">
        <is>
          <t>佐藤</t>
        </is>
      </c>
      <c r="C3741" t="inlineStr">
        <is>
          <t>関東</t>
        </is>
      </c>
      <c r="D3741" t="inlineStr">
        <is>
          <t>Google広告</t>
        </is>
      </c>
      <c r="E3741" t="inlineStr">
        <is>
          <t>P003</t>
        </is>
      </c>
      <c r="F3741">
        <f>_xlfn.XLOOKUP(tbl_売上[[#This Row],[商品コード]],tbl_商品[商品コード],tbl_商品[商品名],"未登録")</f>
        <v/>
      </c>
      <c r="G3741">
        <f>_xlfn.XLOOKUP(tbl_売上[[#This Row],[商品コード]],tbl_商品[商品コード],tbl_商品[カテゴリ],"未登録")</f>
        <v/>
      </c>
      <c r="H3741" s="4" t="n">
        <v>5</v>
      </c>
      <c r="I3741" s="5" t="n">
        <v>19800</v>
      </c>
      <c r="J3741" s="5">
        <f>tbl_売上[[#This Row],[数量]]*tbl_売上[[#This Row],[単価]]</f>
        <v/>
      </c>
    </row>
    <row r="3742">
      <c r="A3742" s="3" t="n">
        <v>46005</v>
      </c>
      <c r="B3742" t="inlineStr">
        <is>
          <t>高橋</t>
        </is>
      </c>
      <c r="C3742" t="inlineStr">
        <is>
          <t>関西</t>
        </is>
      </c>
      <c r="D3742" t="inlineStr">
        <is>
          <t>Google広告</t>
        </is>
      </c>
      <c r="E3742" t="inlineStr">
        <is>
          <t>P002</t>
        </is>
      </c>
      <c r="F3742">
        <f>_xlfn.XLOOKUP(tbl_売上[[#This Row],[商品コード]],tbl_商品[商品コード],tbl_商品[商品名],"未登録")</f>
        <v/>
      </c>
      <c r="G3742">
        <f>_xlfn.XLOOKUP(tbl_売上[[#This Row],[商品コード]],tbl_商品[商品コード],tbl_商品[カテゴリ],"未登録")</f>
        <v/>
      </c>
      <c r="H3742" s="4" t="n">
        <v>5</v>
      </c>
      <c r="I3742" s="5" t="n">
        <v>3980</v>
      </c>
      <c r="J3742" s="5">
        <f>tbl_売上[[#This Row],[数量]]*tbl_売上[[#This Row],[単価]]</f>
        <v/>
      </c>
    </row>
    <row r="3743">
      <c r="A3743" s="3" t="n">
        <v>46005</v>
      </c>
      <c r="B3743" t="inlineStr">
        <is>
          <t>渡辺</t>
        </is>
      </c>
      <c r="C3743" t="inlineStr">
        <is>
          <t>九州</t>
        </is>
      </c>
      <c r="D3743" t="inlineStr">
        <is>
          <t>Meta広告</t>
        </is>
      </c>
      <c r="E3743" t="inlineStr">
        <is>
          <t>P002</t>
        </is>
      </c>
      <c r="F3743">
        <f>_xlfn.XLOOKUP(tbl_売上[[#This Row],[商品コード]],tbl_商品[商品コード],tbl_商品[商品名],"未登録")</f>
        <v/>
      </c>
      <c r="G3743">
        <f>_xlfn.XLOOKUP(tbl_売上[[#This Row],[商品コード]],tbl_商品[商品コード],tbl_商品[カテゴリ],"未登録")</f>
        <v/>
      </c>
      <c r="H3743" s="4" t="n">
        <v>3</v>
      </c>
      <c r="I3743" s="5" t="n">
        <v>3980</v>
      </c>
      <c r="J3743" s="5">
        <f>tbl_売上[[#This Row],[数量]]*tbl_売上[[#This Row],[単価]]</f>
        <v/>
      </c>
    </row>
    <row r="3744">
      <c r="A3744" s="3" t="n">
        <v>46005</v>
      </c>
      <c r="B3744" t="inlineStr">
        <is>
          <t>高橋</t>
        </is>
      </c>
      <c r="C3744" t="inlineStr">
        <is>
          <t>関西</t>
        </is>
      </c>
      <c r="D3744" t="inlineStr">
        <is>
          <t>Yahoo!広告</t>
        </is>
      </c>
      <c r="E3744" t="inlineStr">
        <is>
          <t>P005</t>
        </is>
      </c>
      <c r="F3744">
        <f>_xlfn.XLOOKUP(tbl_売上[[#This Row],[商品コード]],tbl_商品[商品コード],tbl_商品[商品名],"未登録")</f>
        <v/>
      </c>
      <c r="G3744">
        <f>_xlfn.XLOOKUP(tbl_売上[[#This Row],[商品コード]],tbl_商品[商品コード],tbl_商品[カテゴリ],"未登録")</f>
        <v/>
      </c>
      <c r="H3744" s="4" t="n">
        <v>1</v>
      </c>
      <c r="I3744" s="5" t="n">
        <v>6980</v>
      </c>
      <c r="J3744" s="5">
        <f>tbl_売上[[#This Row],[数量]]*tbl_売上[[#This Row],[単価]]</f>
        <v/>
      </c>
    </row>
    <row r="3745">
      <c r="A3745" s="3" t="n">
        <v>46005</v>
      </c>
      <c r="B3745" t="inlineStr">
        <is>
          <t>鈴木</t>
        </is>
      </c>
      <c r="C3745" t="inlineStr">
        <is>
          <t>関東</t>
        </is>
      </c>
      <c r="D3745" t="inlineStr">
        <is>
          <t>Google広告</t>
        </is>
      </c>
      <c r="E3745" t="inlineStr">
        <is>
          <t>P004</t>
        </is>
      </c>
      <c r="F3745">
        <f>_xlfn.XLOOKUP(tbl_売上[[#This Row],[商品コード]],tbl_商品[商品コード],tbl_商品[商品名],"未登録")</f>
        <v/>
      </c>
      <c r="G3745">
        <f>_xlfn.XLOOKUP(tbl_売上[[#This Row],[商品コード]],tbl_商品[商品コード],tbl_商品[カテゴリ],"未登録")</f>
        <v/>
      </c>
      <c r="H3745" s="4" t="n">
        <v>3</v>
      </c>
      <c r="I3745" s="5" t="n">
        <v>2480</v>
      </c>
      <c r="J3745" s="5">
        <f>tbl_売上[[#This Row],[数量]]*tbl_売上[[#This Row],[単価]]</f>
        <v/>
      </c>
    </row>
    <row r="3746">
      <c r="A3746" s="3" t="n">
        <v>46005</v>
      </c>
      <c r="B3746" t="inlineStr">
        <is>
          <t>伊藤</t>
        </is>
      </c>
      <c r="C3746" t="inlineStr">
        <is>
          <t>中部</t>
        </is>
      </c>
      <c r="D3746" t="inlineStr">
        <is>
          <t>Google広告</t>
        </is>
      </c>
      <c r="E3746" t="inlineStr">
        <is>
          <t>P001</t>
        </is>
      </c>
      <c r="F3746">
        <f>_xlfn.XLOOKUP(tbl_売上[[#This Row],[商品コード]],tbl_商品[商品コード],tbl_商品[商品名],"未登録")</f>
        <v/>
      </c>
      <c r="G3746">
        <f>_xlfn.XLOOKUP(tbl_売上[[#This Row],[商品コード]],tbl_商品[商品コード],tbl_商品[カテゴリ],"未登録")</f>
        <v/>
      </c>
      <c r="H3746" s="4" t="n">
        <v>2</v>
      </c>
      <c r="I3746" s="5" t="n">
        <v>8800</v>
      </c>
      <c r="J3746" s="5">
        <f>tbl_売上[[#This Row],[数量]]*tbl_売上[[#This Row],[単価]]</f>
        <v/>
      </c>
    </row>
    <row r="3747">
      <c r="A3747" s="3" t="n">
        <v>46005</v>
      </c>
      <c r="B3747" t="inlineStr">
        <is>
          <t>鈴木</t>
        </is>
      </c>
      <c r="C3747" t="inlineStr">
        <is>
          <t>関東</t>
        </is>
      </c>
      <c r="D3747" t="inlineStr">
        <is>
          <t>Google広告</t>
        </is>
      </c>
      <c r="E3747" t="inlineStr">
        <is>
          <t>P009</t>
        </is>
      </c>
      <c r="F3747">
        <f>_xlfn.XLOOKUP(tbl_売上[[#This Row],[商品コード]],tbl_商品[商品コード],tbl_商品[商品名],"未登録")</f>
        <v/>
      </c>
      <c r="G3747">
        <f>_xlfn.XLOOKUP(tbl_売上[[#This Row],[商品コード]],tbl_商品[商品コード],tbl_商品[カテゴリ],"未登録")</f>
        <v/>
      </c>
      <c r="H3747" s="4" t="n">
        <v>1</v>
      </c>
      <c r="I3747" s="5" t="n">
        <v>3600</v>
      </c>
      <c r="J3747" s="5">
        <f>tbl_売上[[#This Row],[数量]]*tbl_売上[[#This Row],[単価]]</f>
        <v/>
      </c>
    </row>
    <row r="3748">
      <c r="A3748" s="3" t="n">
        <v>46005</v>
      </c>
      <c r="B3748" t="inlineStr">
        <is>
          <t>渡辺</t>
        </is>
      </c>
      <c r="C3748" t="inlineStr">
        <is>
          <t>九州</t>
        </is>
      </c>
      <c r="D3748" t="inlineStr">
        <is>
          <t>Yahoo!広告</t>
        </is>
      </c>
      <c r="E3748" t="inlineStr">
        <is>
          <t>P006</t>
        </is>
      </c>
      <c r="F3748">
        <f>_xlfn.XLOOKUP(tbl_売上[[#This Row],[商品コード]],tbl_商品[商品コード],tbl_商品[商品名],"未登録")</f>
        <v/>
      </c>
      <c r="G3748">
        <f>_xlfn.XLOOKUP(tbl_売上[[#This Row],[商品コード]],tbl_商品[商品コード],tbl_商品[カテゴリ],"未登録")</f>
        <v/>
      </c>
      <c r="H3748" s="4" t="n">
        <v>1</v>
      </c>
      <c r="I3748" s="5" t="n">
        <v>3300</v>
      </c>
      <c r="J3748" s="5">
        <f>tbl_売上[[#This Row],[数量]]*tbl_売上[[#This Row],[単価]]</f>
        <v/>
      </c>
    </row>
    <row r="3749">
      <c r="A3749" s="3" t="n">
        <v>46005</v>
      </c>
      <c r="B3749" t="inlineStr">
        <is>
          <t>鈴木</t>
        </is>
      </c>
      <c r="C3749" t="inlineStr">
        <is>
          <t>関東</t>
        </is>
      </c>
      <c r="D3749" t="inlineStr">
        <is>
          <t>Meta広告</t>
        </is>
      </c>
      <c r="E3749" t="inlineStr">
        <is>
          <t>P002</t>
        </is>
      </c>
      <c r="F3749">
        <f>_xlfn.XLOOKUP(tbl_売上[[#This Row],[商品コード]],tbl_商品[商品コード],tbl_商品[商品名],"未登録")</f>
        <v/>
      </c>
      <c r="G3749">
        <f>_xlfn.XLOOKUP(tbl_売上[[#This Row],[商品コード]],tbl_商品[商品コード],tbl_商品[カテゴリ],"未登録")</f>
        <v/>
      </c>
      <c r="H3749" s="4" t="n">
        <v>1</v>
      </c>
      <c r="I3749" s="5" t="n">
        <v>3980</v>
      </c>
      <c r="J3749" s="5">
        <f>tbl_売上[[#This Row],[数量]]*tbl_売上[[#This Row],[単価]]</f>
        <v/>
      </c>
    </row>
    <row r="3750">
      <c r="A3750" s="3" t="n">
        <v>46005</v>
      </c>
      <c r="B3750" t="inlineStr">
        <is>
          <t>佐藤</t>
        </is>
      </c>
      <c r="C3750" t="inlineStr">
        <is>
          <t>関東</t>
        </is>
      </c>
      <c r="D3750" t="inlineStr">
        <is>
          <t>Google広告</t>
        </is>
      </c>
      <c r="E3750" t="inlineStr">
        <is>
          <t>P009</t>
        </is>
      </c>
      <c r="F3750">
        <f>_xlfn.XLOOKUP(tbl_売上[[#This Row],[商品コード]],tbl_商品[商品コード],tbl_商品[商品名],"未登録")</f>
        <v/>
      </c>
      <c r="G3750">
        <f>_xlfn.XLOOKUP(tbl_売上[[#This Row],[商品コード]],tbl_商品[商品コード],tbl_商品[カテゴリ],"未登録")</f>
        <v/>
      </c>
      <c r="H3750" s="4" t="n">
        <v>3</v>
      </c>
      <c r="I3750" s="5" t="n">
        <v>3600</v>
      </c>
      <c r="J3750" s="5">
        <f>tbl_売上[[#This Row],[数量]]*tbl_売上[[#This Row],[単価]]</f>
        <v/>
      </c>
    </row>
    <row r="3751">
      <c r="A3751" s="3" t="n">
        <v>46005</v>
      </c>
      <c r="B3751" t="inlineStr">
        <is>
          <t>伊藤</t>
        </is>
      </c>
      <c r="C3751" t="inlineStr">
        <is>
          <t>中部</t>
        </is>
      </c>
      <c r="D3751" t="inlineStr">
        <is>
          <t>Google広告</t>
        </is>
      </c>
      <c r="E3751" t="inlineStr">
        <is>
          <t>P008</t>
        </is>
      </c>
      <c r="F3751">
        <f>_xlfn.XLOOKUP(tbl_売上[[#This Row],[商品コード]],tbl_商品[商品コード],tbl_商品[商品名],"未登録")</f>
        <v/>
      </c>
      <c r="G3751">
        <f>_xlfn.XLOOKUP(tbl_売上[[#This Row],[商品コード]],tbl_商品[商品コード],tbl_商品[カテゴリ],"未登録")</f>
        <v/>
      </c>
      <c r="H3751" s="4" t="n">
        <v>5</v>
      </c>
      <c r="I3751" s="5" t="n">
        <v>2700</v>
      </c>
      <c r="J3751" s="5">
        <f>tbl_売上[[#This Row],[数量]]*tbl_売上[[#This Row],[単価]]</f>
        <v/>
      </c>
    </row>
    <row r="3752">
      <c r="A3752" s="3" t="n">
        <v>46006</v>
      </c>
      <c r="B3752" t="inlineStr">
        <is>
          <t>鈴木</t>
        </is>
      </c>
      <c r="C3752" t="inlineStr">
        <is>
          <t>関東</t>
        </is>
      </c>
      <c r="D3752" t="inlineStr">
        <is>
          <t>Yahoo!広告</t>
        </is>
      </c>
      <c r="E3752" t="inlineStr">
        <is>
          <t>P004</t>
        </is>
      </c>
      <c r="F3752">
        <f>_xlfn.XLOOKUP(tbl_売上[[#This Row],[商品コード]],tbl_商品[商品コード],tbl_商品[商品名],"未登録")</f>
        <v/>
      </c>
      <c r="G3752">
        <f>_xlfn.XLOOKUP(tbl_売上[[#This Row],[商品コード]],tbl_商品[商品コード],tbl_商品[カテゴリ],"未登録")</f>
        <v/>
      </c>
      <c r="H3752" s="4" t="n">
        <v>2</v>
      </c>
      <c r="I3752" s="5" t="n">
        <v>2480</v>
      </c>
      <c r="J3752" s="5">
        <f>tbl_売上[[#This Row],[数量]]*tbl_売上[[#This Row],[単価]]</f>
        <v/>
      </c>
    </row>
    <row r="3753">
      <c r="A3753" s="3" t="n">
        <v>46006</v>
      </c>
      <c r="B3753" t="inlineStr">
        <is>
          <t>佐藤</t>
        </is>
      </c>
      <c r="C3753" t="inlineStr">
        <is>
          <t>関東</t>
        </is>
      </c>
      <c r="D3753" t="inlineStr">
        <is>
          <t>Google広告</t>
        </is>
      </c>
      <c r="E3753" t="inlineStr">
        <is>
          <t>P008</t>
        </is>
      </c>
      <c r="F3753">
        <f>_xlfn.XLOOKUP(tbl_売上[[#This Row],[商品コード]],tbl_商品[商品コード],tbl_商品[商品名],"未登録")</f>
        <v/>
      </c>
      <c r="G3753">
        <f>_xlfn.XLOOKUP(tbl_売上[[#This Row],[商品コード]],tbl_商品[商品コード],tbl_商品[カテゴリ],"未登録")</f>
        <v/>
      </c>
      <c r="H3753" s="4" t="n">
        <v>2</v>
      </c>
      <c r="I3753" s="5" t="n">
        <v>2700</v>
      </c>
      <c r="J3753" s="5">
        <f>tbl_売上[[#This Row],[数量]]*tbl_売上[[#This Row],[単価]]</f>
        <v/>
      </c>
    </row>
    <row r="3754">
      <c r="A3754" s="3" t="n">
        <v>46006</v>
      </c>
      <c r="B3754" t="inlineStr">
        <is>
          <t>田中</t>
        </is>
      </c>
      <c r="C3754" t="inlineStr">
        <is>
          <t>関西</t>
        </is>
      </c>
      <c r="D3754" t="inlineStr">
        <is>
          <t>Google広告</t>
        </is>
      </c>
      <c r="E3754" t="inlineStr">
        <is>
          <t>P006</t>
        </is>
      </c>
      <c r="F3754">
        <f>_xlfn.XLOOKUP(tbl_売上[[#This Row],[商品コード]],tbl_商品[商品コード],tbl_商品[商品名],"未登録")</f>
        <v/>
      </c>
      <c r="G3754">
        <f>_xlfn.XLOOKUP(tbl_売上[[#This Row],[商品コード]],tbl_商品[商品コード],tbl_商品[カテゴリ],"未登録")</f>
        <v/>
      </c>
      <c r="H3754" s="4" t="n">
        <v>1</v>
      </c>
      <c r="I3754" s="5" t="n">
        <v>3300</v>
      </c>
      <c r="J3754" s="5">
        <f>tbl_売上[[#This Row],[数量]]*tbl_売上[[#This Row],[単価]]</f>
        <v/>
      </c>
    </row>
    <row r="3755">
      <c r="A3755" s="3" t="n">
        <v>46006</v>
      </c>
      <c r="B3755" t="inlineStr">
        <is>
          <t>佐藤</t>
        </is>
      </c>
      <c r="C3755" t="inlineStr">
        <is>
          <t>関東</t>
        </is>
      </c>
      <c r="D3755" t="inlineStr">
        <is>
          <t>Google広告</t>
        </is>
      </c>
      <c r="E3755" t="inlineStr">
        <is>
          <t>P008</t>
        </is>
      </c>
      <c r="F3755">
        <f>_xlfn.XLOOKUP(tbl_売上[[#This Row],[商品コード]],tbl_商品[商品コード],tbl_商品[商品名],"未登録")</f>
        <v/>
      </c>
      <c r="G3755">
        <f>_xlfn.XLOOKUP(tbl_売上[[#This Row],[商品コード]],tbl_商品[商品コード],tbl_商品[カテゴリ],"未登録")</f>
        <v/>
      </c>
      <c r="H3755" s="4" t="n">
        <v>1</v>
      </c>
      <c r="I3755" s="5" t="n">
        <v>2700</v>
      </c>
      <c r="J3755" s="5">
        <f>tbl_売上[[#This Row],[数量]]*tbl_売上[[#This Row],[単価]]</f>
        <v/>
      </c>
    </row>
    <row r="3756">
      <c r="A3756" s="3" t="n">
        <v>46006</v>
      </c>
      <c r="B3756" t="inlineStr">
        <is>
          <t>田中</t>
        </is>
      </c>
      <c r="C3756" t="inlineStr">
        <is>
          <t>関西</t>
        </is>
      </c>
      <c r="D3756" t="inlineStr">
        <is>
          <t>Yahoo!広告</t>
        </is>
      </c>
      <c r="E3756" t="inlineStr">
        <is>
          <t>P006</t>
        </is>
      </c>
      <c r="F3756">
        <f>_xlfn.XLOOKUP(tbl_売上[[#This Row],[商品コード]],tbl_商品[商品コード],tbl_商品[商品名],"未登録")</f>
        <v/>
      </c>
      <c r="G3756">
        <f>_xlfn.XLOOKUP(tbl_売上[[#This Row],[商品コード]],tbl_商品[商品コード],tbl_商品[カテゴリ],"未登録")</f>
        <v/>
      </c>
      <c r="H3756" s="4" t="n">
        <v>2</v>
      </c>
      <c r="I3756" s="5" t="n">
        <v>3300</v>
      </c>
      <c r="J3756" s="5">
        <f>tbl_売上[[#This Row],[数量]]*tbl_売上[[#This Row],[単価]]</f>
        <v/>
      </c>
    </row>
    <row r="3757">
      <c r="A3757" s="3" t="n">
        <v>46006</v>
      </c>
      <c r="B3757" t="inlineStr">
        <is>
          <t>田中</t>
        </is>
      </c>
      <c r="C3757" t="inlineStr">
        <is>
          <t>関西</t>
        </is>
      </c>
      <c r="D3757" t="inlineStr">
        <is>
          <t>Meta広告</t>
        </is>
      </c>
      <c r="E3757" t="inlineStr">
        <is>
          <t>P009</t>
        </is>
      </c>
      <c r="F3757">
        <f>_xlfn.XLOOKUP(tbl_売上[[#This Row],[商品コード]],tbl_商品[商品コード],tbl_商品[商品名],"未登録")</f>
        <v/>
      </c>
      <c r="G3757">
        <f>_xlfn.XLOOKUP(tbl_売上[[#This Row],[商品コード]],tbl_商品[商品コード],tbl_商品[カテゴリ],"未登録")</f>
        <v/>
      </c>
      <c r="H3757" s="4" t="n">
        <v>2</v>
      </c>
      <c r="I3757" s="5" t="n">
        <v>3600</v>
      </c>
      <c r="J3757" s="5">
        <f>tbl_売上[[#This Row],[数量]]*tbl_売上[[#This Row],[単価]]</f>
        <v/>
      </c>
    </row>
    <row r="3758">
      <c r="A3758" s="3" t="n">
        <v>46006</v>
      </c>
      <c r="B3758" t="inlineStr">
        <is>
          <t>鈴木</t>
        </is>
      </c>
      <c r="C3758" t="inlineStr">
        <is>
          <t>関東</t>
        </is>
      </c>
      <c r="D3758" t="inlineStr">
        <is>
          <t>Meta広告</t>
        </is>
      </c>
      <c r="E3758" t="inlineStr">
        <is>
          <t>P009</t>
        </is>
      </c>
      <c r="F3758">
        <f>_xlfn.XLOOKUP(tbl_売上[[#This Row],[商品コード]],tbl_商品[商品コード],tbl_商品[商品名],"未登録")</f>
        <v/>
      </c>
      <c r="G3758">
        <f>_xlfn.XLOOKUP(tbl_売上[[#This Row],[商品コード]],tbl_商品[商品コード],tbl_商品[カテゴリ],"未登録")</f>
        <v/>
      </c>
      <c r="H3758" s="4" t="n">
        <v>3</v>
      </c>
      <c r="I3758" s="5" t="n">
        <v>3600</v>
      </c>
      <c r="J3758" s="5">
        <f>tbl_売上[[#This Row],[数量]]*tbl_売上[[#This Row],[単価]]</f>
        <v/>
      </c>
    </row>
    <row r="3759">
      <c r="A3759" s="3" t="n">
        <v>46006</v>
      </c>
      <c r="B3759" t="inlineStr">
        <is>
          <t>伊藤</t>
        </is>
      </c>
      <c r="C3759" t="inlineStr">
        <is>
          <t>中部</t>
        </is>
      </c>
      <c r="D3759" t="inlineStr">
        <is>
          <t>Meta広告</t>
        </is>
      </c>
      <c r="E3759" t="inlineStr">
        <is>
          <t>P008</t>
        </is>
      </c>
      <c r="F3759">
        <f>_xlfn.XLOOKUP(tbl_売上[[#This Row],[商品コード]],tbl_商品[商品コード],tbl_商品[商品名],"未登録")</f>
        <v/>
      </c>
      <c r="G3759">
        <f>_xlfn.XLOOKUP(tbl_売上[[#This Row],[商品コード]],tbl_商品[商品コード],tbl_商品[カテゴリ],"未登録")</f>
        <v/>
      </c>
      <c r="H3759" s="4" t="n">
        <v>2</v>
      </c>
      <c r="I3759" s="5" t="n">
        <v>2700</v>
      </c>
      <c r="J3759" s="5">
        <f>tbl_売上[[#This Row],[数量]]*tbl_売上[[#This Row],[単価]]</f>
        <v/>
      </c>
    </row>
    <row r="3760">
      <c r="A3760" s="3" t="n">
        <v>46006</v>
      </c>
      <c r="B3760" t="inlineStr">
        <is>
          <t>佐藤</t>
        </is>
      </c>
      <c r="C3760" t="inlineStr">
        <is>
          <t>関東</t>
        </is>
      </c>
      <c r="D3760" t="inlineStr">
        <is>
          <t>Google広告</t>
        </is>
      </c>
      <c r="E3760" t="inlineStr">
        <is>
          <t>P008</t>
        </is>
      </c>
      <c r="F3760">
        <f>_xlfn.XLOOKUP(tbl_売上[[#This Row],[商品コード]],tbl_商品[商品コード],tbl_商品[商品名],"未登録")</f>
        <v/>
      </c>
      <c r="G3760">
        <f>_xlfn.XLOOKUP(tbl_売上[[#This Row],[商品コード]],tbl_商品[商品コード],tbl_商品[カテゴリ],"未登録")</f>
        <v/>
      </c>
      <c r="H3760" s="4" t="n">
        <v>2</v>
      </c>
      <c r="I3760" s="5" t="n">
        <v>2700</v>
      </c>
      <c r="J3760" s="5">
        <f>tbl_売上[[#This Row],[数量]]*tbl_売上[[#This Row],[単価]]</f>
        <v/>
      </c>
    </row>
    <row r="3761">
      <c r="A3761" s="3" t="n">
        <v>46006</v>
      </c>
      <c r="B3761" t="inlineStr">
        <is>
          <t>伊藤</t>
        </is>
      </c>
      <c r="C3761" t="inlineStr">
        <is>
          <t>中部</t>
        </is>
      </c>
      <c r="D3761" t="inlineStr">
        <is>
          <t>Google広告</t>
        </is>
      </c>
      <c r="E3761" t="inlineStr">
        <is>
          <t>P001</t>
        </is>
      </c>
      <c r="F3761">
        <f>_xlfn.XLOOKUP(tbl_売上[[#This Row],[商品コード]],tbl_商品[商品コード],tbl_商品[商品名],"未登録")</f>
        <v/>
      </c>
      <c r="G3761">
        <f>_xlfn.XLOOKUP(tbl_売上[[#This Row],[商品コード]],tbl_商品[商品コード],tbl_商品[カテゴリ],"未登録")</f>
        <v/>
      </c>
      <c r="H3761" s="4" t="n">
        <v>2</v>
      </c>
      <c r="I3761" s="5" t="n">
        <v>8800</v>
      </c>
      <c r="J3761" s="5">
        <f>tbl_売上[[#This Row],[数量]]*tbl_売上[[#This Row],[単価]]</f>
        <v/>
      </c>
    </row>
    <row r="3762">
      <c r="A3762" s="3" t="n">
        <v>46007</v>
      </c>
      <c r="B3762" t="inlineStr">
        <is>
          <t>伊藤</t>
        </is>
      </c>
      <c r="C3762" t="inlineStr">
        <is>
          <t>中部</t>
        </is>
      </c>
      <c r="D3762" t="inlineStr">
        <is>
          <t>Yahoo!広告</t>
        </is>
      </c>
      <c r="E3762" t="inlineStr">
        <is>
          <t>P003</t>
        </is>
      </c>
      <c r="F3762">
        <f>_xlfn.XLOOKUP(tbl_売上[[#This Row],[商品コード]],tbl_商品[商品コード],tbl_商品[商品名],"未登録")</f>
        <v/>
      </c>
      <c r="G3762">
        <f>_xlfn.XLOOKUP(tbl_売上[[#This Row],[商品コード]],tbl_商品[商品コード],tbl_商品[カテゴリ],"未登録")</f>
        <v/>
      </c>
      <c r="H3762" s="4" t="n">
        <v>2</v>
      </c>
      <c r="I3762" s="5" t="n">
        <v>19800</v>
      </c>
      <c r="J3762" s="5">
        <f>tbl_売上[[#This Row],[数量]]*tbl_売上[[#This Row],[単価]]</f>
        <v/>
      </c>
    </row>
    <row r="3763">
      <c r="A3763" s="3" t="n">
        <v>46007</v>
      </c>
      <c r="B3763" t="inlineStr">
        <is>
          <t>渡辺</t>
        </is>
      </c>
      <c r="C3763" t="inlineStr">
        <is>
          <t>九州</t>
        </is>
      </c>
      <c r="D3763" t="inlineStr">
        <is>
          <t>Google広告</t>
        </is>
      </c>
      <c r="E3763" t="inlineStr">
        <is>
          <t>P007</t>
        </is>
      </c>
      <c r="F3763">
        <f>_xlfn.XLOOKUP(tbl_売上[[#This Row],[商品コード]],tbl_商品[商品コード],tbl_商品[商品名],"未登録")</f>
        <v/>
      </c>
      <c r="G3763">
        <f>_xlfn.XLOOKUP(tbl_売上[[#This Row],[商品コード]],tbl_商品[商品コード],tbl_商品[カテゴリ],"未登録")</f>
        <v/>
      </c>
      <c r="H3763" s="4" t="n">
        <v>1</v>
      </c>
      <c r="I3763" s="5" t="n">
        <v>3240</v>
      </c>
      <c r="J3763" s="5">
        <f>tbl_売上[[#This Row],[数量]]*tbl_売上[[#This Row],[単価]]</f>
        <v/>
      </c>
    </row>
    <row r="3764">
      <c r="A3764" s="3" t="n">
        <v>46007</v>
      </c>
      <c r="B3764" t="inlineStr">
        <is>
          <t>佐藤</t>
        </is>
      </c>
      <c r="C3764" t="inlineStr">
        <is>
          <t>関東</t>
        </is>
      </c>
      <c r="D3764" t="inlineStr">
        <is>
          <t>Google広告</t>
        </is>
      </c>
      <c r="E3764" t="inlineStr">
        <is>
          <t>P001</t>
        </is>
      </c>
      <c r="F3764">
        <f>_xlfn.XLOOKUP(tbl_売上[[#This Row],[商品コード]],tbl_商品[商品コード],tbl_商品[商品名],"未登録")</f>
        <v/>
      </c>
      <c r="G3764">
        <f>_xlfn.XLOOKUP(tbl_売上[[#This Row],[商品コード]],tbl_商品[商品コード],tbl_商品[カテゴリ],"未登録")</f>
        <v/>
      </c>
      <c r="H3764" s="4" t="n">
        <v>3</v>
      </c>
      <c r="I3764" s="5" t="n">
        <v>8800</v>
      </c>
      <c r="J3764" s="5">
        <f>tbl_売上[[#This Row],[数量]]*tbl_売上[[#This Row],[単価]]</f>
        <v/>
      </c>
    </row>
    <row r="3765">
      <c r="A3765" s="3" t="n">
        <v>46007</v>
      </c>
      <c r="B3765" t="inlineStr">
        <is>
          <t>鈴木</t>
        </is>
      </c>
      <c r="C3765" t="inlineStr">
        <is>
          <t>関東</t>
        </is>
      </c>
      <c r="D3765" t="inlineStr">
        <is>
          <t>Meta広告</t>
        </is>
      </c>
      <c r="E3765" t="inlineStr">
        <is>
          <t>P009</t>
        </is>
      </c>
      <c r="F3765">
        <f>_xlfn.XLOOKUP(tbl_売上[[#This Row],[商品コード]],tbl_商品[商品コード],tbl_商品[商品名],"未登録")</f>
        <v/>
      </c>
      <c r="G3765">
        <f>_xlfn.XLOOKUP(tbl_売上[[#This Row],[商品コード]],tbl_商品[商品コード],tbl_商品[カテゴリ],"未登録")</f>
        <v/>
      </c>
      <c r="H3765" s="4" t="n">
        <v>2</v>
      </c>
      <c r="I3765" s="5" t="n">
        <v>3600</v>
      </c>
      <c r="J3765" s="5">
        <f>tbl_売上[[#This Row],[数量]]*tbl_売上[[#This Row],[単価]]</f>
        <v/>
      </c>
    </row>
    <row r="3766">
      <c r="A3766" s="3" t="n">
        <v>46007</v>
      </c>
      <c r="B3766" t="inlineStr">
        <is>
          <t>伊藤</t>
        </is>
      </c>
      <c r="C3766" t="inlineStr">
        <is>
          <t>中部</t>
        </is>
      </c>
      <c r="D3766" t="inlineStr">
        <is>
          <t>Meta広告</t>
        </is>
      </c>
      <c r="E3766" t="inlineStr">
        <is>
          <t>P006</t>
        </is>
      </c>
      <c r="F3766">
        <f>_xlfn.XLOOKUP(tbl_売上[[#This Row],[商品コード]],tbl_商品[商品コード],tbl_商品[商品名],"未登録")</f>
        <v/>
      </c>
      <c r="G3766">
        <f>_xlfn.XLOOKUP(tbl_売上[[#This Row],[商品コード]],tbl_商品[商品コード],tbl_商品[カテゴリ],"未登録")</f>
        <v/>
      </c>
      <c r="H3766" s="4" t="n">
        <v>1</v>
      </c>
      <c r="I3766" s="5" t="n">
        <v>3300</v>
      </c>
      <c r="J3766" s="5">
        <f>tbl_売上[[#This Row],[数量]]*tbl_売上[[#This Row],[単価]]</f>
        <v/>
      </c>
    </row>
    <row r="3767">
      <c r="A3767" s="3" t="n">
        <v>46007</v>
      </c>
      <c r="B3767" t="inlineStr">
        <is>
          <t>田中</t>
        </is>
      </c>
      <c r="C3767" t="inlineStr">
        <is>
          <t>関西</t>
        </is>
      </c>
      <c r="D3767" t="inlineStr">
        <is>
          <t>Yahoo!広告</t>
        </is>
      </c>
      <c r="E3767" t="inlineStr">
        <is>
          <t>P002</t>
        </is>
      </c>
      <c r="F3767">
        <f>_xlfn.XLOOKUP(tbl_売上[[#This Row],[商品コード]],tbl_商品[商品コード],tbl_商品[商品名],"未登録")</f>
        <v/>
      </c>
      <c r="G3767">
        <f>_xlfn.XLOOKUP(tbl_売上[[#This Row],[商品コード]],tbl_商品[商品コード],tbl_商品[カテゴリ],"未登録")</f>
        <v/>
      </c>
      <c r="H3767" s="4" t="n">
        <v>1</v>
      </c>
      <c r="I3767" s="5" t="n">
        <v>3980</v>
      </c>
      <c r="J3767" s="5">
        <f>tbl_売上[[#This Row],[数量]]*tbl_売上[[#This Row],[単価]]</f>
        <v/>
      </c>
    </row>
    <row r="3768">
      <c r="A3768" s="3" t="n">
        <v>46008</v>
      </c>
      <c r="B3768" t="inlineStr">
        <is>
          <t>渡辺</t>
        </is>
      </c>
      <c r="C3768" t="inlineStr">
        <is>
          <t>九州</t>
        </is>
      </c>
      <c r="D3768" t="inlineStr">
        <is>
          <t>Google広告</t>
        </is>
      </c>
      <c r="E3768" t="inlineStr">
        <is>
          <t>P006</t>
        </is>
      </c>
      <c r="F3768">
        <f>_xlfn.XLOOKUP(tbl_売上[[#This Row],[商品コード]],tbl_商品[商品コード],tbl_商品[商品名],"未登録")</f>
        <v/>
      </c>
      <c r="G3768">
        <f>_xlfn.XLOOKUP(tbl_売上[[#This Row],[商品コード]],tbl_商品[商品コード],tbl_商品[カテゴリ],"未登録")</f>
        <v/>
      </c>
      <c r="H3768" s="4" t="n">
        <v>1</v>
      </c>
      <c r="I3768" s="5" t="n">
        <v>3300</v>
      </c>
      <c r="J3768" s="5">
        <f>tbl_売上[[#This Row],[数量]]*tbl_売上[[#This Row],[単価]]</f>
        <v/>
      </c>
    </row>
    <row r="3769">
      <c r="A3769" s="3" t="n">
        <v>46008</v>
      </c>
      <c r="B3769" t="inlineStr">
        <is>
          <t>佐藤</t>
        </is>
      </c>
      <c r="C3769" t="inlineStr">
        <is>
          <t>関東</t>
        </is>
      </c>
      <c r="D3769" t="inlineStr">
        <is>
          <t>Yahoo!広告</t>
        </is>
      </c>
      <c r="E3769" t="inlineStr">
        <is>
          <t>P006</t>
        </is>
      </c>
      <c r="F3769">
        <f>_xlfn.XLOOKUP(tbl_売上[[#This Row],[商品コード]],tbl_商品[商品コード],tbl_商品[商品名],"未登録")</f>
        <v/>
      </c>
      <c r="G3769">
        <f>_xlfn.XLOOKUP(tbl_売上[[#This Row],[商品コード]],tbl_商品[商品コード],tbl_商品[カテゴリ],"未登録")</f>
        <v/>
      </c>
      <c r="H3769" s="4" t="n">
        <v>2</v>
      </c>
      <c r="I3769" s="5" t="n">
        <v>3300</v>
      </c>
      <c r="J3769" s="5">
        <f>tbl_売上[[#This Row],[数量]]*tbl_売上[[#This Row],[単価]]</f>
        <v/>
      </c>
    </row>
    <row r="3770">
      <c r="A3770" s="3" t="n">
        <v>46008</v>
      </c>
      <c r="B3770" t="inlineStr">
        <is>
          <t>鈴木</t>
        </is>
      </c>
      <c r="C3770" t="inlineStr">
        <is>
          <t>関東</t>
        </is>
      </c>
      <c r="D3770" t="inlineStr">
        <is>
          <t>Google広告</t>
        </is>
      </c>
      <c r="E3770" t="inlineStr">
        <is>
          <t>P007</t>
        </is>
      </c>
      <c r="F3770">
        <f>_xlfn.XLOOKUP(tbl_売上[[#This Row],[商品コード]],tbl_商品[商品コード],tbl_商品[商品名],"未登録")</f>
        <v/>
      </c>
      <c r="G3770">
        <f>_xlfn.XLOOKUP(tbl_売上[[#This Row],[商品コード]],tbl_商品[商品コード],tbl_商品[カテゴリ],"未登録")</f>
        <v/>
      </c>
      <c r="H3770" s="4" t="n">
        <v>3</v>
      </c>
      <c r="I3770" s="5" t="n">
        <v>3240</v>
      </c>
      <c r="J3770" s="5">
        <f>tbl_売上[[#This Row],[数量]]*tbl_売上[[#This Row],[単価]]</f>
        <v/>
      </c>
    </row>
    <row r="3771">
      <c r="A3771" s="3" t="n">
        <v>46008</v>
      </c>
      <c r="B3771" t="inlineStr">
        <is>
          <t>高橋</t>
        </is>
      </c>
      <c r="C3771" t="inlineStr">
        <is>
          <t>関西</t>
        </is>
      </c>
      <c r="D3771" t="inlineStr">
        <is>
          <t>Yahoo!広告</t>
        </is>
      </c>
      <c r="E3771" t="inlineStr">
        <is>
          <t>P004</t>
        </is>
      </c>
      <c r="F3771">
        <f>_xlfn.XLOOKUP(tbl_売上[[#This Row],[商品コード]],tbl_商品[商品コード],tbl_商品[商品名],"未登録")</f>
        <v/>
      </c>
      <c r="G3771">
        <f>_xlfn.XLOOKUP(tbl_売上[[#This Row],[商品コード]],tbl_商品[商品コード],tbl_商品[カテゴリ],"未登録")</f>
        <v/>
      </c>
      <c r="H3771" s="4" t="n">
        <v>1</v>
      </c>
      <c r="I3771" s="5" t="n">
        <v>2480</v>
      </c>
      <c r="J3771" s="5">
        <f>tbl_売上[[#This Row],[数量]]*tbl_売上[[#This Row],[単価]]</f>
        <v/>
      </c>
    </row>
    <row r="3772">
      <c r="A3772" s="3" t="n">
        <v>46008</v>
      </c>
      <c r="B3772" t="inlineStr">
        <is>
          <t>田中</t>
        </is>
      </c>
      <c r="C3772" t="inlineStr">
        <is>
          <t>関西</t>
        </is>
      </c>
      <c r="D3772" t="inlineStr">
        <is>
          <t>Google広告</t>
        </is>
      </c>
      <c r="E3772" t="inlineStr">
        <is>
          <t>P002</t>
        </is>
      </c>
      <c r="F3772">
        <f>_xlfn.XLOOKUP(tbl_売上[[#This Row],[商品コード]],tbl_商品[商品コード],tbl_商品[商品名],"未登録")</f>
        <v/>
      </c>
      <c r="G3772">
        <f>_xlfn.XLOOKUP(tbl_売上[[#This Row],[商品コード]],tbl_商品[商品コード],tbl_商品[カテゴリ],"未登録")</f>
        <v/>
      </c>
      <c r="H3772" s="4" t="n">
        <v>1</v>
      </c>
      <c r="I3772" s="5" t="n">
        <v>3980</v>
      </c>
      <c r="J3772" s="5">
        <f>tbl_売上[[#This Row],[数量]]*tbl_売上[[#This Row],[単価]]</f>
        <v/>
      </c>
    </row>
    <row r="3773">
      <c r="A3773" s="3" t="n">
        <v>46008</v>
      </c>
      <c r="B3773" t="inlineStr">
        <is>
          <t>高橋</t>
        </is>
      </c>
      <c r="C3773" t="inlineStr">
        <is>
          <t>関西</t>
        </is>
      </c>
      <c r="D3773" t="inlineStr">
        <is>
          <t>Google広告</t>
        </is>
      </c>
      <c r="E3773" t="inlineStr">
        <is>
          <t>P004</t>
        </is>
      </c>
      <c r="F3773">
        <f>_xlfn.XLOOKUP(tbl_売上[[#This Row],[商品コード]],tbl_商品[商品コード],tbl_商品[商品名],"未登録")</f>
        <v/>
      </c>
      <c r="G3773">
        <f>_xlfn.XLOOKUP(tbl_売上[[#This Row],[商品コード]],tbl_商品[商品コード],tbl_商品[カテゴリ],"未登録")</f>
        <v/>
      </c>
      <c r="H3773" s="4" t="n">
        <v>1</v>
      </c>
      <c r="I3773" s="5" t="n">
        <v>2480</v>
      </c>
      <c r="J3773" s="5">
        <f>tbl_売上[[#This Row],[数量]]*tbl_売上[[#This Row],[単価]]</f>
        <v/>
      </c>
    </row>
    <row r="3774">
      <c r="A3774" s="3" t="n">
        <v>46009</v>
      </c>
      <c r="B3774" t="inlineStr">
        <is>
          <t>佐藤</t>
        </is>
      </c>
      <c r="C3774" t="inlineStr">
        <is>
          <t>関東</t>
        </is>
      </c>
      <c r="D3774" t="inlineStr">
        <is>
          <t>Meta広告</t>
        </is>
      </c>
      <c r="E3774" t="inlineStr">
        <is>
          <t>P004</t>
        </is>
      </c>
      <c r="F3774">
        <f>_xlfn.XLOOKUP(tbl_売上[[#This Row],[商品コード]],tbl_商品[商品コード],tbl_商品[商品名],"未登録")</f>
        <v/>
      </c>
      <c r="G3774">
        <f>_xlfn.XLOOKUP(tbl_売上[[#This Row],[商品コード]],tbl_商品[商品コード],tbl_商品[カテゴリ],"未登録")</f>
        <v/>
      </c>
      <c r="H3774" s="4" t="n">
        <v>3</v>
      </c>
      <c r="I3774" s="5" t="n">
        <v>2480</v>
      </c>
      <c r="J3774" s="5">
        <f>tbl_売上[[#This Row],[数量]]*tbl_売上[[#This Row],[単価]]</f>
        <v/>
      </c>
    </row>
    <row r="3775">
      <c r="A3775" s="3" t="n">
        <v>46009</v>
      </c>
      <c r="B3775" t="inlineStr">
        <is>
          <t>高橋</t>
        </is>
      </c>
      <c r="C3775" t="inlineStr">
        <is>
          <t>関西</t>
        </is>
      </c>
      <c r="D3775" t="inlineStr">
        <is>
          <t>Google広告</t>
        </is>
      </c>
      <c r="E3775" t="inlineStr">
        <is>
          <t>P003</t>
        </is>
      </c>
      <c r="F3775">
        <f>_xlfn.XLOOKUP(tbl_売上[[#This Row],[商品コード]],tbl_商品[商品コード],tbl_商品[商品名],"未登録")</f>
        <v/>
      </c>
      <c r="G3775">
        <f>_xlfn.XLOOKUP(tbl_売上[[#This Row],[商品コード]],tbl_商品[商品コード],tbl_商品[カテゴリ],"未登録")</f>
        <v/>
      </c>
      <c r="H3775" s="4" t="n">
        <v>3</v>
      </c>
      <c r="I3775" s="5" t="n">
        <v>19800</v>
      </c>
      <c r="J3775" s="5">
        <f>tbl_売上[[#This Row],[数量]]*tbl_売上[[#This Row],[単価]]</f>
        <v/>
      </c>
    </row>
    <row r="3776">
      <c r="A3776" s="3" t="n">
        <v>46009</v>
      </c>
      <c r="B3776" t="inlineStr">
        <is>
          <t>佐藤</t>
        </is>
      </c>
      <c r="C3776" t="inlineStr">
        <is>
          <t>関東</t>
        </is>
      </c>
      <c r="D3776" t="inlineStr">
        <is>
          <t>Google広告</t>
        </is>
      </c>
      <c r="E3776" t="inlineStr">
        <is>
          <t>P005</t>
        </is>
      </c>
      <c r="F3776">
        <f>_xlfn.XLOOKUP(tbl_売上[[#This Row],[商品コード]],tbl_商品[商品コード],tbl_商品[商品名],"未登録")</f>
        <v/>
      </c>
      <c r="G3776">
        <f>_xlfn.XLOOKUP(tbl_売上[[#This Row],[商品コード]],tbl_商品[商品コード],tbl_商品[カテゴリ],"未登録")</f>
        <v/>
      </c>
      <c r="H3776" s="4" t="n">
        <v>2</v>
      </c>
      <c r="I3776" s="5" t="n">
        <v>6980</v>
      </c>
      <c r="J3776" s="5">
        <f>tbl_売上[[#This Row],[数量]]*tbl_売上[[#This Row],[単価]]</f>
        <v/>
      </c>
    </row>
    <row r="3777">
      <c r="A3777" s="3" t="n">
        <v>46009</v>
      </c>
      <c r="B3777" t="inlineStr">
        <is>
          <t>鈴木</t>
        </is>
      </c>
      <c r="C3777" t="inlineStr">
        <is>
          <t>関東</t>
        </is>
      </c>
      <c r="D3777" t="inlineStr">
        <is>
          <t>Meta広告</t>
        </is>
      </c>
      <c r="E3777" t="inlineStr">
        <is>
          <t>P003</t>
        </is>
      </c>
      <c r="F3777">
        <f>_xlfn.XLOOKUP(tbl_売上[[#This Row],[商品コード]],tbl_商品[商品コード],tbl_商品[商品名],"未登録")</f>
        <v/>
      </c>
      <c r="G3777">
        <f>_xlfn.XLOOKUP(tbl_売上[[#This Row],[商品コード]],tbl_商品[商品コード],tbl_商品[カテゴリ],"未登録")</f>
        <v/>
      </c>
      <c r="H3777" s="4" t="n">
        <v>2</v>
      </c>
      <c r="I3777" s="5" t="n">
        <v>19800</v>
      </c>
      <c r="J3777" s="5">
        <f>tbl_売上[[#This Row],[数量]]*tbl_売上[[#This Row],[単価]]</f>
        <v/>
      </c>
    </row>
    <row r="3778">
      <c r="A3778" s="3" t="n">
        <v>46009</v>
      </c>
      <c r="B3778" t="inlineStr">
        <is>
          <t>渡辺</t>
        </is>
      </c>
      <c r="C3778" t="inlineStr">
        <is>
          <t>九州</t>
        </is>
      </c>
      <c r="D3778" t="inlineStr">
        <is>
          <t>Yahoo!広告</t>
        </is>
      </c>
      <c r="E3778" t="inlineStr">
        <is>
          <t>P002</t>
        </is>
      </c>
      <c r="F3778">
        <f>_xlfn.XLOOKUP(tbl_売上[[#This Row],[商品コード]],tbl_商品[商品コード],tbl_商品[商品名],"未登録")</f>
        <v/>
      </c>
      <c r="G3778">
        <f>_xlfn.XLOOKUP(tbl_売上[[#This Row],[商品コード]],tbl_商品[商品コード],tbl_商品[カテゴリ],"未登録")</f>
        <v/>
      </c>
      <c r="H3778" s="4" t="n">
        <v>1</v>
      </c>
      <c r="I3778" s="5" t="n">
        <v>3980</v>
      </c>
      <c r="J3778" s="5">
        <f>tbl_売上[[#This Row],[数量]]*tbl_売上[[#This Row],[単価]]</f>
        <v/>
      </c>
    </row>
    <row r="3779">
      <c r="A3779" s="3" t="n">
        <v>46009</v>
      </c>
      <c r="B3779" t="inlineStr">
        <is>
          <t>高橋</t>
        </is>
      </c>
      <c r="C3779" t="inlineStr">
        <is>
          <t>関西</t>
        </is>
      </c>
      <c r="D3779" t="inlineStr">
        <is>
          <t>Google広告</t>
        </is>
      </c>
      <c r="E3779" t="inlineStr">
        <is>
          <t>P001</t>
        </is>
      </c>
      <c r="F3779">
        <f>_xlfn.XLOOKUP(tbl_売上[[#This Row],[商品コード]],tbl_商品[商品コード],tbl_商品[商品名],"未登録")</f>
        <v/>
      </c>
      <c r="G3779">
        <f>_xlfn.XLOOKUP(tbl_売上[[#This Row],[商品コード]],tbl_商品[商品コード],tbl_商品[カテゴリ],"未登録")</f>
        <v/>
      </c>
      <c r="H3779" s="4" t="n">
        <v>2</v>
      </c>
      <c r="I3779" s="5" t="n">
        <v>8800</v>
      </c>
      <c r="J3779" s="5">
        <f>tbl_売上[[#This Row],[数量]]*tbl_売上[[#This Row],[単価]]</f>
        <v/>
      </c>
    </row>
    <row r="3780">
      <c r="A3780" s="3" t="n">
        <v>46009</v>
      </c>
      <c r="B3780" t="inlineStr">
        <is>
          <t>伊藤</t>
        </is>
      </c>
      <c r="C3780" t="inlineStr">
        <is>
          <t>中部</t>
        </is>
      </c>
      <c r="D3780" t="inlineStr">
        <is>
          <t>Meta広告</t>
        </is>
      </c>
      <c r="E3780" t="inlineStr">
        <is>
          <t>P004</t>
        </is>
      </c>
      <c r="F3780">
        <f>_xlfn.XLOOKUP(tbl_売上[[#This Row],[商品コード]],tbl_商品[商品コード],tbl_商品[商品名],"未登録")</f>
        <v/>
      </c>
      <c r="G3780">
        <f>_xlfn.XLOOKUP(tbl_売上[[#This Row],[商品コード]],tbl_商品[商品コード],tbl_商品[カテゴリ],"未登録")</f>
        <v/>
      </c>
      <c r="H3780" s="4" t="n">
        <v>5</v>
      </c>
      <c r="I3780" s="5" t="n">
        <v>2480</v>
      </c>
      <c r="J3780" s="5">
        <f>tbl_売上[[#This Row],[数量]]*tbl_売上[[#This Row],[単価]]</f>
        <v/>
      </c>
    </row>
    <row r="3781">
      <c r="A3781" s="3" t="n">
        <v>46009</v>
      </c>
      <c r="B3781" t="inlineStr">
        <is>
          <t>佐藤</t>
        </is>
      </c>
      <c r="C3781" t="inlineStr">
        <is>
          <t>関東</t>
        </is>
      </c>
      <c r="D3781" t="inlineStr">
        <is>
          <t>Yahoo!広告</t>
        </is>
      </c>
      <c r="E3781" t="inlineStr">
        <is>
          <t>P003</t>
        </is>
      </c>
      <c r="F3781">
        <f>_xlfn.XLOOKUP(tbl_売上[[#This Row],[商品コード]],tbl_商品[商品コード],tbl_商品[商品名],"未登録")</f>
        <v/>
      </c>
      <c r="G3781">
        <f>_xlfn.XLOOKUP(tbl_売上[[#This Row],[商品コード]],tbl_商品[商品コード],tbl_商品[カテゴリ],"未登録")</f>
        <v/>
      </c>
      <c r="H3781" s="4" t="n">
        <v>1</v>
      </c>
      <c r="I3781" s="5" t="n">
        <v>19800</v>
      </c>
      <c r="J3781" s="5">
        <f>tbl_売上[[#This Row],[数量]]*tbl_売上[[#This Row],[単価]]</f>
        <v/>
      </c>
    </row>
    <row r="3782">
      <c r="A3782" s="3" t="n">
        <v>46009</v>
      </c>
      <c r="B3782" t="inlineStr">
        <is>
          <t>伊藤</t>
        </is>
      </c>
      <c r="C3782" t="inlineStr">
        <is>
          <t>中部</t>
        </is>
      </c>
      <c r="D3782" t="inlineStr">
        <is>
          <t>Meta広告</t>
        </is>
      </c>
      <c r="E3782" t="inlineStr">
        <is>
          <t>P004</t>
        </is>
      </c>
      <c r="F3782">
        <f>_xlfn.XLOOKUP(tbl_売上[[#This Row],[商品コード]],tbl_商品[商品コード],tbl_商品[商品名],"未登録")</f>
        <v/>
      </c>
      <c r="G3782">
        <f>_xlfn.XLOOKUP(tbl_売上[[#This Row],[商品コード]],tbl_商品[商品コード],tbl_商品[カテゴリ],"未登録")</f>
        <v/>
      </c>
      <c r="H3782" s="4" t="n">
        <v>3</v>
      </c>
      <c r="I3782" s="5" t="n">
        <v>2480</v>
      </c>
      <c r="J3782" s="5">
        <f>tbl_売上[[#This Row],[数量]]*tbl_売上[[#This Row],[単価]]</f>
        <v/>
      </c>
    </row>
    <row r="3783">
      <c r="A3783" s="3" t="n">
        <v>46009</v>
      </c>
      <c r="B3783" t="inlineStr">
        <is>
          <t>佐藤</t>
        </is>
      </c>
      <c r="C3783" t="inlineStr">
        <is>
          <t>関東</t>
        </is>
      </c>
      <c r="D3783" t="inlineStr">
        <is>
          <t>Google広告</t>
        </is>
      </c>
      <c r="E3783" t="inlineStr">
        <is>
          <t>P004</t>
        </is>
      </c>
      <c r="F3783">
        <f>_xlfn.XLOOKUP(tbl_売上[[#This Row],[商品コード]],tbl_商品[商品コード],tbl_商品[商品名],"未登録")</f>
        <v/>
      </c>
      <c r="G3783">
        <f>_xlfn.XLOOKUP(tbl_売上[[#This Row],[商品コード]],tbl_商品[商品コード],tbl_商品[カテゴリ],"未登録")</f>
        <v/>
      </c>
      <c r="H3783" s="4" t="n">
        <v>1</v>
      </c>
      <c r="I3783" s="5" t="n">
        <v>2480</v>
      </c>
      <c r="J3783" s="5">
        <f>tbl_売上[[#This Row],[数量]]*tbl_売上[[#This Row],[単価]]</f>
        <v/>
      </c>
    </row>
    <row r="3784">
      <c r="A3784" s="3" t="n">
        <v>46010</v>
      </c>
      <c r="B3784" t="inlineStr">
        <is>
          <t>渡辺</t>
        </is>
      </c>
      <c r="C3784" t="inlineStr">
        <is>
          <t>九州</t>
        </is>
      </c>
      <c r="D3784" t="inlineStr">
        <is>
          <t>Yahoo!広告</t>
        </is>
      </c>
      <c r="E3784" t="inlineStr">
        <is>
          <t>P005</t>
        </is>
      </c>
      <c r="F3784">
        <f>_xlfn.XLOOKUP(tbl_売上[[#This Row],[商品コード]],tbl_商品[商品コード],tbl_商品[商品名],"未登録")</f>
        <v/>
      </c>
      <c r="G3784">
        <f>_xlfn.XLOOKUP(tbl_売上[[#This Row],[商品コード]],tbl_商品[商品コード],tbl_商品[カテゴリ],"未登録")</f>
        <v/>
      </c>
      <c r="H3784" s="4" t="n">
        <v>1</v>
      </c>
      <c r="I3784" s="5" t="n">
        <v>6980</v>
      </c>
      <c r="J3784" s="5">
        <f>tbl_売上[[#This Row],[数量]]*tbl_売上[[#This Row],[単価]]</f>
        <v/>
      </c>
    </row>
    <row r="3785">
      <c r="A3785" s="3" t="n">
        <v>46010</v>
      </c>
      <c r="B3785" t="inlineStr">
        <is>
          <t>佐藤</t>
        </is>
      </c>
      <c r="C3785" t="inlineStr">
        <is>
          <t>関東</t>
        </is>
      </c>
      <c r="D3785" t="inlineStr">
        <is>
          <t>Yahoo!広告</t>
        </is>
      </c>
      <c r="E3785" t="inlineStr">
        <is>
          <t>P007</t>
        </is>
      </c>
      <c r="F3785">
        <f>_xlfn.XLOOKUP(tbl_売上[[#This Row],[商品コード]],tbl_商品[商品コード],tbl_商品[商品名],"未登録")</f>
        <v/>
      </c>
      <c r="G3785">
        <f>_xlfn.XLOOKUP(tbl_売上[[#This Row],[商品コード]],tbl_商品[商品コード],tbl_商品[カテゴリ],"未登録")</f>
        <v/>
      </c>
      <c r="H3785" s="4" t="n">
        <v>2</v>
      </c>
      <c r="I3785" s="5" t="n">
        <v>3240</v>
      </c>
      <c r="J3785" s="5">
        <f>tbl_売上[[#This Row],[数量]]*tbl_売上[[#This Row],[単価]]</f>
        <v/>
      </c>
    </row>
    <row r="3786">
      <c r="A3786" s="3" t="n">
        <v>46010</v>
      </c>
      <c r="B3786" t="inlineStr">
        <is>
          <t>高橋</t>
        </is>
      </c>
      <c r="C3786" t="inlineStr">
        <is>
          <t>関西</t>
        </is>
      </c>
      <c r="D3786" t="inlineStr">
        <is>
          <t>Meta広告</t>
        </is>
      </c>
      <c r="E3786" t="inlineStr">
        <is>
          <t>P003</t>
        </is>
      </c>
      <c r="F3786">
        <f>_xlfn.XLOOKUP(tbl_売上[[#This Row],[商品コード]],tbl_商品[商品コード],tbl_商品[商品名],"未登録")</f>
        <v/>
      </c>
      <c r="G3786">
        <f>_xlfn.XLOOKUP(tbl_売上[[#This Row],[商品コード]],tbl_商品[商品コード],tbl_商品[カテゴリ],"未登録")</f>
        <v/>
      </c>
      <c r="H3786" s="4" t="n">
        <v>1</v>
      </c>
      <c r="I3786" s="5" t="n">
        <v>19800</v>
      </c>
      <c r="J3786" s="5">
        <f>tbl_売上[[#This Row],[数量]]*tbl_売上[[#This Row],[単価]]</f>
        <v/>
      </c>
    </row>
    <row r="3787">
      <c r="A3787" s="3" t="n">
        <v>46010</v>
      </c>
      <c r="B3787" t="inlineStr">
        <is>
          <t>鈴木</t>
        </is>
      </c>
      <c r="C3787" t="inlineStr">
        <is>
          <t>関東</t>
        </is>
      </c>
      <c r="D3787" t="inlineStr">
        <is>
          <t>Yahoo!広告</t>
        </is>
      </c>
      <c r="E3787" t="inlineStr">
        <is>
          <t>P001</t>
        </is>
      </c>
      <c r="F3787">
        <f>_xlfn.XLOOKUP(tbl_売上[[#This Row],[商品コード]],tbl_商品[商品コード],tbl_商品[商品名],"未登録")</f>
        <v/>
      </c>
      <c r="G3787">
        <f>_xlfn.XLOOKUP(tbl_売上[[#This Row],[商品コード]],tbl_商品[商品コード],tbl_商品[カテゴリ],"未登録")</f>
        <v/>
      </c>
      <c r="H3787" s="4" t="n">
        <v>1</v>
      </c>
      <c r="I3787" s="5" t="n">
        <v>8800</v>
      </c>
      <c r="J3787" s="5">
        <f>tbl_売上[[#This Row],[数量]]*tbl_売上[[#This Row],[単価]]</f>
        <v/>
      </c>
    </row>
    <row r="3788">
      <c r="A3788" s="3" t="n">
        <v>46010</v>
      </c>
      <c r="B3788" t="inlineStr">
        <is>
          <t>田中</t>
        </is>
      </c>
      <c r="C3788" t="inlineStr">
        <is>
          <t>関西</t>
        </is>
      </c>
      <c r="D3788" t="inlineStr">
        <is>
          <t>Meta広告</t>
        </is>
      </c>
      <c r="E3788" t="inlineStr">
        <is>
          <t>P003</t>
        </is>
      </c>
      <c r="F3788">
        <f>_xlfn.XLOOKUP(tbl_売上[[#This Row],[商品コード]],tbl_商品[商品コード],tbl_商品[商品名],"未登録")</f>
        <v/>
      </c>
      <c r="G3788">
        <f>_xlfn.XLOOKUP(tbl_売上[[#This Row],[商品コード]],tbl_商品[商品コード],tbl_商品[カテゴリ],"未登録")</f>
        <v/>
      </c>
      <c r="H3788" s="4" t="n">
        <v>1</v>
      </c>
      <c r="I3788" s="5" t="n">
        <v>19800</v>
      </c>
      <c r="J3788" s="5">
        <f>tbl_売上[[#This Row],[数量]]*tbl_売上[[#This Row],[単価]]</f>
        <v/>
      </c>
    </row>
    <row r="3789">
      <c r="A3789" s="3" t="n">
        <v>46010</v>
      </c>
      <c r="B3789" t="inlineStr">
        <is>
          <t>高橋</t>
        </is>
      </c>
      <c r="C3789" t="inlineStr">
        <is>
          <t>関西</t>
        </is>
      </c>
      <c r="D3789" t="inlineStr">
        <is>
          <t>Meta広告</t>
        </is>
      </c>
      <c r="E3789" t="inlineStr">
        <is>
          <t>P007</t>
        </is>
      </c>
      <c r="F3789">
        <f>_xlfn.XLOOKUP(tbl_売上[[#This Row],[商品コード]],tbl_商品[商品コード],tbl_商品[商品名],"未登録")</f>
        <v/>
      </c>
      <c r="G3789">
        <f>_xlfn.XLOOKUP(tbl_売上[[#This Row],[商品コード]],tbl_商品[商品コード],tbl_商品[カテゴリ],"未登録")</f>
        <v/>
      </c>
      <c r="H3789" s="4" t="n">
        <v>2</v>
      </c>
      <c r="I3789" s="5" t="n">
        <v>3240</v>
      </c>
      <c r="J3789" s="5">
        <f>tbl_売上[[#This Row],[数量]]*tbl_売上[[#This Row],[単価]]</f>
        <v/>
      </c>
    </row>
    <row r="3790">
      <c r="A3790" s="3" t="n">
        <v>46010</v>
      </c>
      <c r="B3790" t="inlineStr">
        <is>
          <t>佐藤</t>
        </is>
      </c>
      <c r="C3790" t="inlineStr">
        <is>
          <t>関東</t>
        </is>
      </c>
      <c r="D3790" t="inlineStr">
        <is>
          <t>Google広告</t>
        </is>
      </c>
      <c r="E3790" t="inlineStr">
        <is>
          <t>P004</t>
        </is>
      </c>
      <c r="F3790">
        <f>_xlfn.XLOOKUP(tbl_売上[[#This Row],[商品コード]],tbl_商品[商品コード],tbl_商品[商品名],"未登録")</f>
        <v/>
      </c>
      <c r="G3790">
        <f>_xlfn.XLOOKUP(tbl_売上[[#This Row],[商品コード]],tbl_商品[商品コード],tbl_商品[カテゴリ],"未登録")</f>
        <v/>
      </c>
      <c r="H3790" s="4" t="n">
        <v>2</v>
      </c>
      <c r="I3790" s="5" t="n">
        <v>2480</v>
      </c>
      <c r="J3790" s="5">
        <f>tbl_売上[[#This Row],[数量]]*tbl_売上[[#This Row],[単価]]</f>
        <v/>
      </c>
    </row>
    <row r="3791">
      <c r="A3791" s="3" t="n">
        <v>46010</v>
      </c>
      <c r="B3791" t="inlineStr">
        <is>
          <t>渡辺</t>
        </is>
      </c>
      <c r="C3791" t="inlineStr">
        <is>
          <t>九州</t>
        </is>
      </c>
      <c r="D3791" t="inlineStr">
        <is>
          <t>Google広告</t>
        </is>
      </c>
      <c r="E3791" t="inlineStr">
        <is>
          <t>P005</t>
        </is>
      </c>
      <c r="F3791">
        <f>_xlfn.XLOOKUP(tbl_売上[[#This Row],[商品コード]],tbl_商品[商品コード],tbl_商品[商品名],"未登録")</f>
        <v/>
      </c>
      <c r="G3791">
        <f>_xlfn.XLOOKUP(tbl_売上[[#This Row],[商品コード]],tbl_商品[商品コード],tbl_商品[カテゴリ],"未登録")</f>
        <v/>
      </c>
      <c r="H3791" s="4" t="n">
        <v>2</v>
      </c>
      <c r="I3791" s="5" t="n">
        <v>6980</v>
      </c>
      <c r="J3791" s="5">
        <f>tbl_売上[[#This Row],[数量]]*tbl_売上[[#This Row],[単価]]</f>
        <v/>
      </c>
    </row>
    <row r="3792">
      <c r="A3792" s="3" t="n">
        <v>46010</v>
      </c>
      <c r="B3792" t="inlineStr">
        <is>
          <t>佐藤</t>
        </is>
      </c>
      <c r="C3792" t="inlineStr">
        <is>
          <t>関東</t>
        </is>
      </c>
      <c r="D3792" t="inlineStr">
        <is>
          <t>Google広告</t>
        </is>
      </c>
      <c r="E3792" t="inlineStr">
        <is>
          <t>P008</t>
        </is>
      </c>
      <c r="F3792">
        <f>_xlfn.XLOOKUP(tbl_売上[[#This Row],[商品コード]],tbl_商品[商品コード],tbl_商品[商品名],"未登録")</f>
        <v/>
      </c>
      <c r="G3792">
        <f>_xlfn.XLOOKUP(tbl_売上[[#This Row],[商品コード]],tbl_商品[商品コード],tbl_商品[カテゴリ],"未登録")</f>
        <v/>
      </c>
      <c r="H3792" s="4" t="n">
        <v>2</v>
      </c>
      <c r="I3792" s="5" t="n">
        <v>2700</v>
      </c>
      <c r="J3792" s="5">
        <f>tbl_売上[[#This Row],[数量]]*tbl_売上[[#This Row],[単価]]</f>
        <v/>
      </c>
    </row>
    <row r="3793">
      <c r="A3793" s="3" t="n">
        <v>46010</v>
      </c>
      <c r="B3793" t="inlineStr">
        <is>
          <t>伊藤</t>
        </is>
      </c>
      <c r="C3793" t="inlineStr">
        <is>
          <t>中部</t>
        </is>
      </c>
      <c r="D3793" t="inlineStr">
        <is>
          <t>Meta広告</t>
        </is>
      </c>
      <c r="E3793" t="inlineStr">
        <is>
          <t>P005</t>
        </is>
      </c>
      <c r="F3793">
        <f>_xlfn.XLOOKUP(tbl_売上[[#This Row],[商品コード]],tbl_商品[商品コード],tbl_商品[商品名],"未登録")</f>
        <v/>
      </c>
      <c r="G3793">
        <f>_xlfn.XLOOKUP(tbl_売上[[#This Row],[商品コード]],tbl_商品[商品コード],tbl_商品[カテゴリ],"未登録")</f>
        <v/>
      </c>
      <c r="H3793" s="4" t="n">
        <v>2</v>
      </c>
      <c r="I3793" s="5" t="n">
        <v>6980</v>
      </c>
      <c r="J3793" s="5">
        <f>tbl_売上[[#This Row],[数量]]*tbl_売上[[#This Row],[単価]]</f>
        <v/>
      </c>
    </row>
    <row r="3794">
      <c r="A3794" s="3" t="n">
        <v>46010</v>
      </c>
      <c r="B3794" t="inlineStr">
        <is>
          <t>田中</t>
        </is>
      </c>
      <c r="C3794" t="inlineStr">
        <is>
          <t>関西</t>
        </is>
      </c>
      <c r="D3794" t="inlineStr">
        <is>
          <t>Yahoo!広告</t>
        </is>
      </c>
      <c r="E3794" t="inlineStr">
        <is>
          <t>P007</t>
        </is>
      </c>
      <c r="F3794">
        <f>_xlfn.XLOOKUP(tbl_売上[[#This Row],[商品コード]],tbl_商品[商品コード],tbl_商品[商品名],"未登録")</f>
        <v/>
      </c>
      <c r="G3794">
        <f>_xlfn.XLOOKUP(tbl_売上[[#This Row],[商品コード]],tbl_商品[商品コード],tbl_商品[カテゴリ],"未登録")</f>
        <v/>
      </c>
      <c r="H3794" s="4" t="n">
        <v>3</v>
      </c>
      <c r="I3794" s="5" t="n">
        <v>3240</v>
      </c>
      <c r="J3794" s="5">
        <f>tbl_売上[[#This Row],[数量]]*tbl_売上[[#This Row],[単価]]</f>
        <v/>
      </c>
    </row>
    <row r="3795">
      <c r="A3795" s="3" t="n">
        <v>46011</v>
      </c>
      <c r="B3795" t="inlineStr">
        <is>
          <t>田中</t>
        </is>
      </c>
      <c r="C3795" t="inlineStr">
        <is>
          <t>関西</t>
        </is>
      </c>
      <c r="D3795" t="inlineStr">
        <is>
          <t>Google広告</t>
        </is>
      </c>
      <c r="E3795" t="inlineStr">
        <is>
          <t>P001</t>
        </is>
      </c>
      <c r="F3795">
        <f>_xlfn.XLOOKUP(tbl_売上[[#This Row],[商品コード]],tbl_商品[商品コード],tbl_商品[商品名],"未登録")</f>
        <v/>
      </c>
      <c r="G3795">
        <f>_xlfn.XLOOKUP(tbl_売上[[#This Row],[商品コード]],tbl_商品[商品コード],tbl_商品[カテゴリ],"未登録")</f>
        <v/>
      </c>
      <c r="H3795" s="4" t="n">
        <v>2</v>
      </c>
      <c r="I3795" s="5" t="n">
        <v>8800</v>
      </c>
      <c r="J3795" s="5">
        <f>tbl_売上[[#This Row],[数量]]*tbl_売上[[#This Row],[単価]]</f>
        <v/>
      </c>
    </row>
    <row r="3796">
      <c r="A3796" s="3" t="n">
        <v>46011</v>
      </c>
      <c r="B3796" t="inlineStr">
        <is>
          <t>佐藤</t>
        </is>
      </c>
      <c r="C3796" t="inlineStr">
        <is>
          <t>関東</t>
        </is>
      </c>
      <c r="D3796" t="inlineStr">
        <is>
          <t>Google広告</t>
        </is>
      </c>
      <c r="E3796" t="inlineStr">
        <is>
          <t>P002</t>
        </is>
      </c>
      <c r="F3796">
        <f>_xlfn.XLOOKUP(tbl_売上[[#This Row],[商品コード]],tbl_商品[商品コード],tbl_商品[商品名],"未登録")</f>
        <v/>
      </c>
      <c r="G3796">
        <f>_xlfn.XLOOKUP(tbl_売上[[#This Row],[商品コード]],tbl_商品[商品コード],tbl_商品[カテゴリ],"未登録")</f>
        <v/>
      </c>
      <c r="H3796" s="4" t="n">
        <v>1</v>
      </c>
      <c r="I3796" s="5" t="n">
        <v>3980</v>
      </c>
      <c r="J3796" s="5">
        <f>tbl_売上[[#This Row],[数量]]*tbl_売上[[#This Row],[単価]]</f>
        <v/>
      </c>
    </row>
    <row r="3797">
      <c r="A3797" s="3" t="n">
        <v>46011</v>
      </c>
      <c r="B3797" t="inlineStr">
        <is>
          <t>田中</t>
        </is>
      </c>
      <c r="C3797" t="inlineStr">
        <is>
          <t>関西</t>
        </is>
      </c>
      <c r="D3797" t="inlineStr">
        <is>
          <t>Yahoo!広告</t>
        </is>
      </c>
      <c r="E3797" t="inlineStr">
        <is>
          <t>P006</t>
        </is>
      </c>
      <c r="F3797">
        <f>_xlfn.XLOOKUP(tbl_売上[[#This Row],[商品コード]],tbl_商品[商品コード],tbl_商品[商品名],"未登録")</f>
        <v/>
      </c>
      <c r="G3797">
        <f>_xlfn.XLOOKUP(tbl_売上[[#This Row],[商品コード]],tbl_商品[商品コード],tbl_商品[カテゴリ],"未登録")</f>
        <v/>
      </c>
      <c r="H3797" s="4" t="n">
        <v>1</v>
      </c>
      <c r="I3797" s="5" t="n">
        <v>3300</v>
      </c>
      <c r="J3797" s="5">
        <f>tbl_売上[[#This Row],[数量]]*tbl_売上[[#This Row],[単価]]</f>
        <v/>
      </c>
    </row>
    <row r="3798">
      <c r="A3798" s="3" t="n">
        <v>46011</v>
      </c>
      <c r="B3798" t="inlineStr">
        <is>
          <t>佐藤</t>
        </is>
      </c>
      <c r="C3798" t="inlineStr">
        <is>
          <t>関東</t>
        </is>
      </c>
      <c r="D3798" t="inlineStr">
        <is>
          <t>Meta広告</t>
        </is>
      </c>
      <c r="E3798" t="inlineStr">
        <is>
          <t>P009</t>
        </is>
      </c>
      <c r="F3798">
        <f>_xlfn.XLOOKUP(tbl_売上[[#This Row],[商品コード]],tbl_商品[商品コード],tbl_商品[商品名],"未登録")</f>
        <v/>
      </c>
      <c r="G3798">
        <f>_xlfn.XLOOKUP(tbl_売上[[#This Row],[商品コード]],tbl_商品[商品コード],tbl_商品[カテゴリ],"未登録")</f>
        <v/>
      </c>
      <c r="H3798" s="4" t="n">
        <v>5</v>
      </c>
      <c r="I3798" s="5" t="n">
        <v>3600</v>
      </c>
      <c r="J3798" s="5">
        <f>tbl_売上[[#This Row],[数量]]*tbl_売上[[#This Row],[単価]]</f>
        <v/>
      </c>
    </row>
    <row r="3799">
      <c r="A3799" s="3" t="n">
        <v>46011</v>
      </c>
      <c r="B3799" t="inlineStr">
        <is>
          <t>佐藤</t>
        </is>
      </c>
      <c r="C3799" t="inlineStr">
        <is>
          <t>関東</t>
        </is>
      </c>
      <c r="D3799" t="inlineStr">
        <is>
          <t>Google広告</t>
        </is>
      </c>
      <c r="E3799" t="inlineStr">
        <is>
          <t>P006</t>
        </is>
      </c>
      <c r="F3799">
        <f>_xlfn.XLOOKUP(tbl_売上[[#This Row],[商品コード]],tbl_商品[商品コード],tbl_商品[商品名],"未登録")</f>
        <v/>
      </c>
      <c r="G3799">
        <f>_xlfn.XLOOKUP(tbl_売上[[#This Row],[商品コード]],tbl_商品[商品コード],tbl_商品[カテゴリ],"未登録")</f>
        <v/>
      </c>
      <c r="H3799" s="4" t="n">
        <v>1</v>
      </c>
      <c r="I3799" s="5" t="n">
        <v>3300</v>
      </c>
      <c r="J3799" s="5">
        <f>tbl_売上[[#This Row],[数量]]*tbl_売上[[#This Row],[単価]]</f>
        <v/>
      </c>
    </row>
    <row r="3800">
      <c r="A3800" s="3" t="n">
        <v>46011</v>
      </c>
      <c r="B3800" t="inlineStr">
        <is>
          <t>伊藤</t>
        </is>
      </c>
      <c r="C3800" t="inlineStr">
        <is>
          <t>中部</t>
        </is>
      </c>
      <c r="D3800" t="inlineStr">
        <is>
          <t>Meta広告</t>
        </is>
      </c>
      <c r="E3800" t="inlineStr">
        <is>
          <t>P002</t>
        </is>
      </c>
      <c r="F3800">
        <f>_xlfn.XLOOKUP(tbl_売上[[#This Row],[商品コード]],tbl_商品[商品コード],tbl_商品[商品名],"未登録")</f>
        <v/>
      </c>
      <c r="G3800">
        <f>_xlfn.XLOOKUP(tbl_売上[[#This Row],[商品コード]],tbl_商品[商品コード],tbl_商品[カテゴリ],"未登録")</f>
        <v/>
      </c>
      <c r="H3800" s="4" t="n">
        <v>1</v>
      </c>
      <c r="I3800" s="5" t="n">
        <v>3980</v>
      </c>
      <c r="J3800" s="5">
        <f>tbl_売上[[#This Row],[数量]]*tbl_売上[[#This Row],[単価]]</f>
        <v/>
      </c>
    </row>
    <row r="3801">
      <c r="A3801" s="3" t="n">
        <v>46011</v>
      </c>
      <c r="B3801" t="inlineStr">
        <is>
          <t>高橋</t>
        </is>
      </c>
      <c r="C3801" t="inlineStr">
        <is>
          <t>関西</t>
        </is>
      </c>
      <c r="D3801" t="inlineStr">
        <is>
          <t>Meta広告</t>
        </is>
      </c>
      <c r="E3801" t="inlineStr">
        <is>
          <t>P003</t>
        </is>
      </c>
      <c r="F3801">
        <f>_xlfn.XLOOKUP(tbl_売上[[#This Row],[商品コード]],tbl_商品[商品コード],tbl_商品[商品名],"未登録")</f>
        <v/>
      </c>
      <c r="G3801">
        <f>_xlfn.XLOOKUP(tbl_売上[[#This Row],[商品コード]],tbl_商品[商品コード],tbl_商品[カテゴリ],"未登録")</f>
        <v/>
      </c>
      <c r="H3801" s="4" t="n">
        <v>2</v>
      </c>
      <c r="I3801" s="5" t="n">
        <v>19800</v>
      </c>
      <c r="J3801" s="5">
        <f>tbl_売上[[#This Row],[数量]]*tbl_売上[[#This Row],[単価]]</f>
        <v/>
      </c>
    </row>
    <row r="3802">
      <c r="A3802" s="3" t="n">
        <v>46012</v>
      </c>
      <c r="B3802" t="inlineStr">
        <is>
          <t>鈴木</t>
        </is>
      </c>
      <c r="C3802" t="inlineStr">
        <is>
          <t>関東</t>
        </is>
      </c>
      <c r="D3802" t="inlineStr">
        <is>
          <t>Meta広告</t>
        </is>
      </c>
      <c r="E3802" t="inlineStr">
        <is>
          <t>P003</t>
        </is>
      </c>
      <c r="F3802">
        <f>_xlfn.XLOOKUP(tbl_売上[[#This Row],[商品コード]],tbl_商品[商品コード],tbl_商品[商品名],"未登録")</f>
        <v/>
      </c>
      <c r="G3802">
        <f>_xlfn.XLOOKUP(tbl_売上[[#This Row],[商品コード]],tbl_商品[商品コード],tbl_商品[カテゴリ],"未登録")</f>
        <v/>
      </c>
      <c r="H3802" s="4" t="n">
        <v>1</v>
      </c>
      <c r="I3802" s="5" t="n">
        <v>19800</v>
      </c>
      <c r="J3802" s="5">
        <f>tbl_売上[[#This Row],[数量]]*tbl_売上[[#This Row],[単価]]</f>
        <v/>
      </c>
    </row>
    <row r="3803">
      <c r="A3803" s="3" t="n">
        <v>46012</v>
      </c>
      <c r="B3803" t="inlineStr">
        <is>
          <t>伊藤</t>
        </is>
      </c>
      <c r="C3803" t="inlineStr">
        <is>
          <t>中部</t>
        </is>
      </c>
      <c r="D3803" t="inlineStr">
        <is>
          <t>Meta広告</t>
        </is>
      </c>
      <c r="E3803" t="inlineStr">
        <is>
          <t>P008</t>
        </is>
      </c>
      <c r="F3803">
        <f>_xlfn.XLOOKUP(tbl_売上[[#This Row],[商品コード]],tbl_商品[商品コード],tbl_商品[商品名],"未登録")</f>
        <v/>
      </c>
      <c r="G3803">
        <f>_xlfn.XLOOKUP(tbl_売上[[#This Row],[商品コード]],tbl_商品[商品コード],tbl_商品[カテゴリ],"未登録")</f>
        <v/>
      </c>
      <c r="H3803" s="4" t="n">
        <v>1</v>
      </c>
      <c r="I3803" s="5" t="n">
        <v>2700</v>
      </c>
      <c r="J3803" s="5">
        <f>tbl_売上[[#This Row],[数量]]*tbl_売上[[#This Row],[単価]]</f>
        <v/>
      </c>
    </row>
    <row r="3804">
      <c r="A3804" s="3" t="n">
        <v>46012</v>
      </c>
      <c r="B3804" t="inlineStr">
        <is>
          <t>鈴木</t>
        </is>
      </c>
      <c r="C3804" t="inlineStr">
        <is>
          <t>関東</t>
        </is>
      </c>
      <c r="D3804" t="inlineStr">
        <is>
          <t>Meta広告</t>
        </is>
      </c>
      <c r="E3804" t="inlineStr">
        <is>
          <t>P004</t>
        </is>
      </c>
      <c r="F3804">
        <f>_xlfn.XLOOKUP(tbl_売上[[#This Row],[商品コード]],tbl_商品[商品コード],tbl_商品[商品名],"未登録")</f>
        <v/>
      </c>
      <c r="G3804">
        <f>_xlfn.XLOOKUP(tbl_売上[[#This Row],[商品コード]],tbl_商品[商品コード],tbl_商品[カテゴリ],"未登録")</f>
        <v/>
      </c>
      <c r="H3804" s="4" t="n">
        <v>1</v>
      </c>
      <c r="I3804" s="5" t="n">
        <v>2480</v>
      </c>
      <c r="J3804" s="5">
        <f>tbl_売上[[#This Row],[数量]]*tbl_売上[[#This Row],[単価]]</f>
        <v/>
      </c>
    </row>
    <row r="3805">
      <c r="A3805" s="3" t="n">
        <v>46012</v>
      </c>
      <c r="B3805" t="inlineStr">
        <is>
          <t>鈴木</t>
        </is>
      </c>
      <c r="C3805" t="inlineStr">
        <is>
          <t>関東</t>
        </is>
      </c>
      <c r="D3805" t="inlineStr">
        <is>
          <t>Meta広告</t>
        </is>
      </c>
      <c r="E3805" t="inlineStr">
        <is>
          <t>P001</t>
        </is>
      </c>
      <c r="F3805">
        <f>_xlfn.XLOOKUP(tbl_売上[[#This Row],[商品コード]],tbl_商品[商品コード],tbl_商品[商品名],"未登録")</f>
        <v/>
      </c>
      <c r="G3805">
        <f>_xlfn.XLOOKUP(tbl_売上[[#This Row],[商品コード]],tbl_商品[商品コード],tbl_商品[カテゴリ],"未登録")</f>
        <v/>
      </c>
      <c r="H3805" s="4" t="n">
        <v>1</v>
      </c>
      <c r="I3805" s="5" t="n">
        <v>8800</v>
      </c>
      <c r="J3805" s="5">
        <f>tbl_売上[[#This Row],[数量]]*tbl_売上[[#This Row],[単価]]</f>
        <v/>
      </c>
    </row>
    <row r="3806">
      <c r="A3806" s="3" t="n">
        <v>46012</v>
      </c>
      <c r="B3806" t="inlineStr">
        <is>
          <t>高橋</t>
        </is>
      </c>
      <c r="C3806" t="inlineStr">
        <is>
          <t>関西</t>
        </is>
      </c>
      <c r="D3806" t="inlineStr">
        <is>
          <t>Google広告</t>
        </is>
      </c>
      <c r="E3806" t="inlineStr">
        <is>
          <t>P002</t>
        </is>
      </c>
      <c r="F3806">
        <f>_xlfn.XLOOKUP(tbl_売上[[#This Row],[商品コード]],tbl_商品[商品コード],tbl_商品[商品名],"未登録")</f>
        <v/>
      </c>
      <c r="G3806">
        <f>_xlfn.XLOOKUP(tbl_売上[[#This Row],[商品コード]],tbl_商品[商品コード],tbl_商品[カテゴリ],"未登録")</f>
        <v/>
      </c>
      <c r="H3806" s="4" t="n">
        <v>1</v>
      </c>
      <c r="I3806" s="5" t="n">
        <v>3980</v>
      </c>
      <c r="J3806" s="5">
        <f>tbl_売上[[#This Row],[数量]]*tbl_売上[[#This Row],[単価]]</f>
        <v/>
      </c>
    </row>
    <row r="3807">
      <c r="A3807" s="3" t="n">
        <v>46012</v>
      </c>
      <c r="B3807" t="inlineStr">
        <is>
          <t>田中</t>
        </is>
      </c>
      <c r="C3807" t="inlineStr">
        <is>
          <t>関西</t>
        </is>
      </c>
      <c r="D3807" t="inlineStr">
        <is>
          <t>Meta広告</t>
        </is>
      </c>
      <c r="E3807" t="inlineStr">
        <is>
          <t>P001</t>
        </is>
      </c>
      <c r="F3807">
        <f>_xlfn.XLOOKUP(tbl_売上[[#This Row],[商品コード]],tbl_商品[商品コード],tbl_商品[商品名],"未登録")</f>
        <v/>
      </c>
      <c r="G3807">
        <f>_xlfn.XLOOKUP(tbl_売上[[#This Row],[商品コード]],tbl_商品[商品コード],tbl_商品[カテゴリ],"未登録")</f>
        <v/>
      </c>
      <c r="H3807" s="4" t="n">
        <v>1</v>
      </c>
      <c r="I3807" s="5" t="n">
        <v>8800</v>
      </c>
      <c r="J3807" s="5">
        <f>tbl_売上[[#This Row],[数量]]*tbl_売上[[#This Row],[単価]]</f>
        <v/>
      </c>
    </row>
    <row r="3808">
      <c r="A3808" s="3" t="n">
        <v>46012</v>
      </c>
      <c r="B3808" t="inlineStr">
        <is>
          <t>鈴木</t>
        </is>
      </c>
      <c r="C3808" t="inlineStr">
        <is>
          <t>関東</t>
        </is>
      </c>
      <c r="D3808" t="inlineStr">
        <is>
          <t>Google広告</t>
        </is>
      </c>
      <c r="E3808" t="inlineStr">
        <is>
          <t>P007</t>
        </is>
      </c>
      <c r="F3808">
        <f>_xlfn.XLOOKUP(tbl_売上[[#This Row],[商品コード]],tbl_商品[商品コード],tbl_商品[商品名],"未登録")</f>
        <v/>
      </c>
      <c r="G3808">
        <f>_xlfn.XLOOKUP(tbl_売上[[#This Row],[商品コード]],tbl_商品[商品コード],tbl_商品[カテゴリ],"未登録")</f>
        <v/>
      </c>
      <c r="H3808" s="4" t="n">
        <v>1</v>
      </c>
      <c r="I3808" s="5" t="n">
        <v>3240</v>
      </c>
      <c r="J3808" s="5">
        <f>tbl_売上[[#This Row],[数量]]*tbl_売上[[#This Row],[単価]]</f>
        <v/>
      </c>
    </row>
    <row r="3809">
      <c r="A3809" s="3" t="n">
        <v>46013</v>
      </c>
      <c r="B3809" t="inlineStr">
        <is>
          <t>伊藤</t>
        </is>
      </c>
      <c r="C3809" t="inlineStr">
        <is>
          <t>中部</t>
        </is>
      </c>
      <c r="D3809" t="inlineStr">
        <is>
          <t>Google広告</t>
        </is>
      </c>
      <c r="E3809" t="inlineStr">
        <is>
          <t>P009</t>
        </is>
      </c>
      <c r="F3809">
        <f>_xlfn.XLOOKUP(tbl_売上[[#This Row],[商品コード]],tbl_商品[商品コード],tbl_商品[商品名],"未登録")</f>
        <v/>
      </c>
      <c r="G3809">
        <f>_xlfn.XLOOKUP(tbl_売上[[#This Row],[商品コード]],tbl_商品[商品コード],tbl_商品[カテゴリ],"未登録")</f>
        <v/>
      </c>
      <c r="H3809" s="4" t="n">
        <v>1</v>
      </c>
      <c r="I3809" s="5" t="n">
        <v>3600</v>
      </c>
      <c r="J3809" s="5">
        <f>tbl_売上[[#This Row],[数量]]*tbl_売上[[#This Row],[単価]]</f>
        <v/>
      </c>
    </row>
    <row r="3810">
      <c r="A3810" s="3" t="n">
        <v>46013</v>
      </c>
      <c r="B3810" t="inlineStr">
        <is>
          <t>鈴木</t>
        </is>
      </c>
      <c r="C3810" t="inlineStr">
        <is>
          <t>関東</t>
        </is>
      </c>
      <c r="D3810" t="inlineStr">
        <is>
          <t>Google広告</t>
        </is>
      </c>
      <c r="E3810" t="inlineStr">
        <is>
          <t>P004</t>
        </is>
      </c>
      <c r="F3810">
        <f>_xlfn.XLOOKUP(tbl_売上[[#This Row],[商品コード]],tbl_商品[商品コード],tbl_商品[商品名],"未登録")</f>
        <v/>
      </c>
      <c r="G3810">
        <f>_xlfn.XLOOKUP(tbl_売上[[#This Row],[商品コード]],tbl_商品[商品コード],tbl_商品[カテゴリ],"未登録")</f>
        <v/>
      </c>
      <c r="H3810" s="4" t="n">
        <v>2</v>
      </c>
      <c r="I3810" s="5" t="n">
        <v>2480</v>
      </c>
      <c r="J3810" s="5">
        <f>tbl_売上[[#This Row],[数量]]*tbl_売上[[#This Row],[単価]]</f>
        <v/>
      </c>
    </row>
    <row r="3811">
      <c r="A3811" s="3" t="n">
        <v>46013</v>
      </c>
      <c r="B3811" t="inlineStr">
        <is>
          <t>佐藤</t>
        </is>
      </c>
      <c r="C3811" t="inlineStr">
        <is>
          <t>関東</t>
        </is>
      </c>
      <c r="D3811" t="inlineStr">
        <is>
          <t>Google広告</t>
        </is>
      </c>
      <c r="E3811" t="inlineStr">
        <is>
          <t>P002</t>
        </is>
      </c>
      <c r="F3811">
        <f>_xlfn.XLOOKUP(tbl_売上[[#This Row],[商品コード]],tbl_商品[商品コード],tbl_商品[商品名],"未登録")</f>
        <v/>
      </c>
      <c r="G3811">
        <f>_xlfn.XLOOKUP(tbl_売上[[#This Row],[商品コード]],tbl_商品[商品コード],tbl_商品[カテゴリ],"未登録")</f>
        <v/>
      </c>
      <c r="H3811" s="4" t="n">
        <v>3</v>
      </c>
      <c r="I3811" s="5" t="n">
        <v>3980</v>
      </c>
      <c r="J3811" s="5">
        <f>tbl_売上[[#This Row],[数量]]*tbl_売上[[#This Row],[単価]]</f>
        <v/>
      </c>
    </row>
    <row r="3812">
      <c r="A3812" s="3" t="n">
        <v>46013</v>
      </c>
      <c r="B3812" t="inlineStr">
        <is>
          <t>田中</t>
        </is>
      </c>
      <c r="C3812" t="inlineStr">
        <is>
          <t>関西</t>
        </is>
      </c>
      <c r="D3812" t="inlineStr">
        <is>
          <t>Google広告</t>
        </is>
      </c>
      <c r="E3812" t="inlineStr">
        <is>
          <t>P009</t>
        </is>
      </c>
      <c r="F3812">
        <f>_xlfn.XLOOKUP(tbl_売上[[#This Row],[商品コード]],tbl_商品[商品コード],tbl_商品[商品名],"未登録")</f>
        <v/>
      </c>
      <c r="G3812">
        <f>_xlfn.XLOOKUP(tbl_売上[[#This Row],[商品コード]],tbl_商品[商品コード],tbl_商品[カテゴリ],"未登録")</f>
        <v/>
      </c>
      <c r="H3812" s="4" t="n">
        <v>3</v>
      </c>
      <c r="I3812" s="5" t="n">
        <v>3600</v>
      </c>
      <c r="J3812" s="5">
        <f>tbl_売上[[#This Row],[数量]]*tbl_売上[[#This Row],[単価]]</f>
        <v/>
      </c>
    </row>
    <row r="3813">
      <c r="A3813" s="3" t="n">
        <v>46013</v>
      </c>
      <c r="B3813" t="inlineStr">
        <is>
          <t>渡辺</t>
        </is>
      </c>
      <c r="C3813" t="inlineStr">
        <is>
          <t>九州</t>
        </is>
      </c>
      <c r="D3813" t="inlineStr">
        <is>
          <t>Meta広告</t>
        </is>
      </c>
      <c r="E3813" t="inlineStr">
        <is>
          <t>P004</t>
        </is>
      </c>
      <c r="F3813">
        <f>_xlfn.XLOOKUP(tbl_売上[[#This Row],[商品コード]],tbl_商品[商品コード],tbl_商品[商品名],"未登録")</f>
        <v/>
      </c>
      <c r="G3813">
        <f>_xlfn.XLOOKUP(tbl_売上[[#This Row],[商品コード]],tbl_商品[商品コード],tbl_商品[カテゴリ],"未登録")</f>
        <v/>
      </c>
      <c r="H3813" s="4" t="n">
        <v>2</v>
      </c>
      <c r="I3813" s="5" t="n">
        <v>2480</v>
      </c>
      <c r="J3813" s="5">
        <f>tbl_売上[[#This Row],[数量]]*tbl_売上[[#This Row],[単価]]</f>
        <v/>
      </c>
    </row>
    <row r="3814">
      <c r="A3814" s="3" t="n">
        <v>46013</v>
      </c>
      <c r="B3814" t="inlineStr">
        <is>
          <t>渡辺</t>
        </is>
      </c>
      <c r="C3814" t="inlineStr">
        <is>
          <t>九州</t>
        </is>
      </c>
      <c r="D3814" t="inlineStr">
        <is>
          <t>Google広告</t>
        </is>
      </c>
      <c r="E3814" t="inlineStr">
        <is>
          <t>P001</t>
        </is>
      </c>
      <c r="F3814">
        <f>_xlfn.XLOOKUP(tbl_売上[[#This Row],[商品コード]],tbl_商品[商品コード],tbl_商品[商品名],"未登録")</f>
        <v/>
      </c>
      <c r="G3814">
        <f>_xlfn.XLOOKUP(tbl_売上[[#This Row],[商品コード]],tbl_商品[商品コード],tbl_商品[カテゴリ],"未登録")</f>
        <v/>
      </c>
      <c r="H3814" s="4" t="n">
        <v>1</v>
      </c>
      <c r="I3814" s="5" t="n">
        <v>8800</v>
      </c>
      <c r="J3814" s="5">
        <f>tbl_売上[[#This Row],[数量]]*tbl_売上[[#This Row],[単価]]</f>
        <v/>
      </c>
    </row>
    <row r="3815">
      <c r="A3815" s="3" t="n">
        <v>46013</v>
      </c>
      <c r="B3815" t="inlineStr">
        <is>
          <t>佐藤</t>
        </is>
      </c>
      <c r="C3815" t="inlineStr">
        <is>
          <t>関東</t>
        </is>
      </c>
      <c r="D3815" t="inlineStr">
        <is>
          <t>Google広告</t>
        </is>
      </c>
      <c r="E3815" t="inlineStr">
        <is>
          <t>P009</t>
        </is>
      </c>
      <c r="F3815">
        <f>_xlfn.XLOOKUP(tbl_売上[[#This Row],[商品コード]],tbl_商品[商品コード],tbl_商品[商品名],"未登録")</f>
        <v/>
      </c>
      <c r="G3815">
        <f>_xlfn.XLOOKUP(tbl_売上[[#This Row],[商品コード]],tbl_商品[商品コード],tbl_商品[カテゴリ],"未登録")</f>
        <v/>
      </c>
      <c r="H3815" s="4" t="n">
        <v>2</v>
      </c>
      <c r="I3815" s="5" t="n">
        <v>3600</v>
      </c>
      <c r="J3815" s="5">
        <f>tbl_売上[[#This Row],[数量]]*tbl_売上[[#This Row],[単価]]</f>
        <v/>
      </c>
    </row>
    <row r="3816">
      <c r="A3816" s="3" t="n">
        <v>46013</v>
      </c>
      <c r="B3816" t="inlineStr">
        <is>
          <t>田中</t>
        </is>
      </c>
      <c r="C3816" t="inlineStr">
        <is>
          <t>関西</t>
        </is>
      </c>
      <c r="D3816" t="inlineStr">
        <is>
          <t>Google広告</t>
        </is>
      </c>
      <c r="E3816" t="inlineStr">
        <is>
          <t>P002</t>
        </is>
      </c>
      <c r="F3816">
        <f>_xlfn.XLOOKUP(tbl_売上[[#This Row],[商品コード]],tbl_商品[商品コード],tbl_商品[商品名],"未登録")</f>
        <v/>
      </c>
      <c r="G3816">
        <f>_xlfn.XLOOKUP(tbl_売上[[#This Row],[商品コード]],tbl_商品[商品コード],tbl_商品[カテゴリ],"未登録")</f>
        <v/>
      </c>
      <c r="H3816" s="4" t="n">
        <v>2</v>
      </c>
      <c r="I3816" s="5" t="n">
        <v>3980</v>
      </c>
      <c r="J3816" s="5">
        <f>tbl_売上[[#This Row],[数量]]*tbl_売上[[#This Row],[単価]]</f>
        <v/>
      </c>
    </row>
    <row r="3817">
      <c r="A3817" s="3" t="n">
        <v>46013</v>
      </c>
      <c r="B3817" t="inlineStr">
        <is>
          <t>渡辺</t>
        </is>
      </c>
      <c r="C3817" t="inlineStr">
        <is>
          <t>九州</t>
        </is>
      </c>
      <c r="D3817" t="inlineStr">
        <is>
          <t>Google広告</t>
        </is>
      </c>
      <c r="E3817" t="inlineStr">
        <is>
          <t>P002</t>
        </is>
      </c>
      <c r="F3817">
        <f>_xlfn.XLOOKUP(tbl_売上[[#This Row],[商品コード]],tbl_商品[商品コード],tbl_商品[商品名],"未登録")</f>
        <v/>
      </c>
      <c r="G3817">
        <f>_xlfn.XLOOKUP(tbl_売上[[#This Row],[商品コード]],tbl_商品[商品コード],tbl_商品[カテゴリ],"未登録")</f>
        <v/>
      </c>
      <c r="H3817" s="4" t="n">
        <v>1</v>
      </c>
      <c r="I3817" s="5" t="n">
        <v>3980</v>
      </c>
      <c r="J3817" s="5">
        <f>tbl_売上[[#This Row],[数量]]*tbl_売上[[#This Row],[単価]]</f>
        <v/>
      </c>
    </row>
    <row r="3818">
      <c r="A3818" s="3" t="n">
        <v>46014</v>
      </c>
      <c r="B3818" t="inlineStr">
        <is>
          <t>伊藤</t>
        </is>
      </c>
      <c r="C3818" t="inlineStr">
        <is>
          <t>中部</t>
        </is>
      </c>
      <c r="D3818" t="inlineStr">
        <is>
          <t>Meta広告</t>
        </is>
      </c>
      <c r="E3818" t="inlineStr">
        <is>
          <t>P007</t>
        </is>
      </c>
      <c r="F3818">
        <f>_xlfn.XLOOKUP(tbl_売上[[#This Row],[商品コード]],tbl_商品[商品コード],tbl_商品[商品名],"未登録")</f>
        <v/>
      </c>
      <c r="G3818">
        <f>_xlfn.XLOOKUP(tbl_売上[[#This Row],[商品コード]],tbl_商品[商品コード],tbl_商品[カテゴリ],"未登録")</f>
        <v/>
      </c>
      <c r="H3818" s="4" t="n">
        <v>1</v>
      </c>
      <c r="I3818" s="5" t="n">
        <v>3240</v>
      </c>
      <c r="J3818" s="5">
        <f>tbl_売上[[#This Row],[数量]]*tbl_売上[[#This Row],[単価]]</f>
        <v/>
      </c>
    </row>
    <row r="3819">
      <c r="A3819" s="3" t="n">
        <v>46014</v>
      </c>
      <c r="B3819" t="inlineStr">
        <is>
          <t>伊藤</t>
        </is>
      </c>
      <c r="C3819" t="inlineStr">
        <is>
          <t>中部</t>
        </is>
      </c>
      <c r="D3819" t="inlineStr">
        <is>
          <t>Meta広告</t>
        </is>
      </c>
      <c r="E3819" t="inlineStr">
        <is>
          <t>P008</t>
        </is>
      </c>
      <c r="F3819">
        <f>_xlfn.XLOOKUP(tbl_売上[[#This Row],[商品コード]],tbl_商品[商品コード],tbl_商品[商品名],"未登録")</f>
        <v/>
      </c>
      <c r="G3819">
        <f>_xlfn.XLOOKUP(tbl_売上[[#This Row],[商品コード]],tbl_商品[商品コード],tbl_商品[カテゴリ],"未登録")</f>
        <v/>
      </c>
      <c r="H3819" s="4" t="n">
        <v>2</v>
      </c>
      <c r="I3819" s="5" t="n">
        <v>2700</v>
      </c>
      <c r="J3819" s="5">
        <f>tbl_売上[[#This Row],[数量]]*tbl_売上[[#This Row],[単価]]</f>
        <v/>
      </c>
    </row>
    <row r="3820">
      <c r="A3820" s="3" t="n">
        <v>46014</v>
      </c>
      <c r="B3820" t="inlineStr">
        <is>
          <t>伊藤</t>
        </is>
      </c>
      <c r="C3820" t="inlineStr">
        <is>
          <t>中部</t>
        </is>
      </c>
      <c r="D3820" t="inlineStr">
        <is>
          <t>Google広告</t>
        </is>
      </c>
      <c r="E3820" t="inlineStr">
        <is>
          <t>P004</t>
        </is>
      </c>
      <c r="F3820">
        <f>_xlfn.XLOOKUP(tbl_売上[[#This Row],[商品コード]],tbl_商品[商品コード],tbl_商品[商品名],"未登録")</f>
        <v/>
      </c>
      <c r="G3820">
        <f>_xlfn.XLOOKUP(tbl_売上[[#This Row],[商品コード]],tbl_商品[商品コード],tbl_商品[カテゴリ],"未登録")</f>
        <v/>
      </c>
      <c r="H3820" s="4" t="n">
        <v>2</v>
      </c>
      <c r="I3820" s="5" t="n">
        <v>2480</v>
      </c>
      <c r="J3820" s="5">
        <f>tbl_売上[[#This Row],[数量]]*tbl_売上[[#This Row],[単価]]</f>
        <v/>
      </c>
    </row>
    <row r="3821">
      <c r="A3821" s="3" t="n">
        <v>46014</v>
      </c>
      <c r="B3821" t="inlineStr">
        <is>
          <t>伊藤</t>
        </is>
      </c>
      <c r="C3821" t="inlineStr">
        <is>
          <t>中部</t>
        </is>
      </c>
      <c r="D3821" t="inlineStr">
        <is>
          <t>Meta広告</t>
        </is>
      </c>
      <c r="E3821" t="inlineStr">
        <is>
          <t>P006</t>
        </is>
      </c>
      <c r="F3821">
        <f>_xlfn.XLOOKUP(tbl_売上[[#This Row],[商品コード]],tbl_商品[商品コード],tbl_商品[商品名],"未登録")</f>
        <v/>
      </c>
      <c r="G3821">
        <f>_xlfn.XLOOKUP(tbl_売上[[#This Row],[商品コード]],tbl_商品[商品コード],tbl_商品[カテゴリ],"未登録")</f>
        <v/>
      </c>
      <c r="H3821" s="4" t="n">
        <v>1</v>
      </c>
      <c r="I3821" s="5" t="n">
        <v>3300</v>
      </c>
      <c r="J3821" s="5">
        <f>tbl_売上[[#This Row],[数量]]*tbl_売上[[#This Row],[単価]]</f>
        <v/>
      </c>
    </row>
    <row r="3822">
      <c r="A3822" s="3" t="n">
        <v>46014</v>
      </c>
      <c r="B3822" t="inlineStr">
        <is>
          <t>渡辺</t>
        </is>
      </c>
      <c r="C3822" t="inlineStr">
        <is>
          <t>九州</t>
        </is>
      </c>
      <c r="D3822" t="inlineStr">
        <is>
          <t>Google広告</t>
        </is>
      </c>
      <c r="E3822" t="inlineStr">
        <is>
          <t>P006</t>
        </is>
      </c>
      <c r="F3822">
        <f>_xlfn.XLOOKUP(tbl_売上[[#This Row],[商品コード]],tbl_商品[商品コード],tbl_商品[商品名],"未登録")</f>
        <v/>
      </c>
      <c r="G3822">
        <f>_xlfn.XLOOKUP(tbl_売上[[#This Row],[商品コード]],tbl_商品[商品コード],tbl_商品[カテゴリ],"未登録")</f>
        <v/>
      </c>
      <c r="H3822" s="4" t="n">
        <v>1</v>
      </c>
      <c r="I3822" s="5" t="n">
        <v>3300</v>
      </c>
      <c r="J3822" s="5">
        <f>tbl_売上[[#This Row],[数量]]*tbl_売上[[#This Row],[単価]]</f>
        <v/>
      </c>
    </row>
    <row r="3823">
      <c r="A3823" s="3" t="n">
        <v>46014</v>
      </c>
      <c r="B3823" t="inlineStr">
        <is>
          <t>伊藤</t>
        </is>
      </c>
      <c r="C3823" t="inlineStr">
        <is>
          <t>中部</t>
        </is>
      </c>
      <c r="D3823" t="inlineStr">
        <is>
          <t>Meta広告</t>
        </is>
      </c>
      <c r="E3823" t="inlineStr">
        <is>
          <t>P009</t>
        </is>
      </c>
      <c r="F3823">
        <f>_xlfn.XLOOKUP(tbl_売上[[#This Row],[商品コード]],tbl_商品[商品コード],tbl_商品[商品名],"未登録")</f>
        <v/>
      </c>
      <c r="G3823">
        <f>_xlfn.XLOOKUP(tbl_売上[[#This Row],[商品コード]],tbl_商品[商品コード],tbl_商品[カテゴリ],"未登録")</f>
        <v/>
      </c>
      <c r="H3823" s="4" t="n">
        <v>1</v>
      </c>
      <c r="I3823" s="5" t="n">
        <v>3600</v>
      </c>
      <c r="J3823" s="5">
        <f>tbl_売上[[#This Row],[数量]]*tbl_売上[[#This Row],[単価]]</f>
        <v/>
      </c>
    </row>
    <row r="3824">
      <c r="A3824" s="3" t="n">
        <v>46014</v>
      </c>
      <c r="B3824" t="inlineStr">
        <is>
          <t>田中</t>
        </is>
      </c>
      <c r="C3824" t="inlineStr">
        <is>
          <t>関西</t>
        </is>
      </c>
      <c r="D3824" t="inlineStr">
        <is>
          <t>Google広告</t>
        </is>
      </c>
      <c r="E3824" t="inlineStr">
        <is>
          <t>P004</t>
        </is>
      </c>
      <c r="F3824">
        <f>_xlfn.XLOOKUP(tbl_売上[[#This Row],[商品コード]],tbl_商品[商品コード],tbl_商品[商品名],"未登録")</f>
        <v/>
      </c>
      <c r="G3824">
        <f>_xlfn.XLOOKUP(tbl_売上[[#This Row],[商品コード]],tbl_商品[商品コード],tbl_商品[カテゴリ],"未登録")</f>
        <v/>
      </c>
      <c r="H3824" s="4" t="n">
        <v>1</v>
      </c>
      <c r="I3824" s="5" t="n">
        <v>2480</v>
      </c>
      <c r="J3824" s="5">
        <f>tbl_売上[[#This Row],[数量]]*tbl_売上[[#This Row],[単価]]</f>
        <v/>
      </c>
    </row>
    <row r="3825">
      <c r="A3825" s="3" t="n">
        <v>46014</v>
      </c>
      <c r="B3825" t="inlineStr">
        <is>
          <t>鈴木</t>
        </is>
      </c>
      <c r="C3825" t="inlineStr">
        <is>
          <t>関東</t>
        </is>
      </c>
      <c r="D3825" t="inlineStr">
        <is>
          <t>Google広告</t>
        </is>
      </c>
      <c r="E3825" t="inlineStr">
        <is>
          <t>P008</t>
        </is>
      </c>
      <c r="F3825">
        <f>_xlfn.XLOOKUP(tbl_売上[[#This Row],[商品コード]],tbl_商品[商品コード],tbl_商品[商品名],"未登録")</f>
        <v/>
      </c>
      <c r="G3825">
        <f>_xlfn.XLOOKUP(tbl_売上[[#This Row],[商品コード]],tbl_商品[商品コード],tbl_商品[カテゴリ],"未登録")</f>
        <v/>
      </c>
      <c r="H3825" s="4" t="n">
        <v>1</v>
      </c>
      <c r="I3825" s="5" t="n">
        <v>2700</v>
      </c>
      <c r="J3825" s="5">
        <f>tbl_売上[[#This Row],[数量]]*tbl_売上[[#This Row],[単価]]</f>
        <v/>
      </c>
    </row>
    <row r="3826">
      <c r="A3826" s="3" t="n">
        <v>46015</v>
      </c>
      <c r="B3826" t="inlineStr">
        <is>
          <t>鈴木</t>
        </is>
      </c>
      <c r="C3826" t="inlineStr">
        <is>
          <t>関東</t>
        </is>
      </c>
      <c r="D3826" t="inlineStr">
        <is>
          <t>Meta広告</t>
        </is>
      </c>
      <c r="E3826" t="inlineStr">
        <is>
          <t>P006</t>
        </is>
      </c>
      <c r="F3826">
        <f>_xlfn.XLOOKUP(tbl_売上[[#This Row],[商品コード]],tbl_商品[商品コード],tbl_商品[商品名],"未登録")</f>
        <v/>
      </c>
      <c r="G3826">
        <f>_xlfn.XLOOKUP(tbl_売上[[#This Row],[商品コード]],tbl_商品[商品コード],tbl_商品[カテゴリ],"未登録")</f>
        <v/>
      </c>
      <c r="H3826" s="4" t="n">
        <v>1</v>
      </c>
      <c r="I3826" s="5" t="n">
        <v>3300</v>
      </c>
      <c r="J3826" s="5">
        <f>tbl_売上[[#This Row],[数量]]*tbl_売上[[#This Row],[単価]]</f>
        <v/>
      </c>
    </row>
    <row r="3827">
      <c r="A3827" s="3" t="n">
        <v>46015</v>
      </c>
      <c r="B3827" t="inlineStr">
        <is>
          <t>佐藤</t>
        </is>
      </c>
      <c r="C3827" t="inlineStr">
        <is>
          <t>関東</t>
        </is>
      </c>
      <c r="D3827" t="inlineStr">
        <is>
          <t>Google広告</t>
        </is>
      </c>
      <c r="E3827" t="inlineStr">
        <is>
          <t>P004</t>
        </is>
      </c>
      <c r="F3827">
        <f>_xlfn.XLOOKUP(tbl_売上[[#This Row],[商品コード]],tbl_商品[商品コード],tbl_商品[商品名],"未登録")</f>
        <v/>
      </c>
      <c r="G3827">
        <f>_xlfn.XLOOKUP(tbl_売上[[#This Row],[商品コード]],tbl_商品[商品コード],tbl_商品[カテゴリ],"未登録")</f>
        <v/>
      </c>
      <c r="H3827" s="4" t="n">
        <v>1</v>
      </c>
      <c r="I3827" s="5" t="n">
        <v>2480</v>
      </c>
      <c r="J3827" s="5">
        <f>tbl_売上[[#This Row],[数量]]*tbl_売上[[#This Row],[単価]]</f>
        <v/>
      </c>
    </row>
    <row r="3828">
      <c r="A3828" s="3" t="n">
        <v>46015</v>
      </c>
      <c r="B3828" t="inlineStr">
        <is>
          <t>高橋</t>
        </is>
      </c>
      <c r="C3828" t="inlineStr">
        <is>
          <t>関西</t>
        </is>
      </c>
      <c r="D3828" t="inlineStr">
        <is>
          <t>Google広告</t>
        </is>
      </c>
      <c r="E3828" t="inlineStr">
        <is>
          <t>P004</t>
        </is>
      </c>
      <c r="F3828">
        <f>_xlfn.XLOOKUP(tbl_売上[[#This Row],[商品コード]],tbl_商品[商品コード],tbl_商品[商品名],"未登録")</f>
        <v/>
      </c>
      <c r="G3828">
        <f>_xlfn.XLOOKUP(tbl_売上[[#This Row],[商品コード]],tbl_商品[商品コード],tbl_商品[カテゴリ],"未登録")</f>
        <v/>
      </c>
      <c r="H3828" s="4" t="n">
        <v>1</v>
      </c>
      <c r="I3828" s="5" t="n">
        <v>2480</v>
      </c>
      <c r="J3828" s="5">
        <f>tbl_売上[[#This Row],[数量]]*tbl_売上[[#This Row],[単価]]</f>
        <v/>
      </c>
    </row>
    <row r="3829">
      <c r="A3829" s="3" t="n">
        <v>46015</v>
      </c>
      <c r="B3829" t="inlineStr">
        <is>
          <t>佐藤</t>
        </is>
      </c>
      <c r="C3829" t="inlineStr">
        <is>
          <t>関東</t>
        </is>
      </c>
      <c r="D3829" t="inlineStr">
        <is>
          <t>Google広告</t>
        </is>
      </c>
      <c r="E3829" t="inlineStr">
        <is>
          <t>P002</t>
        </is>
      </c>
      <c r="F3829">
        <f>_xlfn.XLOOKUP(tbl_売上[[#This Row],[商品コード]],tbl_商品[商品コード],tbl_商品[商品名],"未登録")</f>
        <v/>
      </c>
      <c r="G3829">
        <f>_xlfn.XLOOKUP(tbl_売上[[#This Row],[商品コード]],tbl_商品[商品コード],tbl_商品[カテゴリ],"未登録")</f>
        <v/>
      </c>
      <c r="H3829" s="4" t="n">
        <v>1</v>
      </c>
      <c r="I3829" s="5" t="n">
        <v>3980</v>
      </c>
      <c r="J3829" s="5">
        <f>tbl_売上[[#This Row],[数量]]*tbl_売上[[#This Row],[単価]]</f>
        <v/>
      </c>
    </row>
    <row r="3830">
      <c r="A3830" s="3" t="n">
        <v>46015</v>
      </c>
      <c r="B3830" t="inlineStr">
        <is>
          <t>伊藤</t>
        </is>
      </c>
      <c r="C3830" t="inlineStr">
        <is>
          <t>中部</t>
        </is>
      </c>
      <c r="D3830" t="inlineStr">
        <is>
          <t>Meta広告</t>
        </is>
      </c>
      <c r="E3830" t="inlineStr">
        <is>
          <t>P002</t>
        </is>
      </c>
      <c r="F3830">
        <f>_xlfn.XLOOKUP(tbl_売上[[#This Row],[商品コード]],tbl_商品[商品コード],tbl_商品[商品名],"未登録")</f>
        <v/>
      </c>
      <c r="G3830">
        <f>_xlfn.XLOOKUP(tbl_売上[[#This Row],[商品コード]],tbl_商品[商品コード],tbl_商品[カテゴリ],"未登録")</f>
        <v/>
      </c>
      <c r="H3830" s="4" t="n">
        <v>2</v>
      </c>
      <c r="I3830" s="5" t="n">
        <v>3980</v>
      </c>
      <c r="J3830" s="5">
        <f>tbl_売上[[#This Row],[数量]]*tbl_売上[[#This Row],[単価]]</f>
        <v/>
      </c>
    </row>
    <row r="3831">
      <c r="A3831" s="3" t="n">
        <v>46015</v>
      </c>
      <c r="B3831" t="inlineStr">
        <is>
          <t>伊藤</t>
        </is>
      </c>
      <c r="C3831" t="inlineStr">
        <is>
          <t>中部</t>
        </is>
      </c>
      <c r="D3831" t="inlineStr">
        <is>
          <t>Google広告</t>
        </is>
      </c>
      <c r="E3831" t="inlineStr">
        <is>
          <t>P007</t>
        </is>
      </c>
      <c r="F3831">
        <f>_xlfn.XLOOKUP(tbl_売上[[#This Row],[商品コード]],tbl_商品[商品コード],tbl_商品[商品名],"未登録")</f>
        <v/>
      </c>
      <c r="G3831">
        <f>_xlfn.XLOOKUP(tbl_売上[[#This Row],[商品コード]],tbl_商品[商品コード],tbl_商品[カテゴリ],"未登録")</f>
        <v/>
      </c>
      <c r="H3831" s="4" t="n">
        <v>1</v>
      </c>
      <c r="I3831" s="5" t="n">
        <v>3240</v>
      </c>
      <c r="J3831" s="5">
        <f>tbl_売上[[#This Row],[数量]]*tbl_売上[[#This Row],[単価]]</f>
        <v/>
      </c>
    </row>
    <row r="3832">
      <c r="A3832" s="3" t="n">
        <v>46015</v>
      </c>
      <c r="B3832" t="inlineStr">
        <is>
          <t>渡辺</t>
        </is>
      </c>
      <c r="C3832" t="inlineStr">
        <is>
          <t>九州</t>
        </is>
      </c>
      <c r="D3832" t="inlineStr">
        <is>
          <t>Meta広告</t>
        </is>
      </c>
      <c r="E3832" t="inlineStr">
        <is>
          <t>P005</t>
        </is>
      </c>
      <c r="F3832">
        <f>_xlfn.XLOOKUP(tbl_売上[[#This Row],[商品コード]],tbl_商品[商品コード],tbl_商品[商品名],"未登録")</f>
        <v/>
      </c>
      <c r="G3832">
        <f>_xlfn.XLOOKUP(tbl_売上[[#This Row],[商品コード]],tbl_商品[商品コード],tbl_商品[カテゴリ],"未登録")</f>
        <v/>
      </c>
      <c r="H3832" s="4" t="n">
        <v>1</v>
      </c>
      <c r="I3832" s="5" t="n">
        <v>6980</v>
      </c>
      <c r="J3832" s="5">
        <f>tbl_売上[[#This Row],[数量]]*tbl_売上[[#This Row],[単価]]</f>
        <v/>
      </c>
    </row>
    <row r="3833">
      <c r="A3833" s="3" t="n">
        <v>46015</v>
      </c>
      <c r="B3833" t="inlineStr">
        <is>
          <t>佐藤</t>
        </is>
      </c>
      <c r="C3833" t="inlineStr">
        <is>
          <t>関東</t>
        </is>
      </c>
      <c r="D3833" t="inlineStr">
        <is>
          <t>Google広告</t>
        </is>
      </c>
      <c r="E3833" t="inlineStr">
        <is>
          <t>P002</t>
        </is>
      </c>
      <c r="F3833">
        <f>_xlfn.XLOOKUP(tbl_売上[[#This Row],[商品コード]],tbl_商品[商品コード],tbl_商品[商品名],"未登録")</f>
        <v/>
      </c>
      <c r="G3833">
        <f>_xlfn.XLOOKUP(tbl_売上[[#This Row],[商品コード]],tbl_商品[商品コード],tbl_商品[カテゴリ],"未登録")</f>
        <v/>
      </c>
      <c r="H3833" s="4" t="n">
        <v>1</v>
      </c>
      <c r="I3833" s="5" t="n">
        <v>3980</v>
      </c>
      <c r="J3833" s="5">
        <f>tbl_売上[[#This Row],[数量]]*tbl_売上[[#This Row],[単価]]</f>
        <v/>
      </c>
    </row>
    <row r="3834">
      <c r="A3834" s="3" t="n">
        <v>46016</v>
      </c>
      <c r="B3834" t="inlineStr">
        <is>
          <t>鈴木</t>
        </is>
      </c>
      <c r="C3834" t="inlineStr">
        <is>
          <t>関東</t>
        </is>
      </c>
      <c r="D3834" t="inlineStr">
        <is>
          <t>Meta広告</t>
        </is>
      </c>
      <c r="E3834" t="inlineStr">
        <is>
          <t>P008</t>
        </is>
      </c>
      <c r="F3834">
        <f>_xlfn.XLOOKUP(tbl_売上[[#This Row],[商品コード]],tbl_商品[商品コード],tbl_商品[商品名],"未登録")</f>
        <v/>
      </c>
      <c r="G3834">
        <f>_xlfn.XLOOKUP(tbl_売上[[#This Row],[商品コード]],tbl_商品[商品コード],tbl_商品[カテゴリ],"未登録")</f>
        <v/>
      </c>
      <c r="H3834" s="4" t="n">
        <v>1</v>
      </c>
      <c r="I3834" s="5" t="n">
        <v>2700</v>
      </c>
      <c r="J3834" s="5">
        <f>tbl_売上[[#This Row],[数量]]*tbl_売上[[#This Row],[単価]]</f>
        <v/>
      </c>
    </row>
    <row r="3835">
      <c r="A3835" s="3" t="n">
        <v>46016</v>
      </c>
      <c r="B3835" t="inlineStr">
        <is>
          <t>田中</t>
        </is>
      </c>
      <c r="C3835" t="inlineStr">
        <is>
          <t>関西</t>
        </is>
      </c>
      <c r="D3835" t="inlineStr">
        <is>
          <t>Yahoo!広告</t>
        </is>
      </c>
      <c r="E3835" t="inlineStr">
        <is>
          <t>P004</t>
        </is>
      </c>
      <c r="F3835">
        <f>_xlfn.XLOOKUP(tbl_売上[[#This Row],[商品コード]],tbl_商品[商品コード],tbl_商品[商品名],"未登録")</f>
        <v/>
      </c>
      <c r="G3835">
        <f>_xlfn.XLOOKUP(tbl_売上[[#This Row],[商品コード]],tbl_商品[商品コード],tbl_商品[カテゴリ],"未登録")</f>
        <v/>
      </c>
      <c r="H3835" s="4" t="n">
        <v>1</v>
      </c>
      <c r="I3835" s="5" t="n">
        <v>2480</v>
      </c>
      <c r="J3835" s="5">
        <f>tbl_売上[[#This Row],[数量]]*tbl_売上[[#This Row],[単価]]</f>
        <v/>
      </c>
    </row>
    <row r="3836">
      <c r="A3836" s="3" t="n">
        <v>46016</v>
      </c>
      <c r="B3836" t="inlineStr">
        <is>
          <t>渡辺</t>
        </is>
      </c>
      <c r="C3836" t="inlineStr">
        <is>
          <t>九州</t>
        </is>
      </c>
      <c r="D3836" t="inlineStr">
        <is>
          <t>Meta広告</t>
        </is>
      </c>
      <c r="E3836" t="inlineStr">
        <is>
          <t>P001</t>
        </is>
      </c>
      <c r="F3836">
        <f>_xlfn.XLOOKUP(tbl_売上[[#This Row],[商品コード]],tbl_商品[商品コード],tbl_商品[商品名],"未登録")</f>
        <v/>
      </c>
      <c r="G3836">
        <f>_xlfn.XLOOKUP(tbl_売上[[#This Row],[商品コード]],tbl_商品[商品コード],tbl_商品[カテゴリ],"未登録")</f>
        <v/>
      </c>
      <c r="H3836" s="4" t="n">
        <v>1</v>
      </c>
      <c r="I3836" s="5" t="n">
        <v>8800</v>
      </c>
      <c r="J3836" s="5">
        <f>tbl_売上[[#This Row],[数量]]*tbl_売上[[#This Row],[単価]]</f>
        <v/>
      </c>
    </row>
    <row r="3837">
      <c r="A3837" s="3" t="n">
        <v>46016</v>
      </c>
      <c r="B3837" t="inlineStr">
        <is>
          <t>田中</t>
        </is>
      </c>
      <c r="C3837" t="inlineStr">
        <is>
          <t>関西</t>
        </is>
      </c>
      <c r="D3837" t="inlineStr">
        <is>
          <t>Google広告</t>
        </is>
      </c>
      <c r="E3837" t="inlineStr">
        <is>
          <t>P002</t>
        </is>
      </c>
      <c r="F3837">
        <f>_xlfn.XLOOKUP(tbl_売上[[#This Row],[商品コード]],tbl_商品[商品コード],tbl_商品[商品名],"未登録")</f>
        <v/>
      </c>
      <c r="G3837">
        <f>_xlfn.XLOOKUP(tbl_売上[[#This Row],[商品コード]],tbl_商品[商品コード],tbl_商品[カテゴリ],"未登録")</f>
        <v/>
      </c>
      <c r="H3837" s="4" t="n">
        <v>1</v>
      </c>
      <c r="I3837" s="5" t="n">
        <v>3980</v>
      </c>
      <c r="J3837" s="5">
        <f>tbl_売上[[#This Row],[数量]]*tbl_売上[[#This Row],[単価]]</f>
        <v/>
      </c>
    </row>
    <row r="3838">
      <c r="A3838" s="3" t="n">
        <v>46016</v>
      </c>
      <c r="B3838" t="inlineStr">
        <is>
          <t>佐藤</t>
        </is>
      </c>
      <c r="C3838" t="inlineStr">
        <is>
          <t>関東</t>
        </is>
      </c>
      <c r="D3838" t="inlineStr">
        <is>
          <t>Google広告</t>
        </is>
      </c>
      <c r="E3838" t="inlineStr">
        <is>
          <t>P004</t>
        </is>
      </c>
      <c r="F3838">
        <f>_xlfn.XLOOKUP(tbl_売上[[#This Row],[商品コード]],tbl_商品[商品コード],tbl_商品[商品名],"未登録")</f>
        <v/>
      </c>
      <c r="G3838">
        <f>_xlfn.XLOOKUP(tbl_売上[[#This Row],[商品コード]],tbl_商品[商品コード],tbl_商品[カテゴリ],"未登録")</f>
        <v/>
      </c>
      <c r="H3838" s="4" t="n">
        <v>1</v>
      </c>
      <c r="I3838" s="5" t="n">
        <v>2480</v>
      </c>
      <c r="J3838" s="5">
        <f>tbl_売上[[#This Row],[数量]]*tbl_売上[[#This Row],[単価]]</f>
        <v/>
      </c>
    </row>
    <row r="3839">
      <c r="A3839" s="3" t="n">
        <v>46016</v>
      </c>
      <c r="B3839" t="inlineStr">
        <is>
          <t>鈴木</t>
        </is>
      </c>
      <c r="C3839" t="inlineStr">
        <is>
          <t>関東</t>
        </is>
      </c>
      <c r="D3839" t="inlineStr">
        <is>
          <t>Meta広告</t>
        </is>
      </c>
      <c r="E3839" t="inlineStr">
        <is>
          <t>P008</t>
        </is>
      </c>
      <c r="F3839">
        <f>_xlfn.XLOOKUP(tbl_売上[[#This Row],[商品コード]],tbl_商品[商品コード],tbl_商品[商品名],"未登録")</f>
        <v/>
      </c>
      <c r="G3839">
        <f>_xlfn.XLOOKUP(tbl_売上[[#This Row],[商品コード]],tbl_商品[商品コード],tbl_商品[カテゴリ],"未登録")</f>
        <v/>
      </c>
      <c r="H3839" s="4" t="n">
        <v>2</v>
      </c>
      <c r="I3839" s="5" t="n">
        <v>2700</v>
      </c>
      <c r="J3839" s="5">
        <f>tbl_売上[[#This Row],[数量]]*tbl_売上[[#This Row],[単価]]</f>
        <v/>
      </c>
    </row>
    <row r="3840">
      <c r="A3840" s="3" t="n">
        <v>46016</v>
      </c>
      <c r="B3840" t="inlineStr">
        <is>
          <t>高橋</t>
        </is>
      </c>
      <c r="C3840" t="inlineStr">
        <is>
          <t>関西</t>
        </is>
      </c>
      <c r="D3840" t="inlineStr">
        <is>
          <t>Meta広告</t>
        </is>
      </c>
      <c r="E3840" t="inlineStr">
        <is>
          <t>P004</t>
        </is>
      </c>
      <c r="F3840">
        <f>_xlfn.XLOOKUP(tbl_売上[[#This Row],[商品コード]],tbl_商品[商品コード],tbl_商品[商品名],"未登録")</f>
        <v/>
      </c>
      <c r="G3840">
        <f>_xlfn.XLOOKUP(tbl_売上[[#This Row],[商品コード]],tbl_商品[商品コード],tbl_商品[カテゴリ],"未登録")</f>
        <v/>
      </c>
      <c r="H3840" s="4" t="n">
        <v>2</v>
      </c>
      <c r="I3840" s="5" t="n">
        <v>2480</v>
      </c>
      <c r="J3840" s="5">
        <f>tbl_売上[[#This Row],[数量]]*tbl_売上[[#This Row],[単価]]</f>
        <v/>
      </c>
    </row>
    <row r="3841">
      <c r="A3841" s="3" t="n">
        <v>46016</v>
      </c>
      <c r="B3841" t="inlineStr">
        <is>
          <t>鈴木</t>
        </is>
      </c>
      <c r="C3841" t="inlineStr">
        <is>
          <t>関東</t>
        </is>
      </c>
      <c r="D3841" t="inlineStr">
        <is>
          <t>Google広告</t>
        </is>
      </c>
      <c r="E3841" t="inlineStr">
        <is>
          <t>P005</t>
        </is>
      </c>
      <c r="F3841">
        <f>_xlfn.XLOOKUP(tbl_売上[[#This Row],[商品コード]],tbl_商品[商品コード],tbl_商品[商品名],"未登録")</f>
        <v/>
      </c>
      <c r="G3841">
        <f>_xlfn.XLOOKUP(tbl_売上[[#This Row],[商品コード]],tbl_商品[商品コード],tbl_商品[カテゴリ],"未登録")</f>
        <v/>
      </c>
      <c r="H3841" s="4" t="n">
        <v>2</v>
      </c>
      <c r="I3841" s="5" t="n">
        <v>6980</v>
      </c>
      <c r="J3841" s="5">
        <f>tbl_売上[[#This Row],[数量]]*tbl_売上[[#This Row],[単価]]</f>
        <v/>
      </c>
    </row>
    <row r="3842">
      <c r="A3842" s="3" t="n">
        <v>46016</v>
      </c>
      <c r="B3842" t="inlineStr">
        <is>
          <t>伊藤</t>
        </is>
      </c>
      <c r="C3842" t="inlineStr">
        <is>
          <t>中部</t>
        </is>
      </c>
      <c r="D3842" t="inlineStr">
        <is>
          <t>Google広告</t>
        </is>
      </c>
      <c r="E3842" t="inlineStr">
        <is>
          <t>P004</t>
        </is>
      </c>
      <c r="F3842">
        <f>_xlfn.XLOOKUP(tbl_売上[[#This Row],[商品コード]],tbl_商品[商品コード],tbl_商品[商品名],"未登録")</f>
        <v/>
      </c>
      <c r="G3842">
        <f>_xlfn.XLOOKUP(tbl_売上[[#This Row],[商品コード]],tbl_商品[商品コード],tbl_商品[カテゴリ],"未登録")</f>
        <v/>
      </c>
      <c r="H3842" s="4" t="n">
        <v>1</v>
      </c>
      <c r="I3842" s="5" t="n">
        <v>2480</v>
      </c>
      <c r="J3842" s="5">
        <f>tbl_売上[[#This Row],[数量]]*tbl_売上[[#This Row],[単価]]</f>
        <v/>
      </c>
    </row>
    <row r="3843">
      <c r="A3843" s="3" t="n">
        <v>46016</v>
      </c>
      <c r="B3843" t="inlineStr">
        <is>
          <t>高橋</t>
        </is>
      </c>
      <c r="C3843" t="inlineStr">
        <is>
          <t>関西</t>
        </is>
      </c>
      <c r="D3843" t="inlineStr">
        <is>
          <t>Google広告</t>
        </is>
      </c>
      <c r="E3843" t="inlineStr">
        <is>
          <t>P002</t>
        </is>
      </c>
      <c r="F3843">
        <f>_xlfn.XLOOKUP(tbl_売上[[#This Row],[商品コード]],tbl_商品[商品コード],tbl_商品[商品名],"未登録")</f>
        <v/>
      </c>
      <c r="G3843">
        <f>_xlfn.XLOOKUP(tbl_売上[[#This Row],[商品コード]],tbl_商品[商品コード],tbl_商品[カテゴリ],"未登録")</f>
        <v/>
      </c>
      <c r="H3843" s="4" t="n">
        <v>1</v>
      </c>
      <c r="I3843" s="5" t="n">
        <v>3980</v>
      </c>
      <c r="J3843" s="5">
        <f>tbl_売上[[#This Row],[数量]]*tbl_売上[[#This Row],[単価]]</f>
        <v/>
      </c>
    </row>
    <row r="3844">
      <c r="A3844" s="3" t="n">
        <v>46017</v>
      </c>
      <c r="B3844" t="inlineStr">
        <is>
          <t>伊藤</t>
        </is>
      </c>
      <c r="C3844" t="inlineStr">
        <is>
          <t>中部</t>
        </is>
      </c>
      <c r="D3844" t="inlineStr">
        <is>
          <t>Meta広告</t>
        </is>
      </c>
      <c r="E3844" t="inlineStr">
        <is>
          <t>P009</t>
        </is>
      </c>
      <c r="F3844">
        <f>_xlfn.XLOOKUP(tbl_売上[[#This Row],[商品コード]],tbl_商品[商品コード],tbl_商品[商品名],"未登録")</f>
        <v/>
      </c>
      <c r="G3844">
        <f>_xlfn.XLOOKUP(tbl_売上[[#This Row],[商品コード]],tbl_商品[商品コード],tbl_商品[カテゴリ],"未登録")</f>
        <v/>
      </c>
      <c r="H3844" s="4" t="n">
        <v>1</v>
      </c>
      <c r="I3844" s="5" t="n">
        <v>3600</v>
      </c>
      <c r="J3844" s="5">
        <f>tbl_売上[[#This Row],[数量]]*tbl_売上[[#This Row],[単価]]</f>
        <v/>
      </c>
    </row>
    <row r="3845">
      <c r="A3845" s="3" t="n">
        <v>46017</v>
      </c>
      <c r="B3845" t="inlineStr">
        <is>
          <t>渡辺</t>
        </is>
      </c>
      <c r="C3845" t="inlineStr">
        <is>
          <t>九州</t>
        </is>
      </c>
      <c r="D3845" t="inlineStr">
        <is>
          <t>Meta広告</t>
        </is>
      </c>
      <c r="E3845" t="inlineStr">
        <is>
          <t>P008</t>
        </is>
      </c>
      <c r="F3845">
        <f>_xlfn.XLOOKUP(tbl_売上[[#This Row],[商品コード]],tbl_商品[商品コード],tbl_商品[商品名],"未登録")</f>
        <v/>
      </c>
      <c r="G3845">
        <f>_xlfn.XLOOKUP(tbl_売上[[#This Row],[商品コード]],tbl_商品[商品コード],tbl_商品[カテゴリ],"未登録")</f>
        <v/>
      </c>
      <c r="H3845" s="4" t="n">
        <v>3</v>
      </c>
      <c r="I3845" s="5" t="n">
        <v>2700</v>
      </c>
      <c r="J3845" s="5">
        <f>tbl_売上[[#This Row],[数量]]*tbl_売上[[#This Row],[単価]]</f>
        <v/>
      </c>
    </row>
    <row r="3846">
      <c r="A3846" s="3" t="n">
        <v>46017</v>
      </c>
      <c r="B3846" t="inlineStr">
        <is>
          <t>鈴木</t>
        </is>
      </c>
      <c r="C3846" t="inlineStr">
        <is>
          <t>関東</t>
        </is>
      </c>
      <c r="D3846" t="inlineStr">
        <is>
          <t>Yahoo!広告</t>
        </is>
      </c>
      <c r="E3846" t="inlineStr">
        <is>
          <t>P003</t>
        </is>
      </c>
      <c r="F3846">
        <f>_xlfn.XLOOKUP(tbl_売上[[#This Row],[商品コード]],tbl_商品[商品コード],tbl_商品[商品名],"未登録")</f>
        <v/>
      </c>
      <c r="G3846">
        <f>_xlfn.XLOOKUP(tbl_売上[[#This Row],[商品コード]],tbl_商品[商品コード],tbl_商品[カテゴリ],"未登録")</f>
        <v/>
      </c>
      <c r="H3846" s="4" t="n">
        <v>1</v>
      </c>
      <c r="I3846" s="5" t="n">
        <v>19800</v>
      </c>
      <c r="J3846" s="5">
        <f>tbl_売上[[#This Row],[数量]]*tbl_売上[[#This Row],[単価]]</f>
        <v/>
      </c>
    </row>
    <row r="3847">
      <c r="A3847" s="3" t="n">
        <v>46017</v>
      </c>
      <c r="B3847" t="inlineStr">
        <is>
          <t>高橋</t>
        </is>
      </c>
      <c r="C3847" t="inlineStr">
        <is>
          <t>関西</t>
        </is>
      </c>
      <c r="D3847" t="inlineStr">
        <is>
          <t>Google広告</t>
        </is>
      </c>
      <c r="E3847" t="inlineStr">
        <is>
          <t>P006</t>
        </is>
      </c>
      <c r="F3847">
        <f>_xlfn.XLOOKUP(tbl_売上[[#This Row],[商品コード]],tbl_商品[商品コード],tbl_商品[商品名],"未登録")</f>
        <v/>
      </c>
      <c r="G3847">
        <f>_xlfn.XLOOKUP(tbl_売上[[#This Row],[商品コード]],tbl_商品[商品コード],tbl_商品[カテゴリ],"未登録")</f>
        <v/>
      </c>
      <c r="H3847" s="4" t="n">
        <v>1</v>
      </c>
      <c r="I3847" s="5" t="n">
        <v>3300</v>
      </c>
      <c r="J3847" s="5">
        <f>tbl_売上[[#This Row],[数量]]*tbl_売上[[#This Row],[単価]]</f>
        <v/>
      </c>
    </row>
    <row r="3848">
      <c r="A3848" s="3" t="n">
        <v>46017</v>
      </c>
      <c r="B3848" t="inlineStr">
        <is>
          <t>田中</t>
        </is>
      </c>
      <c r="C3848" t="inlineStr">
        <is>
          <t>関西</t>
        </is>
      </c>
      <c r="D3848" t="inlineStr">
        <is>
          <t>Google広告</t>
        </is>
      </c>
      <c r="E3848" t="inlineStr">
        <is>
          <t>P008</t>
        </is>
      </c>
      <c r="F3848">
        <f>_xlfn.XLOOKUP(tbl_売上[[#This Row],[商品コード]],tbl_商品[商品コード],tbl_商品[商品名],"未登録")</f>
        <v/>
      </c>
      <c r="G3848">
        <f>_xlfn.XLOOKUP(tbl_売上[[#This Row],[商品コード]],tbl_商品[商品コード],tbl_商品[カテゴリ],"未登録")</f>
        <v/>
      </c>
      <c r="H3848" s="4" t="n">
        <v>1</v>
      </c>
      <c r="I3848" s="5" t="n">
        <v>2700</v>
      </c>
      <c r="J3848" s="5">
        <f>tbl_売上[[#This Row],[数量]]*tbl_売上[[#This Row],[単価]]</f>
        <v/>
      </c>
    </row>
    <row r="3849">
      <c r="A3849" s="3" t="n">
        <v>46017</v>
      </c>
      <c r="B3849" t="inlineStr">
        <is>
          <t>伊藤</t>
        </is>
      </c>
      <c r="C3849" t="inlineStr">
        <is>
          <t>中部</t>
        </is>
      </c>
      <c r="D3849" t="inlineStr">
        <is>
          <t>Meta広告</t>
        </is>
      </c>
      <c r="E3849" t="inlineStr">
        <is>
          <t>P008</t>
        </is>
      </c>
      <c r="F3849">
        <f>_xlfn.XLOOKUP(tbl_売上[[#This Row],[商品コード]],tbl_商品[商品コード],tbl_商品[商品名],"未登録")</f>
        <v/>
      </c>
      <c r="G3849">
        <f>_xlfn.XLOOKUP(tbl_売上[[#This Row],[商品コード]],tbl_商品[商品コード],tbl_商品[カテゴリ],"未登録")</f>
        <v/>
      </c>
      <c r="H3849" s="4" t="n">
        <v>1</v>
      </c>
      <c r="I3849" s="5" t="n">
        <v>2700</v>
      </c>
      <c r="J3849" s="5">
        <f>tbl_売上[[#This Row],[数量]]*tbl_売上[[#This Row],[単価]]</f>
        <v/>
      </c>
    </row>
    <row r="3850">
      <c r="A3850" s="3" t="n">
        <v>46017</v>
      </c>
      <c r="B3850" t="inlineStr">
        <is>
          <t>渡辺</t>
        </is>
      </c>
      <c r="C3850" t="inlineStr">
        <is>
          <t>九州</t>
        </is>
      </c>
      <c r="D3850" t="inlineStr">
        <is>
          <t>Google広告</t>
        </is>
      </c>
      <c r="E3850" t="inlineStr">
        <is>
          <t>P006</t>
        </is>
      </c>
      <c r="F3850">
        <f>_xlfn.XLOOKUP(tbl_売上[[#This Row],[商品コード]],tbl_商品[商品コード],tbl_商品[商品名],"未登録")</f>
        <v/>
      </c>
      <c r="G3850">
        <f>_xlfn.XLOOKUP(tbl_売上[[#This Row],[商品コード]],tbl_商品[商品コード],tbl_商品[カテゴリ],"未登録")</f>
        <v/>
      </c>
      <c r="H3850" s="4" t="n">
        <v>1</v>
      </c>
      <c r="I3850" s="5" t="n">
        <v>3300</v>
      </c>
      <c r="J3850" s="5">
        <f>tbl_売上[[#This Row],[数量]]*tbl_売上[[#This Row],[単価]]</f>
        <v/>
      </c>
    </row>
    <row r="3851">
      <c r="A3851" s="3" t="n">
        <v>46018</v>
      </c>
      <c r="B3851" t="inlineStr">
        <is>
          <t>田中</t>
        </is>
      </c>
      <c r="C3851" t="inlineStr">
        <is>
          <t>関西</t>
        </is>
      </c>
      <c r="D3851" t="inlineStr">
        <is>
          <t>Google広告</t>
        </is>
      </c>
      <c r="E3851" t="inlineStr">
        <is>
          <t>P001</t>
        </is>
      </c>
      <c r="F3851">
        <f>_xlfn.XLOOKUP(tbl_売上[[#This Row],[商品コード]],tbl_商品[商品コード],tbl_商品[商品名],"未登録")</f>
        <v/>
      </c>
      <c r="G3851">
        <f>_xlfn.XLOOKUP(tbl_売上[[#This Row],[商品コード]],tbl_商品[商品コード],tbl_商品[カテゴリ],"未登録")</f>
        <v/>
      </c>
      <c r="H3851" s="4" t="n">
        <v>1</v>
      </c>
      <c r="I3851" s="5" t="n">
        <v>8800</v>
      </c>
      <c r="J3851" s="5">
        <f>tbl_売上[[#This Row],[数量]]*tbl_売上[[#This Row],[単価]]</f>
        <v/>
      </c>
    </row>
    <row r="3852">
      <c r="A3852" s="3" t="n">
        <v>46018</v>
      </c>
      <c r="B3852" t="inlineStr">
        <is>
          <t>佐藤</t>
        </is>
      </c>
      <c r="C3852" t="inlineStr">
        <is>
          <t>関東</t>
        </is>
      </c>
      <c r="D3852" t="inlineStr">
        <is>
          <t>Meta広告</t>
        </is>
      </c>
      <c r="E3852" t="inlineStr">
        <is>
          <t>P002</t>
        </is>
      </c>
      <c r="F3852">
        <f>_xlfn.XLOOKUP(tbl_売上[[#This Row],[商品コード]],tbl_商品[商品コード],tbl_商品[商品名],"未登録")</f>
        <v/>
      </c>
      <c r="G3852">
        <f>_xlfn.XLOOKUP(tbl_売上[[#This Row],[商品コード]],tbl_商品[商品コード],tbl_商品[カテゴリ],"未登録")</f>
        <v/>
      </c>
      <c r="H3852" s="4" t="n">
        <v>3</v>
      </c>
      <c r="I3852" s="5" t="n">
        <v>3980</v>
      </c>
      <c r="J3852" s="5">
        <f>tbl_売上[[#This Row],[数量]]*tbl_売上[[#This Row],[単価]]</f>
        <v/>
      </c>
    </row>
    <row r="3853">
      <c r="A3853" s="3" t="n">
        <v>46018</v>
      </c>
      <c r="B3853" t="inlineStr">
        <is>
          <t>高橋</t>
        </is>
      </c>
      <c r="C3853" t="inlineStr">
        <is>
          <t>関西</t>
        </is>
      </c>
      <c r="D3853" t="inlineStr">
        <is>
          <t>Google広告</t>
        </is>
      </c>
      <c r="E3853" t="inlineStr">
        <is>
          <t>P002</t>
        </is>
      </c>
      <c r="F3853">
        <f>_xlfn.XLOOKUP(tbl_売上[[#This Row],[商品コード]],tbl_商品[商品コード],tbl_商品[商品名],"未登録")</f>
        <v/>
      </c>
      <c r="G3853">
        <f>_xlfn.XLOOKUP(tbl_売上[[#This Row],[商品コード]],tbl_商品[商品コード],tbl_商品[カテゴリ],"未登録")</f>
        <v/>
      </c>
      <c r="H3853" s="4" t="n">
        <v>1</v>
      </c>
      <c r="I3853" s="5" t="n">
        <v>3980</v>
      </c>
      <c r="J3853" s="5">
        <f>tbl_売上[[#This Row],[数量]]*tbl_売上[[#This Row],[単価]]</f>
        <v/>
      </c>
    </row>
    <row r="3854">
      <c r="A3854" s="3" t="n">
        <v>46018</v>
      </c>
      <c r="B3854" t="inlineStr">
        <is>
          <t>佐藤</t>
        </is>
      </c>
      <c r="C3854" t="inlineStr">
        <is>
          <t>関東</t>
        </is>
      </c>
      <c r="D3854" t="inlineStr">
        <is>
          <t>Google広告</t>
        </is>
      </c>
      <c r="E3854" t="inlineStr">
        <is>
          <t>P005</t>
        </is>
      </c>
      <c r="F3854">
        <f>_xlfn.XLOOKUP(tbl_売上[[#This Row],[商品コード]],tbl_商品[商品コード],tbl_商品[商品名],"未登録")</f>
        <v/>
      </c>
      <c r="G3854">
        <f>_xlfn.XLOOKUP(tbl_売上[[#This Row],[商品コード]],tbl_商品[商品コード],tbl_商品[カテゴリ],"未登録")</f>
        <v/>
      </c>
      <c r="H3854" s="4" t="n">
        <v>1</v>
      </c>
      <c r="I3854" s="5" t="n">
        <v>6980</v>
      </c>
      <c r="J3854" s="5">
        <f>tbl_売上[[#This Row],[数量]]*tbl_売上[[#This Row],[単価]]</f>
        <v/>
      </c>
    </row>
    <row r="3855">
      <c r="A3855" s="3" t="n">
        <v>46018</v>
      </c>
      <c r="B3855" t="inlineStr">
        <is>
          <t>伊藤</t>
        </is>
      </c>
      <c r="C3855" t="inlineStr">
        <is>
          <t>中部</t>
        </is>
      </c>
      <c r="D3855" t="inlineStr">
        <is>
          <t>Meta広告</t>
        </is>
      </c>
      <c r="E3855" t="inlineStr">
        <is>
          <t>P008</t>
        </is>
      </c>
      <c r="F3855">
        <f>_xlfn.XLOOKUP(tbl_売上[[#This Row],[商品コード]],tbl_商品[商品コード],tbl_商品[商品名],"未登録")</f>
        <v/>
      </c>
      <c r="G3855">
        <f>_xlfn.XLOOKUP(tbl_売上[[#This Row],[商品コード]],tbl_商品[商品コード],tbl_商品[カテゴリ],"未登録")</f>
        <v/>
      </c>
      <c r="H3855" s="4" t="n">
        <v>2</v>
      </c>
      <c r="I3855" s="5" t="n">
        <v>2700</v>
      </c>
      <c r="J3855" s="5">
        <f>tbl_売上[[#This Row],[数量]]*tbl_売上[[#This Row],[単価]]</f>
        <v/>
      </c>
    </row>
    <row r="3856">
      <c r="A3856" s="3" t="n">
        <v>46018</v>
      </c>
      <c r="B3856" t="inlineStr">
        <is>
          <t>高橋</t>
        </is>
      </c>
      <c r="C3856" t="inlineStr">
        <is>
          <t>関西</t>
        </is>
      </c>
      <c r="D3856" t="inlineStr">
        <is>
          <t>Meta広告</t>
        </is>
      </c>
      <c r="E3856" t="inlineStr">
        <is>
          <t>P002</t>
        </is>
      </c>
      <c r="F3856">
        <f>_xlfn.XLOOKUP(tbl_売上[[#This Row],[商品コード]],tbl_商品[商品コード],tbl_商品[商品名],"未登録")</f>
        <v/>
      </c>
      <c r="G3856">
        <f>_xlfn.XLOOKUP(tbl_売上[[#This Row],[商品コード]],tbl_商品[商品コード],tbl_商品[カテゴリ],"未登録")</f>
        <v/>
      </c>
      <c r="H3856" s="4" t="n">
        <v>1</v>
      </c>
      <c r="I3856" s="5" t="n">
        <v>3980</v>
      </c>
      <c r="J3856" s="5">
        <f>tbl_売上[[#This Row],[数量]]*tbl_売上[[#This Row],[単価]]</f>
        <v/>
      </c>
    </row>
    <row r="3857">
      <c r="A3857" s="3" t="n">
        <v>46018</v>
      </c>
      <c r="B3857" t="inlineStr">
        <is>
          <t>田中</t>
        </is>
      </c>
      <c r="C3857" t="inlineStr">
        <is>
          <t>関西</t>
        </is>
      </c>
      <c r="D3857" t="inlineStr">
        <is>
          <t>Google広告</t>
        </is>
      </c>
      <c r="E3857" t="inlineStr">
        <is>
          <t>P004</t>
        </is>
      </c>
      <c r="F3857">
        <f>_xlfn.XLOOKUP(tbl_売上[[#This Row],[商品コード]],tbl_商品[商品コード],tbl_商品[商品名],"未登録")</f>
        <v/>
      </c>
      <c r="G3857">
        <f>_xlfn.XLOOKUP(tbl_売上[[#This Row],[商品コード]],tbl_商品[商品コード],tbl_商品[カテゴリ],"未登録")</f>
        <v/>
      </c>
      <c r="H3857" s="4" t="n">
        <v>1</v>
      </c>
      <c r="I3857" s="5" t="n">
        <v>2480</v>
      </c>
      <c r="J3857" s="5">
        <f>tbl_売上[[#This Row],[数量]]*tbl_売上[[#This Row],[単価]]</f>
        <v/>
      </c>
    </row>
    <row r="3858">
      <c r="A3858" s="3" t="n">
        <v>46018</v>
      </c>
      <c r="B3858" t="inlineStr">
        <is>
          <t>高橋</t>
        </is>
      </c>
      <c r="C3858" t="inlineStr">
        <is>
          <t>関西</t>
        </is>
      </c>
      <c r="D3858" t="inlineStr">
        <is>
          <t>Meta広告</t>
        </is>
      </c>
      <c r="E3858" t="inlineStr">
        <is>
          <t>P005</t>
        </is>
      </c>
      <c r="F3858">
        <f>_xlfn.XLOOKUP(tbl_売上[[#This Row],[商品コード]],tbl_商品[商品コード],tbl_商品[商品名],"未登録")</f>
        <v/>
      </c>
      <c r="G3858">
        <f>_xlfn.XLOOKUP(tbl_売上[[#This Row],[商品コード]],tbl_商品[商品コード],tbl_商品[カテゴリ],"未登録")</f>
        <v/>
      </c>
      <c r="H3858" s="4" t="n">
        <v>1</v>
      </c>
      <c r="I3858" s="5" t="n">
        <v>6980</v>
      </c>
      <c r="J3858" s="5">
        <f>tbl_売上[[#This Row],[数量]]*tbl_売上[[#This Row],[単価]]</f>
        <v/>
      </c>
    </row>
    <row r="3859">
      <c r="A3859" s="3" t="n">
        <v>46018</v>
      </c>
      <c r="B3859" t="inlineStr">
        <is>
          <t>鈴木</t>
        </is>
      </c>
      <c r="C3859" t="inlineStr">
        <is>
          <t>関東</t>
        </is>
      </c>
      <c r="D3859" t="inlineStr">
        <is>
          <t>Google広告</t>
        </is>
      </c>
      <c r="E3859" t="inlineStr">
        <is>
          <t>P003</t>
        </is>
      </c>
      <c r="F3859">
        <f>_xlfn.XLOOKUP(tbl_売上[[#This Row],[商品コード]],tbl_商品[商品コード],tbl_商品[商品名],"未登録")</f>
        <v/>
      </c>
      <c r="G3859">
        <f>_xlfn.XLOOKUP(tbl_売上[[#This Row],[商品コード]],tbl_商品[商品コード],tbl_商品[カテゴリ],"未登録")</f>
        <v/>
      </c>
      <c r="H3859" s="4" t="n">
        <v>1</v>
      </c>
      <c r="I3859" s="5" t="n">
        <v>19800</v>
      </c>
      <c r="J3859" s="5">
        <f>tbl_売上[[#This Row],[数量]]*tbl_売上[[#This Row],[単価]]</f>
        <v/>
      </c>
    </row>
    <row r="3860">
      <c r="A3860" s="3" t="n">
        <v>46018</v>
      </c>
      <c r="B3860" t="inlineStr">
        <is>
          <t>佐藤</t>
        </is>
      </c>
      <c r="C3860" t="inlineStr">
        <is>
          <t>関東</t>
        </is>
      </c>
      <c r="D3860" t="inlineStr">
        <is>
          <t>Google広告</t>
        </is>
      </c>
      <c r="E3860" t="inlineStr">
        <is>
          <t>P005</t>
        </is>
      </c>
      <c r="F3860">
        <f>_xlfn.XLOOKUP(tbl_売上[[#This Row],[商品コード]],tbl_商品[商品コード],tbl_商品[商品名],"未登録")</f>
        <v/>
      </c>
      <c r="G3860">
        <f>_xlfn.XLOOKUP(tbl_売上[[#This Row],[商品コード]],tbl_商品[商品コード],tbl_商品[カテゴリ],"未登録")</f>
        <v/>
      </c>
      <c r="H3860" s="4" t="n">
        <v>1</v>
      </c>
      <c r="I3860" s="5" t="n">
        <v>6980</v>
      </c>
      <c r="J3860" s="5">
        <f>tbl_売上[[#This Row],[数量]]*tbl_売上[[#This Row],[単価]]</f>
        <v/>
      </c>
    </row>
    <row r="3861">
      <c r="A3861" s="3" t="n">
        <v>46018</v>
      </c>
      <c r="B3861" t="inlineStr">
        <is>
          <t>田中</t>
        </is>
      </c>
      <c r="C3861" t="inlineStr">
        <is>
          <t>関西</t>
        </is>
      </c>
      <c r="D3861" t="inlineStr">
        <is>
          <t>Meta広告</t>
        </is>
      </c>
      <c r="E3861" t="inlineStr">
        <is>
          <t>P004</t>
        </is>
      </c>
      <c r="F3861">
        <f>_xlfn.XLOOKUP(tbl_売上[[#This Row],[商品コード]],tbl_商品[商品コード],tbl_商品[商品名],"未登録")</f>
        <v/>
      </c>
      <c r="G3861">
        <f>_xlfn.XLOOKUP(tbl_売上[[#This Row],[商品コード]],tbl_商品[商品コード],tbl_商品[カテゴリ],"未登録")</f>
        <v/>
      </c>
      <c r="H3861" s="4" t="n">
        <v>1</v>
      </c>
      <c r="I3861" s="5" t="n">
        <v>2480</v>
      </c>
      <c r="J3861" s="5">
        <f>tbl_売上[[#This Row],[数量]]*tbl_売上[[#This Row],[単価]]</f>
        <v/>
      </c>
    </row>
    <row r="3862">
      <c r="A3862" s="3" t="n">
        <v>46019</v>
      </c>
      <c r="B3862" t="inlineStr">
        <is>
          <t>田中</t>
        </is>
      </c>
      <c r="C3862" t="inlineStr">
        <is>
          <t>関西</t>
        </is>
      </c>
      <c r="D3862" t="inlineStr">
        <is>
          <t>Meta広告</t>
        </is>
      </c>
      <c r="E3862" t="inlineStr">
        <is>
          <t>P002</t>
        </is>
      </c>
      <c r="F3862">
        <f>_xlfn.XLOOKUP(tbl_売上[[#This Row],[商品コード]],tbl_商品[商品コード],tbl_商品[商品名],"未登録")</f>
        <v/>
      </c>
      <c r="G3862">
        <f>_xlfn.XLOOKUP(tbl_売上[[#This Row],[商品コード]],tbl_商品[商品コード],tbl_商品[カテゴリ],"未登録")</f>
        <v/>
      </c>
      <c r="H3862" s="4" t="n">
        <v>2</v>
      </c>
      <c r="I3862" s="5" t="n">
        <v>3980</v>
      </c>
      <c r="J3862" s="5">
        <f>tbl_売上[[#This Row],[数量]]*tbl_売上[[#This Row],[単価]]</f>
        <v/>
      </c>
    </row>
    <row r="3863">
      <c r="A3863" s="3" t="n">
        <v>46019</v>
      </c>
      <c r="B3863" t="inlineStr">
        <is>
          <t>田中</t>
        </is>
      </c>
      <c r="C3863" t="inlineStr">
        <is>
          <t>関西</t>
        </is>
      </c>
      <c r="D3863" t="inlineStr">
        <is>
          <t>Meta広告</t>
        </is>
      </c>
      <c r="E3863" t="inlineStr">
        <is>
          <t>P003</t>
        </is>
      </c>
      <c r="F3863">
        <f>_xlfn.XLOOKUP(tbl_売上[[#This Row],[商品コード]],tbl_商品[商品コード],tbl_商品[商品名],"未登録")</f>
        <v/>
      </c>
      <c r="G3863">
        <f>_xlfn.XLOOKUP(tbl_売上[[#This Row],[商品コード]],tbl_商品[商品コード],tbl_商品[カテゴリ],"未登録")</f>
        <v/>
      </c>
      <c r="H3863" s="4" t="n">
        <v>1</v>
      </c>
      <c r="I3863" s="5" t="n">
        <v>19800</v>
      </c>
      <c r="J3863" s="5">
        <f>tbl_売上[[#This Row],[数量]]*tbl_売上[[#This Row],[単価]]</f>
        <v/>
      </c>
    </row>
    <row r="3864">
      <c r="A3864" s="3" t="n">
        <v>46019</v>
      </c>
      <c r="B3864" t="inlineStr">
        <is>
          <t>鈴木</t>
        </is>
      </c>
      <c r="C3864" t="inlineStr">
        <is>
          <t>関東</t>
        </is>
      </c>
      <c r="D3864" t="inlineStr">
        <is>
          <t>Google広告</t>
        </is>
      </c>
      <c r="E3864" t="inlineStr">
        <is>
          <t>P001</t>
        </is>
      </c>
      <c r="F3864">
        <f>_xlfn.XLOOKUP(tbl_売上[[#This Row],[商品コード]],tbl_商品[商品コード],tbl_商品[商品名],"未登録")</f>
        <v/>
      </c>
      <c r="G3864">
        <f>_xlfn.XLOOKUP(tbl_売上[[#This Row],[商品コード]],tbl_商品[商品コード],tbl_商品[カテゴリ],"未登録")</f>
        <v/>
      </c>
      <c r="H3864" s="4" t="n">
        <v>1</v>
      </c>
      <c r="I3864" s="5" t="n">
        <v>8800</v>
      </c>
      <c r="J3864" s="5">
        <f>tbl_売上[[#This Row],[数量]]*tbl_売上[[#This Row],[単価]]</f>
        <v/>
      </c>
    </row>
    <row r="3865">
      <c r="A3865" s="3" t="n">
        <v>46019</v>
      </c>
      <c r="B3865" t="inlineStr">
        <is>
          <t>佐藤</t>
        </is>
      </c>
      <c r="C3865" t="inlineStr">
        <is>
          <t>関東</t>
        </is>
      </c>
      <c r="D3865" t="inlineStr">
        <is>
          <t>Yahoo!広告</t>
        </is>
      </c>
      <c r="E3865" t="inlineStr">
        <is>
          <t>P003</t>
        </is>
      </c>
      <c r="F3865">
        <f>_xlfn.XLOOKUP(tbl_売上[[#This Row],[商品コード]],tbl_商品[商品コード],tbl_商品[商品名],"未登録")</f>
        <v/>
      </c>
      <c r="G3865">
        <f>_xlfn.XLOOKUP(tbl_売上[[#This Row],[商品コード]],tbl_商品[商品コード],tbl_商品[カテゴリ],"未登録")</f>
        <v/>
      </c>
      <c r="H3865" s="4" t="n">
        <v>5</v>
      </c>
      <c r="I3865" s="5" t="n">
        <v>19800</v>
      </c>
      <c r="J3865" s="5">
        <f>tbl_売上[[#This Row],[数量]]*tbl_売上[[#This Row],[単価]]</f>
        <v/>
      </c>
    </row>
    <row r="3866">
      <c r="A3866" s="3" t="n">
        <v>46019</v>
      </c>
      <c r="B3866" t="inlineStr">
        <is>
          <t>渡辺</t>
        </is>
      </c>
      <c r="C3866" t="inlineStr">
        <is>
          <t>九州</t>
        </is>
      </c>
      <c r="D3866" t="inlineStr">
        <is>
          <t>Google広告</t>
        </is>
      </c>
      <c r="E3866" t="inlineStr">
        <is>
          <t>P002</t>
        </is>
      </c>
      <c r="F3866">
        <f>_xlfn.XLOOKUP(tbl_売上[[#This Row],[商品コード]],tbl_商品[商品コード],tbl_商品[商品名],"未登録")</f>
        <v/>
      </c>
      <c r="G3866">
        <f>_xlfn.XLOOKUP(tbl_売上[[#This Row],[商品コード]],tbl_商品[商品コード],tbl_商品[カテゴリ],"未登録")</f>
        <v/>
      </c>
      <c r="H3866" s="4" t="n">
        <v>1</v>
      </c>
      <c r="I3866" s="5" t="n">
        <v>3980</v>
      </c>
      <c r="J3866" s="5">
        <f>tbl_売上[[#This Row],[数量]]*tbl_売上[[#This Row],[単価]]</f>
        <v/>
      </c>
    </row>
    <row r="3867">
      <c r="A3867" s="3" t="n">
        <v>46019</v>
      </c>
      <c r="B3867" t="inlineStr">
        <is>
          <t>高橋</t>
        </is>
      </c>
      <c r="C3867" t="inlineStr">
        <is>
          <t>関西</t>
        </is>
      </c>
      <c r="D3867" t="inlineStr">
        <is>
          <t>Yahoo!広告</t>
        </is>
      </c>
      <c r="E3867" t="inlineStr">
        <is>
          <t>P009</t>
        </is>
      </c>
      <c r="F3867">
        <f>_xlfn.XLOOKUP(tbl_売上[[#This Row],[商品コード]],tbl_商品[商品コード],tbl_商品[商品名],"未登録")</f>
        <v/>
      </c>
      <c r="G3867">
        <f>_xlfn.XLOOKUP(tbl_売上[[#This Row],[商品コード]],tbl_商品[商品コード],tbl_商品[カテゴリ],"未登録")</f>
        <v/>
      </c>
      <c r="H3867" s="4" t="n">
        <v>1</v>
      </c>
      <c r="I3867" s="5" t="n">
        <v>3600</v>
      </c>
      <c r="J3867" s="5">
        <f>tbl_売上[[#This Row],[数量]]*tbl_売上[[#This Row],[単価]]</f>
        <v/>
      </c>
    </row>
    <row r="3868">
      <c r="A3868" s="3" t="n">
        <v>46020</v>
      </c>
      <c r="B3868" t="inlineStr">
        <is>
          <t>鈴木</t>
        </is>
      </c>
      <c r="C3868" t="inlineStr">
        <is>
          <t>関東</t>
        </is>
      </c>
      <c r="D3868" t="inlineStr">
        <is>
          <t>Yahoo!広告</t>
        </is>
      </c>
      <c r="E3868" t="inlineStr">
        <is>
          <t>P001</t>
        </is>
      </c>
      <c r="F3868">
        <f>_xlfn.XLOOKUP(tbl_売上[[#This Row],[商品コード]],tbl_商品[商品コード],tbl_商品[商品名],"未登録")</f>
        <v/>
      </c>
      <c r="G3868">
        <f>_xlfn.XLOOKUP(tbl_売上[[#This Row],[商品コード]],tbl_商品[商品コード],tbl_商品[カテゴリ],"未登録")</f>
        <v/>
      </c>
      <c r="H3868" s="4" t="n">
        <v>1</v>
      </c>
      <c r="I3868" s="5" t="n">
        <v>8800</v>
      </c>
      <c r="J3868" s="5">
        <f>tbl_売上[[#This Row],[数量]]*tbl_売上[[#This Row],[単価]]</f>
        <v/>
      </c>
    </row>
    <row r="3869">
      <c r="A3869" s="3" t="n">
        <v>46020</v>
      </c>
      <c r="B3869" t="inlineStr">
        <is>
          <t>高橋</t>
        </is>
      </c>
      <c r="C3869" t="inlineStr">
        <is>
          <t>関西</t>
        </is>
      </c>
      <c r="D3869" t="inlineStr">
        <is>
          <t>Google広告</t>
        </is>
      </c>
      <c r="E3869" t="inlineStr">
        <is>
          <t>P006</t>
        </is>
      </c>
      <c r="F3869">
        <f>_xlfn.XLOOKUP(tbl_売上[[#This Row],[商品コード]],tbl_商品[商品コード],tbl_商品[商品名],"未登録")</f>
        <v/>
      </c>
      <c r="G3869">
        <f>_xlfn.XLOOKUP(tbl_売上[[#This Row],[商品コード]],tbl_商品[商品コード],tbl_商品[カテゴリ],"未登録")</f>
        <v/>
      </c>
      <c r="H3869" s="4" t="n">
        <v>5</v>
      </c>
      <c r="I3869" s="5" t="n">
        <v>3300</v>
      </c>
      <c r="J3869" s="5">
        <f>tbl_売上[[#This Row],[数量]]*tbl_売上[[#This Row],[単価]]</f>
        <v/>
      </c>
    </row>
    <row r="3870">
      <c r="A3870" s="3" t="n">
        <v>46020</v>
      </c>
      <c r="B3870" t="inlineStr">
        <is>
          <t>伊藤</t>
        </is>
      </c>
      <c r="C3870" t="inlineStr">
        <is>
          <t>中部</t>
        </is>
      </c>
      <c r="D3870" t="inlineStr">
        <is>
          <t>Meta広告</t>
        </is>
      </c>
      <c r="E3870" t="inlineStr">
        <is>
          <t>P005</t>
        </is>
      </c>
      <c r="F3870">
        <f>_xlfn.XLOOKUP(tbl_売上[[#This Row],[商品コード]],tbl_商品[商品コード],tbl_商品[商品名],"未登録")</f>
        <v/>
      </c>
      <c r="G3870">
        <f>_xlfn.XLOOKUP(tbl_売上[[#This Row],[商品コード]],tbl_商品[商品コード],tbl_商品[カテゴリ],"未登録")</f>
        <v/>
      </c>
      <c r="H3870" s="4" t="n">
        <v>1</v>
      </c>
      <c r="I3870" s="5" t="n">
        <v>6980</v>
      </c>
      <c r="J3870" s="5">
        <f>tbl_売上[[#This Row],[数量]]*tbl_売上[[#This Row],[単価]]</f>
        <v/>
      </c>
    </row>
    <row r="3871">
      <c r="A3871" s="3" t="n">
        <v>46020</v>
      </c>
      <c r="B3871" t="inlineStr">
        <is>
          <t>渡辺</t>
        </is>
      </c>
      <c r="C3871" t="inlineStr">
        <is>
          <t>九州</t>
        </is>
      </c>
      <c r="D3871" t="inlineStr">
        <is>
          <t>Google広告</t>
        </is>
      </c>
      <c r="E3871" t="inlineStr">
        <is>
          <t>P004</t>
        </is>
      </c>
      <c r="F3871">
        <f>_xlfn.XLOOKUP(tbl_売上[[#This Row],[商品コード]],tbl_商品[商品コード],tbl_商品[商品名],"未登録")</f>
        <v/>
      </c>
      <c r="G3871">
        <f>_xlfn.XLOOKUP(tbl_売上[[#This Row],[商品コード]],tbl_商品[商品コード],tbl_商品[カテゴリ],"未登録")</f>
        <v/>
      </c>
      <c r="H3871" s="4" t="n">
        <v>1</v>
      </c>
      <c r="I3871" s="5" t="n">
        <v>2480</v>
      </c>
      <c r="J3871" s="5">
        <f>tbl_売上[[#This Row],[数量]]*tbl_売上[[#This Row],[単価]]</f>
        <v/>
      </c>
    </row>
    <row r="3872">
      <c r="A3872" s="3" t="n">
        <v>46020</v>
      </c>
      <c r="B3872" t="inlineStr">
        <is>
          <t>鈴木</t>
        </is>
      </c>
      <c r="C3872" t="inlineStr">
        <is>
          <t>関東</t>
        </is>
      </c>
      <c r="D3872" t="inlineStr">
        <is>
          <t>Yahoo!広告</t>
        </is>
      </c>
      <c r="E3872" t="inlineStr">
        <is>
          <t>P005</t>
        </is>
      </c>
      <c r="F3872">
        <f>_xlfn.XLOOKUP(tbl_売上[[#This Row],[商品コード]],tbl_商品[商品コード],tbl_商品[商品名],"未登録")</f>
        <v/>
      </c>
      <c r="G3872">
        <f>_xlfn.XLOOKUP(tbl_売上[[#This Row],[商品コード]],tbl_商品[商品コード],tbl_商品[カテゴリ],"未登録")</f>
        <v/>
      </c>
      <c r="H3872" s="4" t="n">
        <v>1</v>
      </c>
      <c r="I3872" s="5" t="n">
        <v>6980</v>
      </c>
      <c r="J3872" s="5">
        <f>tbl_売上[[#This Row],[数量]]*tbl_売上[[#This Row],[単価]]</f>
        <v/>
      </c>
    </row>
    <row r="3873">
      <c r="A3873" s="3" t="n">
        <v>46020</v>
      </c>
      <c r="B3873" t="inlineStr">
        <is>
          <t>鈴木</t>
        </is>
      </c>
      <c r="C3873" t="inlineStr">
        <is>
          <t>関東</t>
        </is>
      </c>
      <c r="D3873" t="inlineStr">
        <is>
          <t>Meta広告</t>
        </is>
      </c>
      <c r="E3873" t="inlineStr">
        <is>
          <t>P004</t>
        </is>
      </c>
      <c r="F3873">
        <f>_xlfn.XLOOKUP(tbl_売上[[#This Row],[商品コード]],tbl_商品[商品コード],tbl_商品[商品名],"未登録")</f>
        <v/>
      </c>
      <c r="G3873">
        <f>_xlfn.XLOOKUP(tbl_売上[[#This Row],[商品コード]],tbl_商品[商品コード],tbl_商品[カテゴリ],"未登録")</f>
        <v/>
      </c>
      <c r="H3873" s="4" t="n">
        <v>3</v>
      </c>
      <c r="I3873" s="5" t="n">
        <v>2480</v>
      </c>
      <c r="J3873" s="5">
        <f>tbl_売上[[#This Row],[数量]]*tbl_売上[[#This Row],[単価]]</f>
        <v/>
      </c>
    </row>
    <row r="3874">
      <c r="A3874" s="3" t="n">
        <v>46020</v>
      </c>
      <c r="B3874" t="inlineStr">
        <is>
          <t>佐藤</t>
        </is>
      </c>
      <c r="C3874" t="inlineStr">
        <is>
          <t>関東</t>
        </is>
      </c>
      <c r="D3874" t="inlineStr">
        <is>
          <t>Yahoo!広告</t>
        </is>
      </c>
      <c r="E3874" t="inlineStr">
        <is>
          <t>P007</t>
        </is>
      </c>
      <c r="F3874">
        <f>_xlfn.XLOOKUP(tbl_売上[[#This Row],[商品コード]],tbl_商品[商品コード],tbl_商品[商品名],"未登録")</f>
        <v/>
      </c>
      <c r="G3874">
        <f>_xlfn.XLOOKUP(tbl_売上[[#This Row],[商品コード]],tbl_商品[商品コード],tbl_商品[カテゴリ],"未登録")</f>
        <v/>
      </c>
      <c r="H3874" s="4" t="n">
        <v>1</v>
      </c>
      <c r="I3874" s="5" t="n">
        <v>3240</v>
      </c>
      <c r="J3874" s="5">
        <f>tbl_売上[[#This Row],[数量]]*tbl_売上[[#This Row],[単価]]</f>
        <v/>
      </c>
    </row>
    <row r="3875">
      <c r="A3875" s="3" t="n">
        <v>46020</v>
      </c>
      <c r="B3875" t="inlineStr">
        <is>
          <t>鈴木</t>
        </is>
      </c>
      <c r="C3875" t="inlineStr">
        <is>
          <t>関東</t>
        </is>
      </c>
      <c r="D3875" t="inlineStr">
        <is>
          <t>Yahoo!広告</t>
        </is>
      </c>
      <c r="E3875" t="inlineStr">
        <is>
          <t>P001</t>
        </is>
      </c>
      <c r="F3875">
        <f>_xlfn.XLOOKUP(tbl_売上[[#This Row],[商品コード]],tbl_商品[商品コード],tbl_商品[商品名],"未登録")</f>
        <v/>
      </c>
      <c r="G3875">
        <f>_xlfn.XLOOKUP(tbl_売上[[#This Row],[商品コード]],tbl_商品[商品コード],tbl_商品[カテゴリ],"未登録")</f>
        <v/>
      </c>
      <c r="H3875" s="4" t="n">
        <v>3</v>
      </c>
      <c r="I3875" s="5" t="n">
        <v>8800</v>
      </c>
      <c r="J3875" s="5">
        <f>tbl_売上[[#This Row],[数量]]*tbl_売上[[#This Row],[単価]]</f>
        <v/>
      </c>
    </row>
    <row r="3876">
      <c r="A3876" s="3" t="n">
        <v>46020</v>
      </c>
      <c r="B3876" t="inlineStr">
        <is>
          <t>田中</t>
        </is>
      </c>
      <c r="C3876" t="inlineStr">
        <is>
          <t>関西</t>
        </is>
      </c>
      <c r="D3876" t="inlineStr">
        <is>
          <t>Google広告</t>
        </is>
      </c>
      <c r="E3876" t="inlineStr">
        <is>
          <t>P004</t>
        </is>
      </c>
      <c r="F3876">
        <f>_xlfn.XLOOKUP(tbl_売上[[#This Row],[商品コード]],tbl_商品[商品コード],tbl_商品[商品名],"未登録")</f>
        <v/>
      </c>
      <c r="G3876">
        <f>_xlfn.XLOOKUP(tbl_売上[[#This Row],[商品コード]],tbl_商品[商品コード],tbl_商品[カテゴリ],"未登録")</f>
        <v/>
      </c>
      <c r="H3876" s="4" t="n">
        <v>2</v>
      </c>
      <c r="I3876" s="5" t="n">
        <v>2480</v>
      </c>
      <c r="J3876" s="5">
        <f>tbl_売上[[#This Row],[数量]]*tbl_売上[[#This Row],[単価]]</f>
        <v/>
      </c>
    </row>
    <row r="3877">
      <c r="A3877" s="3" t="n">
        <v>46021</v>
      </c>
      <c r="B3877" t="inlineStr">
        <is>
          <t>鈴木</t>
        </is>
      </c>
      <c r="C3877" t="inlineStr">
        <is>
          <t>関東</t>
        </is>
      </c>
      <c r="D3877" t="inlineStr">
        <is>
          <t>Meta広告</t>
        </is>
      </c>
      <c r="E3877" t="inlineStr">
        <is>
          <t>P008</t>
        </is>
      </c>
      <c r="F3877">
        <f>_xlfn.XLOOKUP(tbl_売上[[#This Row],[商品コード]],tbl_商品[商品コード],tbl_商品[商品名],"未登録")</f>
        <v/>
      </c>
      <c r="G3877">
        <f>_xlfn.XLOOKUP(tbl_売上[[#This Row],[商品コード]],tbl_商品[商品コード],tbl_商品[カテゴリ],"未登録")</f>
        <v/>
      </c>
      <c r="H3877" s="4" t="n">
        <v>1</v>
      </c>
      <c r="I3877" s="5" t="n">
        <v>2700</v>
      </c>
      <c r="J3877" s="5">
        <f>tbl_売上[[#This Row],[数量]]*tbl_売上[[#This Row],[単価]]</f>
        <v/>
      </c>
    </row>
    <row r="3878">
      <c r="A3878" s="3" t="n">
        <v>46021</v>
      </c>
      <c r="B3878" t="inlineStr">
        <is>
          <t>伊藤</t>
        </is>
      </c>
      <c r="C3878" t="inlineStr">
        <is>
          <t>中部</t>
        </is>
      </c>
      <c r="D3878" t="inlineStr">
        <is>
          <t>Meta広告</t>
        </is>
      </c>
      <c r="E3878" t="inlineStr">
        <is>
          <t>P003</t>
        </is>
      </c>
      <c r="F3878">
        <f>_xlfn.XLOOKUP(tbl_売上[[#This Row],[商品コード]],tbl_商品[商品コード],tbl_商品[商品名],"未登録")</f>
        <v/>
      </c>
      <c r="G3878">
        <f>_xlfn.XLOOKUP(tbl_売上[[#This Row],[商品コード]],tbl_商品[商品コード],tbl_商品[カテゴリ],"未登録")</f>
        <v/>
      </c>
      <c r="H3878" s="4" t="n">
        <v>3</v>
      </c>
      <c r="I3878" s="5" t="n">
        <v>19800</v>
      </c>
      <c r="J3878" s="5">
        <f>tbl_売上[[#This Row],[数量]]*tbl_売上[[#This Row],[単価]]</f>
        <v/>
      </c>
    </row>
    <row r="3879">
      <c r="A3879" s="3" t="n">
        <v>46021</v>
      </c>
      <c r="B3879" t="inlineStr">
        <is>
          <t>高橋</t>
        </is>
      </c>
      <c r="C3879" t="inlineStr">
        <is>
          <t>関西</t>
        </is>
      </c>
      <c r="D3879" t="inlineStr">
        <is>
          <t>Google広告</t>
        </is>
      </c>
      <c r="E3879" t="inlineStr">
        <is>
          <t>P004</t>
        </is>
      </c>
      <c r="F3879">
        <f>_xlfn.XLOOKUP(tbl_売上[[#This Row],[商品コード]],tbl_商品[商品コード],tbl_商品[商品名],"未登録")</f>
        <v/>
      </c>
      <c r="G3879">
        <f>_xlfn.XLOOKUP(tbl_売上[[#This Row],[商品コード]],tbl_商品[商品コード],tbl_商品[カテゴリ],"未登録")</f>
        <v/>
      </c>
      <c r="H3879" s="4" t="n">
        <v>1</v>
      </c>
      <c r="I3879" s="5" t="n">
        <v>2480</v>
      </c>
      <c r="J3879" s="5">
        <f>tbl_売上[[#This Row],[数量]]*tbl_売上[[#This Row],[単価]]</f>
        <v/>
      </c>
    </row>
    <row r="3880">
      <c r="A3880" s="3" t="n">
        <v>46021</v>
      </c>
      <c r="B3880" t="inlineStr">
        <is>
          <t>鈴木</t>
        </is>
      </c>
      <c r="C3880" t="inlineStr">
        <is>
          <t>関東</t>
        </is>
      </c>
      <c r="D3880" t="inlineStr">
        <is>
          <t>Meta広告</t>
        </is>
      </c>
      <c r="E3880" t="inlineStr">
        <is>
          <t>P009</t>
        </is>
      </c>
      <c r="F3880">
        <f>_xlfn.XLOOKUP(tbl_売上[[#This Row],[商品コード]],tbl_商品[商品コード],tbl_商品[商品名],"未登録")</f>
        <v/>
      </c>
      <c r="G3880">
        <f>_xlfn.XLOOKUP(tbl_売上[[#This Row],[商品コード]],tbl_商品[商品コード],tbl_商品[カテゴリ],"未登録")</f>
        <v/>
      </c>
      <c r="H3880" s="4" t="n">
        <v>2</v>
      </c>
      <c r="I3880" s="5" t="n">
        <v>3600</v>
      </c>
      <c r="J3880" s="5">
        <f>tbl_売上[[#This Row],[数量]]*tbl_売上[[#This Row],[単価]]</f>
        <v/>
      </c>
    </row>
    <row r="3881">
      <c r="A3881" s="3" t="n">
        <v>46021</v>
      </c>
      <c r="B3881" t="inlineStr">
        <is>
          <t>鈴木</t>
        </is>
      </c>
      <c r="C3881" t="inlineStr">
        <is>
          <t>関東</t>
        </is>
      </c>
      <c r="D3881" t="inlineStr">
        <is>
          <t>Yahoo!広告</t>
        </is>
      </c>
      <c r="E3881" t="inlineStr">
        <is>
          <t>P004</t>
        </is>
      </c>
      <c r="F3881">
        <f>_xlfn.XLOOKUP(tbl_売上[[#This Row],[商品コード]],tbl_商品[商品コード],tbl_商品[商品名],"未登録")</f>
        <v/>
      </c>
      <c r="G3881">
        <f>_xlfn.XLOOKUP(tbl_売上[[#This Row],[商品コード]],tbl_商品[商品コード],tbl_商品[カテゴリ],"未登録")</f>
        <v/>
      </c>
      <c r="H3881" s="4" t="n">
        <v>1</v>
      </c>
      <c r="I3881" s="5" t="n">
        <v>2480</v>
      </c>
      <c r="J3881" s="5">
        <f>tbl_売上[[#This Row],[数量]]*tbl_売上[[#This Row],[単価]]</f>
        <v/>
      </c>
    </row>
    <row r="3882">
      <c r="A3882" s="3" t="n">
        <v>46021</v>
      </c>
      <c r="B3882" t="inlineStr">
        <is>
          <t>佐藤</t>
        </is>
      </c>
      <c r="C3882" t="inlineStr">
        <is>
          <t>関東</t>
        </is>
      </c>
      <c r="D3882" t="inlineStr">
        <is>
          <t>Google広告</t>
        </is>
      </c>
      <c r="E3882" t="inlineStr">
        <is>
          <t>P007</t>
        </is>
      </c>
      <c r="F3882">
        <f>_xlfn.XLOOKUP(tbl_売上[[#This Row],[商品コード]],tbl_商品[商品コード],tbl_商品[商品名],"未登録")</f>
        <v/>
      </c>
      <c r="G3882">
        <f>_xlfn.XLOOKUP(tbl_売上[[#This Row],[商品コード]],tbl_商品[商品コード],tbl_商品[カテゴリ],"未登録")</f>
        <v/>
      </c>
      <c r="H3882" s="4" t="n">
        <v>1</v>
      </c>
      <c r="I3882" s="5" t="n">
        <v>3240</v>
      </c>
      <c r="J3882" s="5">
        <f>tbl_売上[[#This Row],[数量]]*tbl_売上[[#This Row],[単価]]</f>
        <v/>
      </c>
    </row>
    <row r="3883">
      <c r="A3883" s="3" t="n">
        <v>46021</v>
      </c>
      <c r="B3883" t="inlineStr">
        <is>
          <t>佐藤</t>
        </is>
      </c>
      <c r="C3883" t="inlineStr">
        <is>
          <t>関東</t>
        </is>
      </c>
      <c r="D3883" t="inlineStr">
        <is>
          <t>Meta広告</t>
        </is>
      </c>
      <c r="E3883" t="inlineStr">
        <is>
          <t>P009</t>
        </is>
      </c>
      <c r="F3883">
        <f>_xlfn.XLOOKUP(tbl_売上[[#This Row],[商品コード]],tbl_商品[商品コード],tbl_商品[商品名],"未登録")</f>
        <v/>
      </c>
      <c r="G3883">
        <f>_xlfn.XLOOKUP(tbl_売上[[#This Row],[商品コード]],tbl_商品[商品コード],tbl_商品[カテゴリ],"未登録")</f>
        <v/>
      </c>
      <c r="H3883" s="4" t="n">
        <v>1</v>
      </c>
      <c r="I3883" s="5" t="n">
        <v>3600</v>
      </c>
      <c r="J3883" s="5">
        <f>tbl_売上[[#This Row],[数量]]*tbl_売上[[#This Row],[単価]]</f>
        <v/>
      </c>
    </row>
    <row r="3884">
      <c r="A3884" s="3" t="n">
        <v>46021</v>
      </c>
      <c r="B3884" t="inlineStr">
        <is>
          <t>佐藤</t>
        </is>
      </c>
      <c r="C3884" t="inlineStr">
        <is>
          <t>関東</t>
        </is>
      </c>
      <c r="D3884" t="inlineStr">
        <is>
          <t>Meta広告</t>
        </is>
      </c>
      <c r="E3884" t="inlineStr">
        <is>
          <t>P009</t>
        </is>
      </c>
      <c r="F3884">
        <f>_xlfn.XLOOKUP(tbl_売上[[#This Row],[商品コード]],tbl_商品[商品コード],tbl_商品[商品名],"未登録")</f>
        <v/>
      </c>
      <c r="G3884">
        <f>_xlfn.XLOOKUP(tbl_売上[[#This Row],[商品コード]],tbl_商品[商品コード],tbl_商品[カテゴリ],"未登録")</f>
        <v/>
      </c>
      <c r="H3884" s="4" t="n">
        <v>5</v>
      </c>
      <c r="I3884" s="5" t="n">
        <v>3600</v>
      </c>
      <c r="J3884" s="5">
        <f>tbl_売上[[#This Row],[数量]]*tbl_売上[[#This Row],[単価]]</f>
        <v/>
      </c>
    </row>
    <row r="3885">
      <c r="A3885" s="3" t="n">
        <v>46021</v>
      </c>
      <c r="B3885" t="inlineStr">
        <is>
          <t>佐藤</t>
        </is>
      </c>
      <c r="C3885" t="inlineStr">
        <is>
          <t>関東</t>
        </is>
      </c>
      <c r="D3885" t="inlineStr">
        <is>
          <t>Meta広告</t>
        </is>
      </c>
      <c r="E3885" t="inlineStr">
        <is>
          <t>P008</t>
        </is>
      </c>
      <c r="F3885">
        <f>_xlfn.XLOOKUP(tbl_売上[[#This Row],[商品コード]],tbl_商品[商品コード],tbl_商品[商品名],"未登録")</f>
        <v/>
      </c>
      <c r="G3885">
        <f>_xlfn.XLOOKUP(tbl_売上[[#This Row],[商品コード]],tbl_商品[商品コード],tbl_商品[カテゴリ],"未登録")</f>
        <v/>
      </c>
      <c r="H3885" s="4" t="n">
        <v>1</v>
      </c>
      <c r="I3885" s="5" t="n">
        <v>2700</v>
      </c>
      <c r="J3885" s="5">
        <f>tbl_売上[[#This Row],[数量]]*tbl_売上[[#This Row],[単価]]</f>
        <v/>
      </c>
    </row>
    <row r="3886">
      <c r="A3886" s="3" t="n">
        <v>46021</v>
      </c>
      <c r="B3886" t="inlineStr">
        <is>
          <t>田中</t>
        </is>
      </c>
      <c r="C3886" t="inlineStr">
        <is>
          <t>関西</t>
        </is>
      </c>
      <c r="D3886" t="inlineStr">
        <is>
          <t>Google広告</t>
        </is>
      </c>
      <c r="E3886" t="inlineStr">
        <is>
          <t>P003</t>
        </is>
      </c>
      <c r="F3886">
        <f>_xlfn.XLOOKUP(tbl_売上[[#This Row],[商品コード]],tbl_商品[商品コード],tbl_商品[商品名],"未登録")</f>
        <v/>
      </c>
      <c r="G3886">
        <f>_xlfn.XLOOKUP(tbl_売上[[#This Row],[商品コード]],tbl_商品[商品コード],tbl_商品[カテゴリ],"未登録")</f>
        <v/>
      </c>
      <c r="H3886" s="4" t="n">
        <v>2</v>
      </c>
      <c r="I3886" s="5" t="n">
        <v>19800</v>
      </c>
      <c r="J3886" s="5">
        <f>tbl_売上[[#This Row],[数量]]*tbl_売上[[#This Row],[単価]]</f>
        <v/>
      </c>
    </row>
    <row r="3887">
      <c r="A3887" s="3" t="n">
        <v>46021</v>
      </c>
      <c r="B3887" t="inlineStr">
        <is>
          <t>田中</t>
        </is>
      </c>
      <c r="C3887" t="inlineStr">
        <is>
          <t>関西</t>
        </is>
      </c>
      <c r="D3887" t="inlineStr">
        <is>
          <t>Meta広告</t>
        </is>
      </c>
      <c r="E3887" t="inlineStr">
        <is>
          <t>P001</t>
        </is>
      </c>
      <c r="F3887">
        <f>_xlfn.XLOOKUP(tbl_売上[[#This Row],[商品コード]],tbl_商品[商品コード],tbl_商品[商品名],"未登録")</f>
        <v/>
      </c>
      <c r="G3887">
        <f>_xlfn.XLOOKUP(tbl_売上[[#This Row],[商品コード]],tbl_商品[商品コード],tbl_商品[カテゴリ],"未登録")</f>
        <v/>
      </c>
      <c r="H3887" s="4" t="n">
        <v>3</v>
      </c>
      <c r="I3887" s="5" t="n">
        <v>8800</v>
      </c>
      <c r="J3887" s="5">
        <f>tbl_売上[[#This Row],[数量]]*tbl_売上[[#This Row],[単価]]</f>
        <v/>
      </c>
    </row>
    <row r="3888">
      <c r="A3888" s="3" t="n">
        <v>46021</v>
      </c>
      <c r="B3888" t="inlineStr">
        <is>
          <t>鈴木</t>
        </is>
      </c>
      <c r="C3888" t="inlineStr">
        <is>
          <t>関東</t>
        </is>
      </c>
      <c r="D3888" t="inlineStr">
        <is>
          <t>Yahoo!広告</t>
        </is>
      </c>
      <c r="E3888" t="inlineStr">
        <is>
          <t>P004</t>
        </is>
      </c>
      <c r="F3888">
        <f>_xlfn.XLOOKUP(tbl_売上[[#This Row],[商品コード]],tbl_商品[商品コード],tbl_商品[商品名],"未登録")</f>
        <v/>
      </c>
      <c r="G3888">
        <f>_xlfn.XLOOKUP(tbl_売上[[#This Row],[商品コード]],tbl_商品[商品コード],tbl_商品[カテゴリ],"未登録")</f>
        <v/>
      </c>
      <c r="H3888" s="4" t="n">
        <v>1</v>
      </c>
      <c r="I3888" s="5" t="n">
        <v>2480</v>
      </c>
      <c r="J3888" s="5">
        <f>tbl_売上[[#This Row],[数量]]*tbl_売上[[#This Row],[単価]]</f>
        <v/>
      </c>
    </row>
    <row r="3889">
      <c r="A3889" s="3" t="n">
        <v>46022</v>
      </c>
      <c r="B3889" t="inlineStr">
        <is>
          <t>伊藤</t>
        </is>
      </c>
      <c r="C3889" t="inlineStr">
        <is>
          <t>中部</t>
        </is>
      </c>
      <c r="D3889" t="inlineStr">
        <is>
          <t>Yahoo!広告</t>
        </is>
      </c>
      <c r="E3889" t="inlineStr">
        <is>
          <t>P004</t>
        </is>
      </c>
      <c r="F3889">
        <f>_xlfn.XLOOKUP(tbl_売上[[#This Row],[商品コード]],tbl_商品[商品コード],tbl_商品[商品名],"未登録")</f>
        <v/>
      </c>
      <c r="G3889">
        <f>_xlfn.XLOOKUP(tbl_売上[[#This Row],[商品コード]],tbl_商品[商品コード],tbl_商品[カテゴリ],"未登録")</f>
        <v/>
      </c>
      <c r="H3889" s="4" t="n">
        <v>2</v>
      </c>
      <c r="I3889" s="5" t="n">
        <v>2480</v>
      </c>
      <c r="J3889" s="5">
        <f>tbl_売上[[#This Row],[数量]]*tbl_売上[[#This Row],[単価]]</f>
        <v/>
      </c>
    </row>
    <row r="3890">
      <c r="A3890" s="3" t="n">
        <v>46022</v>
      </c>
      <c r="B3890" t="inlineStr">
        <is>
          <t>田中</t>
        </is>
      </c>
      <c r="C3890" t="inlineStr">
        <is>
          <t>関西</t>
        </is>
      </c>
      <c r="D3890" t="inlineStr">
        <is>
          <t>Yahoo!広告</t>
        </is>
      </c>
      <c r="E3890" t="inlineStr">
        <is>
          <t>P002</t>
        </is>
      </c>
      <c r="F3890">
        <f>_xlfn.XLOOKUP(tbl_売上[[#This Row],[商品コード]],tbl_商品[商品コード],tbl_商品[商品名],"未登録")</f>
        <v/>
      </c>
      <c r="G3890">
        <f>_xlfn.XLOOKUP(tbl_売上[[#This Row],[商品コード]],tbl_商品[商品コード],tbl_商品[カテゴリ],"未登録")</f>
        <v/>
      </c>
      <c r="H3890" s="4" t="n">
        <v>1</v>
      </c>
      <c r="I3890" s="5" t="n">
        <v>3980</v>
      </c>
      <c r="J3890" s="5">
        <f>tbl_売上[[#This Row],[数量]]*tbl_売上[[#This Row],[単価]]</f>
        <v/>
      </c>
    </row>
    <row r="3891">
      <c r="A3891" s="3" t="n">
        <v>46022</v>
      </c>
      <c r="B3891" t="inlineStr">
        <is>
          <t>伊藤</t>
        </is>
      </c>
      <c r="C3891" t="inlineStr">
        <is>
          <t>中部</t>
        </is>
      </c>
      <c r="D3891" t="inlineStr">
        <is>
          <t>Google広告</t>
        </is>
      </c>
      <c r="E3891" t="inlineStr">
        <is>
          <t>P004</t>
        </is>
      </c>
      <c r="F3891">
        <f>_xlfn.XLOOKUP(tbl_売上[[#This Row],[商品コード]],tbl_商品[商品コード],tbl_商品[商品名],"未登録")</f>
        <v/>
      </c>
      <c r="G3891">
        <f>_xlfn.XLOOKUP(tbl_売上[[#This Row],[商品コード]],tbl_商品[商品コード],tbl_商品[カテゴリ],"未登録")</f>
        <v/>
      </c>
      <c r="H3891" s="4" t="n">
        <v>1</v>
      </c>
      <c r="I3891" s="5" t="n">
        <v>2480</v>
      </c>
      <c r="J3891" s="5">
        <f>tbl_売上[[#This Row],[数量]]*tbl_売上[[#This Row],[単価]]</f>
        <v/>
      </c>
    </row>
    <row r="3892">
      <c r="A3892" s="3" t="n">
        <v>46022</v>
      </c>
      <c r="B3892" t="inlineStr">
        <is>
          <t>渡辺</t>
        </is>
      </c>
      <c r="C3892" t="inlineStr">
        <is>
          <t>九州</t>
        </is>
      </c>
      <c r="D3892" t="inlineStr">
        <is>
          <t>Google広告</t>
        </is>
      </c>
      <c r="E3892" t="inlineStr">
        <is>
          <t>P006</t>
        </is>
      </c>
      <c r="F3892">
        <f>_xlfn.XLOOKUP(tbl_売上[[#This Row],[商品コード]],tbl_商品[商品コード],tbl_商品[商品名],"未登録")</f>
        <v/>
      </c>
      <c r="G3892">
        <f>_xlfn.XLOOKUP(tbl_売上[[#This Row],[商品コード]],tbl_商品[商品コード],tbl_商品[カテゴリ],"未登録")</f>
        <v/>
      </c>
      <c r="H3892" s="4" t="n">
        <v>2</v>
      </c>
      <c r="I3892" s="5" t="n">
        <v>3300</v>
      </c>
      <c r="J3892" s="5">
        <f>tbl_売上[[#This Row],[数量]]*tbl_売上[[#This Row],[単価]]</f>
        <v/>
      </c>
    </row>
    <row r="3893">
      <c r="A3893" s="3" t="n">
        <v>46022</v>
      </c>
      <c r="B3893" t="inlineStr">
        <is>
          <t>渡辺</t>
        </is>
      </c>
      <c r="C3893" t="inlineStr">
        <is>
          <t>九州</t>
        </is>
      </c>
      <c r="D3893" t="inlineStr">
        <is>
          <t>Meta広告</t>
        </is>
      </c>
      <c r="E3893" t="inlineStr">
        <is>
          <t>P005</t>
        </is>
      </c>
      <c r="F3893">
        <f>_xlfn.XLOOKUP(tbl_売上[[#This Row],[商品コード]],tbl_商品[商品コード],tbl_商品[商品名],"未登録")</f>
        <v/>
      </c>
      <c r="G3893">
        <f>_xlfn.XLOOKUP(tbl_売上[[#This Row],[商品コード]],tbl_商品[商品コード],tbl_商品[カテゴリ],"未登録")</f>
        <v/>
      </c>
      <c r="H3893" s="4" t="n">
        <v>5</v>
      </c>
      <c r="I3893" s="5" t="n">
        <v>6980</v>
      </c>
      <c r="J3893" s="5">
        <f>tbl_売上[[#This Row],[数量]]*tbl_売上[[#This Row],[単価]]</f>
        <v/>
      </c>
    </row>
    <row r="3894">
      <c r="A3894" s="3" t="n">
        <v>46022</v>
      </c>
      <c r="B3894" t="inlineStr">
        <is>
          <t>鈴木</t>
        </is>
      </c>
      <c r="C3894" t="inlineStr">
        <is>
          <t>関東</t>
        </is>
      </c>
      <c r="D3894" t="inlineStr">
        <is>
          <t>Google広告</t>
        </is>
      </c>
      <c r="E3894" t="inlineStr">
        <is>
          <t>P008</t>
        </is>
      </c>
      <c r="F3894">
        <f>_xlfn.XLOOKUP(tbl_売上[[#This Row],[商品コード]],tbl_商品[商品コード],tbl_商品[商品名],"未登録")</f>
        <v/>
      </c>
      <c r="G3894">
        <f>_xlfn.XLOOKUP(tbl_売上[[#This Row],[商品コード]],tbl_商品[商品コード],tbl_商品[カテゴリ],"未登録")</f>
        <v/>
      </c>
      <c r="H3894" s="4" t="n">
        <v>2</v>
      </c>
      <c r="I3894" s="5" t="n">
        <v>2700</v>
      </c>
      <c r="J3894" s="5">
        <f>tbl_売上[[#This Row],[数量]]*tbl_売上[[#This Row],[単価]]</f>
        <v/>
      </c>
    </row>
    <row r="3895">
      <c r="A3895" s="3" t="n">
        <v>46022</v>
      </c>
      <c r="B3895" t="inlineStr">
        <is>
          <t>鈴木</t>
        </is>
      </c>
      <c r="C3895" t="inlineStr">
        <is>
          <t>関東</t>
        </is>
      </c>
      <c r="D3895" t="inlineStr">
        <is>
          <t>Meta広告</t>
        </is>
      </c>
      <c r="E3895" t="inlineStr">
        <is>
          <t>P009</t>
        </is>
      </c>
      <c r="F3895">
        <f>_xlfn.XLOOKUP(tbl_売上[[#This Row],[商品コード]],tbl_商品[商品コード],tbl_商品[商品名],"未登録")</f>
        <v/>
      </c>
      <c r="G3895">
        <f>_xlfn.XLOOKUP(tbl_売上[[#This Row],[商品コード]],tbl_商品[商品コード],tbl_商品[カテゴリ],"未登録")</f>
        <v/>
      </c>
      <c r="H3895" s="4" t="n">
        <v>1</v>
      </c>
      <c r="I3895" s="5" t="n">
        <v>3600</v>
      </c>
      <c r="J3895" s="5">
        <f>tbl_売上[[#This Row],[数量]]*tbl_売上[[#This Row],[単価]]</f>
        <v/>
      </c>
    </row>
    <row r="3896">
      <c r="A3896" s="3" t="n">
        <v>46022</v>
      </c>
      <c r="B3896" t="inlineStr">
        <is>
          <t>佐藤</t>
        </is>
      </c>
      <c r="C3896" t="inlineStr">
        <is>
          <t>関東</t>
        </is>
      </c>
      <c r="D3896" t="inlineStr">
        <is>
          <t>Meta広告</t>
        </is>
      </c>
      <c r="E3896" t="inlineStr">
        <is>
          <t>P007</t>
        </is>
      </c>
      <c r="F3896">
        <f>_xlfn.XLOOKUP(tbl_売上[[#This Row],[商品コード]],tbl_商品[商品コード],tbl_商品[商品名],"未登録")</f>
        <v/>
      </c>
      <c r="G3896">
        <f>_xlfn.XLOOKUP(tbl_売上[[#This Row],[商品コード]],tbl_商品[商品コード],tbl_商品[カテゴリ],"未登録")</f>
        <v/>
      </c>
      <c r="H3896" s="4" t="n">
        <v>2</v>
      </c>
      <c r="I3896" s="5" t="n">
        <v>3240</v>
      </c>
      <c r="J3896" s="5">
        <f>tbl_売上[[#This Row],[数量]]*tbl_売上[[#This Row],[単価]]</f>
        <v/>
      </c>
    </row>
    <row r="3897">
      <c r="A3897" s="3" t="n">
        <v>46022</v>
      </c>
      <c r="B3897" t="inlineStr">
        <is>
          <t>高橋</t>
        </is>
      </c>
      <c r="C3897" t="inlineStr">
        <is>
          <t>関西</t>
        </is>
      </c>
      <c r="D3897" t="inlineStr">
        <is>
          <t>Google広告</t>
        </is>
      </c>
      <c r="E3897" t="inlineStr">
        <is>
          <t>P009</t>
        </is>
      </c>
      <c r="F3897">
        <f>_xlfn.XLOOKUP(tbl_売上[[#This Row],[商品コード]],tbl_商品[商品コード],tbl_商品[商品名],"未登録")</f>
        <v/>
      </c>
      <c r="G3897">
        <f>_xlfn.XLOOKUP(tbl_売上[[#This Row],[商品コード]],tbl_商品[商品コード],tbl_商品[カテゴリ],"未登録")</f>
        <v/>
      </c>
      <c r="H3897" s="4" t="n">
        <v>1</v>
      </c>
      <c r="I3897" s="5" t="n">
        <v>3600</v>
      </c>
      <c r="J3897" s="5">
        <f>tbl_売上[[#This Row],[数量]]*tbl_売上[[#This Row],[単価]]</f>
        <v/>
      </c>
    </row>
    <row r="3898">
      <c r="A3898" s="3" t="n">
        <v>46022</v>
      </c>
      <c r="B3898" t="inlineStr">
        <is>
          <t>伊藤</t>
        </is>
      </c>
      <c r="C3898" t="inlineStr">
        <is>
          <t>中部</t>
        </is>
      </c>
      <c r="D3898" t="inlineStr">
        <is>
          <t>Google広告</t>
        </is>
      </c>
      <c r="E3898" t="inlineStr">
        <is>
          <t>P004</t>
        </is>
      </c>
      <c r="F3898">
        <f>_xlfn.XLOOKUP(tbl_売上[[#This Row],[商品コード]],tbl_商品[商品コード],tbl_商品[商品名],"未登録")</f>
        <v/>
      </c>
      <c r="G3898">
        <f>_xlfn.XLOOKUP(tbl_売上[[#This Row],[商品コード]],tbl_商品[商品コード],tbl_商品[カテゴリ],"未登録")</f>
        <v/>
      </c>
      <c r="H3898" s="4" t="n">
        <v>1</v>
      </c>
      <c r="I3898" s="5" t="n">
        <v>2480</v>
      </c>
      <c r="J3898" s="5">
        <f>tbl_売上[[#This Row],[数量]]*tbl_売上[[#This Row],[単価]]</f>
        <v/>
      </c>
    </row>
    <row r="3899">
      <c r="A3899" s="3" t="n">
        <v>46022</v>
      </c>
      <c r="B3899" t="inlineStr">
        <is>
          <t>渡辺</t>
        </is>
      </c>
      <c r="C3899" t="inlineStr">
        <is>
          <t>九州</t>
        </is>
      </c>
      <c r="D3899" t="inlineStr">
        <is>
          <t>Yahoo!広告</t>
        </is>
      </c>
      <c r="E3899" t="inlineStr">
        <is>
          <t>P006</t>
        </is>
      </c>
      <c r="F3899">
        <f>_xlfn.XLOOKUP(tbl_売上[[#This Row],[商品コード]],tbl_商品[商品コード],tbl_商品[商品名],"未登録")</f>
        <v/>
      </c>
      <c r="G3899">
        <f>_xlfn.XLOOKUP(tbl_売上[[#This Row],[商品コード]],tbl_商品[商品コード],tbl_商品[カテゴリ],"未登録")</f>
        <v/>
      </c>
      <c r="H3899" s="4" t="n">
        <v>1</v>
      </c>
      <c r="I3899" s="5" t="n">
        <v>3300</v>
      </c>
      <c r="J3899" s="5">
        <f>tbl_売上[[#This Row],[数量]]*tbl_売上[[#This Row],[単価]]</f>
        <v/>
      </c>
    </row>
  </sheetData>
  <mergeCells count="1">
    <mergeCell ref="L2:L9"/>
  </mergeCells>
  <pageMargins left="0.75" right="0.75" top="1" bottom="1" header="0.5" footer="0.5"/>
  <pageSetup orientation="portrait" paperSize="9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19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3" customWidth="1" min="4" max="4"/>
    <col width="56" customWidth="1" min="5" max="5"/>
  </cols>
  <sheetData>
    <row r="1">
      <c r="A1" s="1" t="inlineStr">
        <is>
          <t>日付</t>
        </is>
      </c>
      <c r="B1" s="1" t="inlineStr">
        <is>
          <t>チャネル</t>
        </is>
      </c>
      <c r="C1" s="1" t="inlineStr">
        <is>
          <t>費用</t>
        </is>
      </c>
      <c r="E1" s="2" t="inlineStr">
        <is>
          <t>仮定の例 — orova.vn</t>
        </is>
      </c>
    </row>
    <row r="2">
      <c r="A2" s="3" t="n">
        <v>45292</v>
      </c>
      <c r="B2" t="inlineStr">
        <is>
          <t>Google広告</t>
        </is>
      </c>
      <c r="C2" s="5" t="n">
        <v>4300</v>
      </c>
      <c r="E2" s="6" t="inlineStr">
        <is>
          <t>チャネル別の日次広告費（tbl_広告費、円）。広告費には地域の列がないため、Dashboardで地域を選んでも広告費合計は全地域の値のままです（チャネルと年では絞り込まれます）。</t>
        </is>
      </c>
    </row>
    <row r="3">
      <c r="A3" s="3" t="n">
        <v>45292</v>
      </c>
      <c r="B3" t="inlineStr">
        <is>
          <t>Meta広告</t>
        </is>
      </c>
      <c r="C3" s="5" t="n">
        <v>3700</v>
      </c>
    </row>
    <row r="4">
      <c r="A4" s="3" t="n">
        <v>45292</v>
      </c>
      <c r="B4" t="inlineStr">
        <is>
          <t>Yahoo!広告</t>
        </is>
      </c>
      <c r="C4" s="5" t="n">
        <v>3300</v>
      </c>
    </row>
    <row r="5">
      <c r="A5" s="3" t="n">
        <v>45293</v>
      </c>
      <c r="B5" t="inlineStr">
        <is>
          <t>Google広告</t>
        </is>
      </c>
      <c r="C5" s="5" t="n">
        <v>4100</v>
      </c>
    </row>
    <row r="6">
      <c r="A6" s="3" t="n">
        <v>45293</v>
      </c>
      <c r="B6" t="inlineStr">
        <is>
          <t>Meta広告</t>
        </is>
      </c>
      <c r="C6" s="5" t="n">
        <v>3600</v>
      </c>
    </row>
    <row r="7">
      <c r="A7" s="3" t="n">
        <v>45293</v>
      </c>
      <c r="B7" t="inlineStr">
        <is>
          <t>Yahoo!広告</t>
        </is>
      </c>
      <c r="C7" s="5" t="n">
        <v>3800</v>
      </c>
    </row>
    <row r="8">
      <c r="A8" s="3" t="n">
        <v>45294</v>
      </c>
      <c r="B8" t="inlineStr">
        <is>
          <t>Google広告</t>
        </is>
      </c>
      <c r="C8" s="5" t="n">
        <v>4500</v>
      </c>
    </row>
    <row r="9">
      <c r="A9" s="3" t="n">
        <v>45294</v>
      </c>
      <c r="B9" t="inlineStr">
        <is>
          <t>Meta広告</t>
        </is>
      </c>
      <c r="C9" s="5" t="n">
        <v>3300</v>
      </c>
    </row>
    <row r="10">
      <c r="A10" s="3" t="n">
        <v>45294</v>
      </c>
      <c r="B10" t="inlineStr">
        <is>
          <t>Yahoo!広告</t>
        </is>
      </c>
      <c r="C10" s="5" t="n">
        <v>3000</v>
      </c>
    </row>
    <row r="11">
      <c r="A11" s="3" t="n">
        <v>45295</v>
      </c>
      <c r="B11" t="inlineStr">
        <is>
          <t>Google広告</t>
        </is>
      </c>
      <c r="C11" s="5" t="n">
        <v>3300</v>
      </c>
    </row>
    <row r="12">
      <c r="A12" s="3" t="n">
        <v>45295</v>
      </c>
      <c r="B12" t="inlineStr">
        <is>
          <t>Meta広告</t>
        </is>
      </c>
      <c r="C12" s="5" t="n">
        <v>5500</v>
      </c>
    </row>
    <row r="13">
      <c r="A13" s="3" t="n">
        <v>45295</v>
      </c>
      <c r="B13" t="inlineStr">
        <is>
          <t>Yahoo!広告</t>
        </is>
      </c>
      <c r="C13" s="5" t="n">
        <v>2400</v>
      </c>
    </row>
    <row r="14">
      <c r="A14" s="3" t="n">
        <v>45296</v>
      </c>
      <c r="B14" t="inlineStr">
        <is>
          <t>Google広告</t>
        </is>
      </c>
      <c r="C14" s="5" t="n">
        <v>2800</v>
      </c>
    </row>
    <row r="15">
      <c r="A15" s="3" t="n">
        <v>45296</v>
      </c>
      <c r="B15" t="inlineStr">
        <is>
          <t>Meta広告</t>
        </is>
      </c>
      <c r="C15" s="5" t="n">
        <v>3900</v>
      </c>
    </row>
    <row r="16">
      <c r="A16" s="3" t="n">
        <v>45296</v>
      </c>
      <c r="B16" t="inlineStr">
        <is>
          <t>Yahoo!広告</t>
        </is>
      </c>
      <c r="C16" s="5" t="n">
        <v>2700</v>
      </c>
    </row>
    <row r="17">
      <c r="A17" s="3" t="n">
        <v>45297</v>
      </c>
      <c r="B17" t="inlineStr">
        <is>
          <t>Google広告</t>
        </is>
      </c>
      <c r="C17" s="5" t="n">
        <v>4200</v>
      </c>
    </row>
    <row r="18">
      <c r="A18" s="3" t="n">
        <v>45297</v>
      </c>
      <c r="B18" t="inlineStr">
        <is>
          <t>Meta広告</t>
        </is>
      </c>
      <c r="C18" s="5" t="n">
        <v>5300</v>
      </c>
    </row>
    <row r="19">
      <c r="A19" s="3" t="n">
        <v>45297</v>
      </c>
      <c r="B19" t="inlineStr">
        <is>
          <t>Yahoo!広告</t>
        </is>
      </c>
      <c r="C19" s="5" t="n">
        <v>3400</v>
      </c>
    </row>
    <row r="20">
      <c r="A20" s="3" t="n">
        <v>45298</v>
      </c>
      <c r="B20" t="inlineStr">
        <is>
          <t>Google広告</t>
        </is>
      </c>
      <c r="C20" s="5" t="n">
        <v>3400</v>
      </c>
    </row>
    <row r="21">
      <c r="A21" s="3" t="n">
        <v>45298</v>
      </c>
      <c r="B21" t="inlineStr">
        <is>
          <t>Meta広告</t>
        </is>
      </c>
      <c r="C21" s="5" t="n">
        <v>5100</v>
      </c>
    </row>
    <row r="22">
      <c r="A22" s="3" t="n">
        <v>45298</v>
      </c>
      <c r="B22" t="inlineStr">
        <is>
          <t>Yahoo!広告</t>
        </is>
      </c>
      <c r="C22" s="5" t="n">
        <v>3800</v>
      </c>
    </row>
    <row r="23">
      <c r="A23" s="3" t="n">
        <v>45299</v>
      </c>
      <c r="B23" t="inlineStr">
        <is>
          <t>Google広告</t>
        </is>
      </c>
      <c r="C23" s="5" t="n">
        <v>4300</v>
      </c>
    </row>
    <row r="24">
      <c r="A24" s="3" t="n">
        <v>45299</v>
      </c>
      <c r="B24" t="inlineStr">
        <is>
          <t>Meta広告</t>
        </is>
      </c>
      <c r="C24" s="5" t="n">
        <v>4500</v>
      </c>
    </row>
    <row r="25">
      <c r="A25" s="3" t="n">
        <v>45299</v>
      </c>
      <c r="B25" t="inlineStr">
        <is>
          <t>Yahoo!広告</t>
        </is>
      </c>
      <c r="C25" s="5" t="n">
        <v>3400</v>
      </c>
    </row>
    <row r="26">
      <c r="A26" s="3" t="n">
        <v>45300</v>
      </c>
      <c r="B26" t="inlineStr">
        <is>
          <t>Google広告</t>
        </is>
      </c>
      <c r="C26" s="5" t="n">
        <v>3700</v>
      </c>
    </row>
    <row r="27">
      <c r="A27" s="3" t="n">
        <v>45300</v>
      </c>
      <c r="B27" t="inlineStr">
        <is>
          <t>Meta広告</t>
        </is>
      </c>
      <c r="C27" s="5" t="n">
        <v>5600</v>
      </c>
    </row>
    <row r="28">
      <c r="A28" s="3" t="n">
        <v>45300</v>
      </c>
      <c r="B28" t="inlineStr">
        <is>
          <t>Yahoo!広告</t>
        </is>
      </c>
      <c r="C28" s="5" t="n">
        <v>2300</v>
      </c>
    </row>
    <row r="29">
      <c r="A29" s="3" t="n">
        <v>45301</v>
      </c>
      <c r="B29" t="inlineStr">
        <is>
          <t>Google広告</t>
        </is>
      </c>
      <c r="C29" s="5" t="n">
        <v>2500</v>
      </c>
    </row>
    <row r="30">
      <c r="A30" s="3" t="n">
        <v>45301</v>
      </c>
      <c r="B30" t="inlineStr">
        <is>
          <t>Meta広告</t>
        </is>
      </c>
      <c r="C30" s="5" t="n">
        <v>4100</v>
      </c>
    </row>
    <row r="31">
      <c r="A31" s="3" t="n">
        <v>45301</v>
      </c>
      <c r="B31" t="inlineStr">
        <is>
          <t>Yahoo!広告</t>
        </is>
      </c>
      <c r="C31" s="5" t="n">
        <v>2600</v>
      </c>
    </row>
    <row r="32">
      <c r="A32" s="3" t="n">
        <v>45302</v>
      </c>
      <c r="B32" t="inlineStr">
        <is>
          <t>Google広告</t>
        </is>
      </c>
      <c r="C32" s="5" t="n">
        <v>2700</v>
      </c>
    </row>
    <row r="33">
      <c r="A33" s="3" t="n">
        <v>45302</v>
      </c>
      <c r="B33" t="inlineStr">
        <is>
          <t>Meta広告</t>
        </is>
      </c>
      <c r="C33" s="5" t="n">
        <v>5700</v>
      </c>
    </row>
    <row r="34">
      <c r="A34" s="3" t="n">
        <v>45302</v>
      </c>
      <c r="B34" t="inlineStr">
        <is>
          <t>Yahoo!広告</t>
        </is>
      </c>
      <c r="C34" s="5" t="n">
        <v>2500</v>
      </c>
    </row>
    <row r="35">
      <c r="A35" s="3" t="n">
        <v>45303</v>
      </c>
      <c r="B35" t="inlineStr">
        <is>
          <t>Google広告</t>
        </is>
      </c>
      <c r="C35" s="5" t="n">
        <v>2900</v>
      </c>
    </row>
    <row r="36">
      <c r="A36" s="3" t="n">
        <v>45303</v>
      </c>
      <c r="B36" t="inlineStr">
        <is>
          <t>Meta広告</t>
        </is>
      </c>
      <c r="C36" s="5" t="n">
        <v>4100</v>
      </c>
    </row>
    <row r="37">
      <c r="A37" s="3" t="n">
        <v>45303</v>
      </c>
      <c r="B37" t="inlineStr">
        <is>
          <t>Yahoo!広告</t>
        </is>
      </c>
      <c r="C37" s="5" t="n">
        <v>2400</v>
      </c>
    </row>
    <row r="38">
      <c r="A38" s="3" t="n">
        <v>45304</v>
      </c>
      <c r="B38" t="inlineStr">
        <is>
          <t>Google広告</t>
        </is>
      </c>
      <c r="C38" s="5" t="n">
        <v>3200</v>
      </c>
    </row>
    <row r="39">
      <c r="A39" s="3" t="n">
        <v>45304</v>
      </c>
      <c r="B39" t="inlineStr">
        <is>
          <t>Meta広告</t>
        </is>
      </c>
      <c r="C39" s="5" t="n">
        <v>5300</v>
      </c>
    </row>
    <row r="40">
      <c r="A40" s="3" t="n">
        <v>45304</v>
      </c>
      <c r="B40" t="inlineStr">
        <is>
          <t>Yahoo!広告</t>
        </is>
      </c>
      <c r="C40" s="5" t="n">
        <v>2600</v>
      </c>
    </row>
    <row r="41">
      <c r="A41" s="3" t="n">
        <v>45305</v>
      </c>
      <c r="B41" t="inlineStr">
        <is>
          <t>Google広告</t>
        </is>
      </c>
      <c r="C41" s="5" t="n">
        <v>3300</v>
      </c>
    </row>
    <row r="42">
      <c r="A42" s="3" t="n">
        <v>45305</v>
      </c>
      <c r="B42" t="inlineStr">
        <is>
          <t>Meta広告</t>
        </is>
      </c>
      <c r="C42" s="5" t="n">
        <v>5200</v>
      </c>
    </row>
    <row r="43">
      <c r="A43" s="3" t="n">
        <v>45305</v>
      </c>
      <c r="B43" t="inlineStr">
        <is>
          <t>Yahoo!広告</t>
        </is>
      </c>
      <c r="C43" s="5" t="n">
        <v>2300</v>
      </c>
    </row>
    <row r="44">
      <c r="A44" s="3" t="n">
        <v>45306</v>
      </c>
      <c r="B44" t="inlineStr">
        <is>
          <t>Google広告</t>
        </is>
      </c>
      <c r="C44" s="5" t="n">
        <v>3300</v>
      </c>
    </row>
    <row r="45">
      <c r="A45" s="3" t="n">
        <v>45306</v>
      </c>
      <c r="B45" t="inlineStr">
        <is>
          <t>Meta広告</t>
        </is>
      </c>
      <c r="C45" s="5" t="n">
        <v>3900</v>
      </c>
    </row>
    <row r="46">
      <c r="A46" s="3" t="n">
        <v>45306</v>
      </c>
      <c r="B46" t="inlineStr">
        <is>
          <t>Yahoo!広告</t>
        </is>
      </c>
      <c r="C46" s="5" t="n">
        <v>2900</v>
      </c>
    </row>
    <row r="47">
      <c r="A47" s="3" t="n">
        <v>45307</v>
      </c>
      <c r="B47" t="inlineStr">
        <is>
          <t>Google広告</t>
        </is>
      </c>
      <c r="C47" s="5" t="n">
        <v>3100</v>
      </c>
    </row>
    <row r="48">
      <c r="A48" s="3" t="n">
        <v>45307</v>
      </c>
      <c r="B48" t="inlineStr">
        <is>
          <t>Meta広告</t>
        </is>
      </c>
      <c r="C48" s="5" t="n">
        <v>5400</v>
      </c>
    </row>
    <row r="49">
      <c r="A49" s="3" t="n">
        <v>45307</v>
      </c>
      <c r="B49" t="inlineStr">
        <is>
          <t>Yahoo!広告</t>
        </is>
      </c>
      <c r="C49" s="5" t="n">
        <v>2800</v>
      </c>
    </row>
    <row r="50">
      <c r="A50" s="3" t="n">
        <v>45308</v>
      </c>
      <c r="B50" t="inlineStr">
        <is>
          <t>Google広告</t>
        </is>
      </c>
      <c r="C50" s="5" t="n">
        <v>4400</v>
      </c>
    </row>
    <row r="51">
      <c r="A51" s="3" t="n">
        <v>45308</v>
      </c>
      <c r="B51" t="inlineStr">
        <is>
          <t>Meta広告</t>
        </is>
      </c>
      <c r="C51" s="5" t="n">
        <v>3700</v>
      </c>
    </row>
    <row r="52">
      <c r="A52" s="3" t="n">
        <v>45308</v>
      </c>
      <c r="B52" t="inlineStr">
        <is>
          <t>Yahoo!広告</t>
        </is>
      </c>
      <c r="C52" s="5" t="n">
        <v>3400</v>
      </c>
    </row>
    <row r="53">
      <c r="A53" s="3" t="n">
        <v>45309</v>
      </c>
      <c r="B53" t="inlineStr">
        <is>
          <t>Google広告</t>
        </is>
      </c>
      <c r="C53" s="5" t="n">
        <v>4500</v>
      </c>
    </row>
    <row r="54">
      <c r="A54" s="3" t="n">
        <v>45309</v>
      </c>
      <c r="B54" t="inlineStr">
        <is>
          <t>Meta広告</t>
        </is>
      </c>
      <c r="C54" s="5" t="n">
        <v>4200</v>
      </c>
    </row>
    <row r="55">
      <c r="A55" s="3" t="n">
        <v>45309</v>
      </c>
      <c r="B55" t="inlineStr">
        <is>
          <t>Yahoo!広告</t>
        </is>
      </c>
      <c r="C55" s="5" t="n">
        <v>2800</v>
      </c>
    </row>
    <row r="56">
      <c r="A56" s="3" t="n">
        <v>45310</v>
      </c>
      <c r="B56" t="inlineStr">
        <is>
          <t>Google広告</t>
        </is>
      </c>
      <c r="C56" s="5" t="n">
        <v>3900</v>
      </c>
    </row>
    <row r="57">
      <c r="A57" s="3" t="n">
        <v>45310</v>
      </c>
      <c r="B57" t="inlineStr">
        <is>
          <t>Meta広告</t>
        </is>
      </c>
      <c r="C57" s="5" t="n">
        <v>4900</v>
      </c>
    </row>
    <row r="58">
      <c r="A58" s="3" t="n">
        <v>45310</v>
      </c>
      <c r="B58" t="inlineStr">
        <is>
          <t>Yahoo!広告</t>
        </is>
      </c>
      <c r="C58" s="5" t="n">
        <v>2800</v>
      </c>
    </row>
    <row r="59">
      <c r="A59" s="3" t="n">
        <v>45311</v>
      </c>
      <c r="B59" t="inlineStr">
        <is>
          <t>Google広告</t>
        </is>
      </c>
      <c r="C59" s="5" t="n">
        <v>3200</v>
      </c>
    </row>
    <row r="60">
      <c r="A60" s="3" t="n">
        <v>45311</v>
      </c>
      <c r="B60" t="inlineStr">
        <is>
          <t>Meta広告</t>
        </is>
      </c>
      <c r="C60" s="5" t="n">
        <v>4500</v>
      </c>
    </row>
    <row r="61">
      <c r="A61" s="3" t="n">
        <v>45311</v>
      </c>
      <c r="B61" t="inlineStr">
        <is>
          <t>Yahoo!広告</t>
        </is>
      </c>
      <c r="C61" s="5" t="n">
        <v>2900</v>
      </c>
    </row>
    <row r="62">
      <c r="A62" s="3" t="n">
        <v>45312</v>
      </c>
      <c r="B62" t="inlineStr">
        <is>
          <t>Google広告</t>
        </is>
      </c>
      <c r="C62" s="5" t="n">
        <v>4400</v>
      </c>
    </row>
    <row r="63">
      <c r="A63" s="3" t="n">
        <v>45312</v>
      </c>
      <c r="B63" t="inlineStr">
        <is>
          <t>Meta広告</t>
        </is>
      </c>
      <c r="C63" s="5" t="n">
        <v>4800</v>
      </c>
    </row>
    <row r="64">
      <c r="A64" s="3" t="n">
        <v>45312</v>
      </c>
      <c r="B64" t="inlineStr">
        <is>
          <t>Yahoo!広告</t>
        </is>
      </c>
      <c r="C64" s="5" t="n">
        <v>2900</v>
      </c>
    </row>
    <row r="65">
      <c r="A65" s="3" t="n">
        <v>45313</v>
      </c>
      <c r="B65" t="inlineStr">
        <is>
          <t>Google広告</t>
        </is>
      </c>
      <c r="C65" s="5" t="n">
        <v>2700</v>
      </c>
    </row>
    <row r="66">
      <c r="A66" s="3" t="n">
        <v>45313</v>
      </c>
      <c r="B66" t="inlineStr">
        <is>
          <t>Meta広告</t>
        </is>
      </c>
      <c r="C66" s="5" t="n">
        <v>4400</v>
      </c>
    </row>
    <row r="67">
      <c r="A67" s="3" t="n">
        <v>45313</v>
      </c>
      <c r="B67" t="inlineStr">
        <is>
          <t>Yahoo!広告</t>
        </is>
      </c>
      <c r="C67" s="5" t="n">
        <v>3900</v>
      </c>
    </row>
    <row r="68">
      <c r="A68" s="3" t="n">
        <v>45314</v>
      </c>
      <c r="B68" t="inlineStr">
        <is>
          <t>Google広告</t>
        </is>
      </c>
      <c r="C68" s="5" t="n">
        <v>4500</v>
      </c>
    </row>
    <row r="69">
      <c r="A69" s="3" t="n">
        <v>45314</v>
      </c>
      <c r="B69" t="inlineStr">
        <is>
          <t>Meta広告</t>
        </is>
      </c>
      <c r="C69" s="5" t="n">
        <v>5000</v>
      </c>
    </row>
    <row r="70">
      <c r="A70" s="3" t="n">
        <v>45314</v>
      </c>
      <c r="B70" t="inlineStr">
        <is>
          <t>Yahoo!広告</t>
        </is>
      </c>
      <c r="C70" s="5" t="n">
        <v>3200</v>
      </c>
    </row>
    <row r="71">
      <c r="A71" s="3" t="n">
        <v>45315</v>
      </c>
      <c r="B71" t="inlineStr">
        <is>
          <t>Google広告</t>
        </is>
      </c>
      <c r="C71" s="5" t="n">
        <v>3400</v>
      </c>
    </row>
    <row r="72">
      <c r="A72" s="3" t="n">
        <v>45315</v>
      </c>
      <c r="B72" t="inlineStr">
        <is>
          <t>Meta広告</t>
        </is>
      </c>
      <c r="C72" s="5" t="n">
        <v>5800</v>
      </c>
    </row>
    <row r="73">
      <c r="A73" s="3" t="n">
        <v>45315</v>
      </c>
      <c r="B73" t="inlineStr">
        <is>
          <t>Yahoo!広告</t>
        </is>
      </c>
      <c r="C73" s="5" t="n">
        <v>3200</v>
      </c>
    </row>
    <row r="74">
      <c r="A74" s="3" t="n">
        <v>45316</v>
      </c>
      <c r="B74" t="inlineStr">
        <is>
          <t>Google広告</t>
        </is>
      </c>
      <c r="C74" s="5" t="n">
        <v>4000</v>
      </c>
    </row>
    <row r="75">
      <c r="A75" s="3" t="n">
        <v>45316</v>
      </c>
      <c r="B75" t="inlineStr">
        <is>
          <t>Meta広告</t>
        </is>
      </c>
      <c r="C75" s="5" t="n">
        <v>4800</v>
      </c>
    </row>
    <row r="76">
      <c r="A76" s="3" t="n">
        <v>45316</v>
      </c>
      <c r="B76" t="inlineStr">
        <is>
          <t>Yahoo!広告</t>
        </is>
      </c>
      <c r="C76" s="5" t="n">
        <v>3800</v>
      </c>
    </row>
    <row r="77">
      <c r="A77" s="3" t="n">
        <v>45317</v>
      </c>
      <c r="B77" t="inlineStr">
        <is>
          <t>Google広告</t>
        </is>
      </c>
      <c r="C77" s="5" t="n">
        <v>4000</v>
      </c>
    </row>
    <row r="78">
      <c r="A78" s="3" t="n">
        <v>45317</v>
      </c>
      <c r="B78" t="inlineStr">
        <is>
          <t>Meta広告</t>
        </is>
      </c>
      <c r="C78" s="5" t="n">
        <v>3200</v>
      </c>
    </row>
    <row r="79">
      <c r="A79" s="3" t="n">
        <v>45317</v>
      </c>
      <c r="B79" t="inlineStr">
        <is>
          <t>Yahoo!広告</t>
        </is>
      </c>
      <c r="C79" s="5" t="n">
        <v>3200</v>
      </c>
    </row>
    <row r="80">
      <c r="A80" s="3" t="n">
        <v>45318</v>
      </c>
      <c r="B80" t="inlineStr">
        <is>
          <t>Google広告</t>
        </is>
      </c>
      <c r="C80" s="5" t="n">
        <v>3000</v>
      </c>
    </row>
    <row r="81">
      <c r="A81" s="3" t="n">
        <v>45318</v>
      </c>
      <c r="B81" t="inlineStr">
        <is>
          <t>Meta広告</t>
        </is>
      </c>
      <c r="C81" s="5" t="n">
        <v>5000</v>
      </c>
    </row>
    <row r="82">
      <c r="A82" s="3" t="n">
        <v>45318</v>
      </c>
      <c r="B82" t="inlineStr">
        <is>
          <t>Yahoo!広告</t>
        </is>
      </c>
      <c r="C82" s="5" t="n">
        <v>2600</v>
      </c>
    </row>
    <row r="83">
      <c r="A83" s="3" t="n">
        <v>45319</v>
      </c>
      <c r="B83" t="inlineStr">
        <is>
          <t>Google広告</t>
        </is>
      </c>
      <c r="C83" s="5" t="n">
        <v>2600</v>
      </c>
    </row>
    <row r="84">
      <c r="A84" s="3" t="n">
        <v>45319</v>
      </c>
      <c r="B84" t="inlineStr">
        <is>
          <t>Meta広告</t>
        </is>
      </c>
      <c r="C84" s="5" t="n">
        <v>5400</v>
      </c>
    </row>
    <row r="85">
      <c r="A85" s="3" t="n">
        <v>45319</v>
      </c>
      <c r="B85" t="inlineStr">
        <is>
          <t>Yahoo!広告</t>
        </is>
      </c>
      <c r="C85" s="5" t="n">
        <v>3300</v>
      </c>
    </row>
    <row r="86">
      <c r="A86" s="3" t="n">
        <v>45320</v>
      </c>
      <c r="B86" t="inlineStr">
        <is>
          <t>Google広告</t>
        </is>
      </c>
      <c r="C86" s="5" t="n">
        <v>2600</v>
      </c>
    </row>
    <row r="87">
      <c r="A87" s="3" t="n">
        <v>45320</v>
      </c>
      <c r="B87" t="inlineStr">
        <is>
          <t>Meta広告</t>
        </is>
      </c>
      <c r="C87" s="5" t="n">
        <v>5600</v>
      </c>
    </row>
    <row r="88">
      <c r="A88" s="3" t="n">
        <v>45320</v>
      </c>
      <c r="B88" t="inlineStr">
        <is>
          <t>Yahoo!広告</t>
        </is>
      </c>
      <c r="C88" s="5" t="n">
        <v>2600</v>
      </c>
    </row>
    <row r="89">
      <c r="A89" s="3" t="n">
        <v>45321</v>
      </c>
      <c r="B89" t="inlineStr">
        <is>
          <t>Google広告</t>
        </is>
      </c>
      <c r="C89" s="5" t="n">
        <v>4400</v>
      </c>
    </row>
    <row r="90">
      <c r="A90" s="3" t="n">
        <v>45321</v>
      </c>
      <c r="B90" t="inlineStr">
        <is>
          <t>Meta広告</t>
        </is>
      </c>
      <c r="C90" s="5" t="n">
        <v>3800</v>
      </c>
    </row>
    <row r="91">
      <c r="A91" s="3" t="n">
        <v>45321</v>
      </c>
      <c r="B91" t="inlineStr">
        <is>
          <t>Yahoo!広告</t>
        </is>
      </c>
      <c r="C91" s="5" t="n">
        <v>3400</v>
      </c>
    </row>
    <row r="92">
      <c r="A92" s="3" t="n">
        <v>45322</v>
      </c>
      <c r="B92" t="inlineStr">
        <is>
          <t>Google広告</t>
        </is>
      </c>
      <c r="C92" s="5" t="n">
        <v>3800</v>
      </c>
    </row>
    <row r="93">
      <c r="A93" s="3" t="n">
        <v>45322</v>
      </c>
      <c r="B93" t="inlineStr">
        <is>
          <t>Meta広告</t>
        </is>
      </c>
      <c r="C93" s="5" t="n">
        <v>5200</v>
      </c>
    </row>
    <row r="94">
      <c r="A94" s="3" t="n">
        <v>45322</v>
      </c>
      <c r="B94" t="inlineStr">
        <is>
          <t>Yahoo!広告</t>
        </is>
      </c>
      <c r="C94" s="5" t="n">
        <v>3900</v>
      </c>
    </row>
    <row r="95">
      <c r="A95" s="3" t="n">
        <v>45323</v>
      </c>
      <c r="B95" t="inlineStr">
        <is>
          <t>Google広告</t>
        </is>
      </c>
      <c r="C95" s="5" t="n">
        <v>2200</v>
      </c>
    </row>
    <row r="96">
      <c r="A96" s="3" t="n">
        <v>45323</v>
      </c>
      <c r="B96" t="inlineStr">
        <is>
          <t>Meta広告</t>
        </is>
      </c>
      <c r="C96" s="5" t="n">
        <v>3600</v>
      </c>
    </row>
    <row r="97">
      <c r="A97" s="3" t="n">
        <v>45323</v>
      </c>
      <c r="B97" t="inlineStr">
        <is>
          <t>Yahoo!広告</t>
        </is>
      </c>
      <c r="C97" s="5" t="n">
        <v>6600</v>
      </c>
    </row>
    <row r="98">
      <c r="A98" s="3" t="n">
        <v>45324</v>
      </c>
      <c r="B98" t="inlineStr">
        <is>
          <t>Google広告</t>
        </is>
      </c>
      <c r="C98" s="5" t="n">
        <v>2600</v>
      </c>
    </row>
    <row r="99">
      <c r="A99" s="3" t="n">
        <v>45324</v>
      </c>
      <c r="B99" t="inlineStr">
        <is>
          <t>Meta広告</t>
        </is>
      </c>
      <c r="C99" s="5" t="n">
        <v>2300</v>
      </c>
    </row>
    <row r="100">
      <c r="A100" s="3" t="n">
        <v>45324</v>
      </c>
      <c r="B100" t="inlineStr">
        <is>
          <t>Yahoo!広告</t>
        </is>
      </c>
      <c r="C100" s="5" t="n">
        <v>7100</v>
      </c>
    </row>
    <row r="101">
      <c r="A101" s="3" t="n">
        <v>45325</v>
      </c>
      <c r="B101" t="inlineStr">
        <is>
          <t>Google広告</t>
        </is>
      </c>
      <c r="C101" s="5" t="n">
        <v>3200</v>
      </c>
    </row>
    <row r="102">
      <c r="A102" s="3" t="n">
        <v>45325</v>
      </c>
      <c r="B102" t="inlineStr">
        <is>
          <t>Meta広告</t>
        </is>
      </c>
      <c r="C102" s="5" t="n">
        <v>3400</v>
      </c>
    </row>
    <row r="103">
      <c r="A103" s="3" t="n">
        <v>45325</v>
      </c>
      <c r="B103" t="inlineStr">
        <is>
          <t>Yahoo!広告</t>
        </is>
      </c>
      <c r="C103" s="5" t="n">
        <v>4900</v>
      </c>
    </row>
    <row r="104">
      <c r="A104" s="3" t="n">
        <v>45326</v>
      </c>
      <c r="B104" t="inlineStr">
        <is>
          <t>Google広告</t>
        </is>
      </c>
      <c r="C104" s="5" t="n">
        <v>4100</v>
      </c>
    </row>
    <row r="105">
      <c r="A105" s="3" t="n">
        <v>45326</v>
      </c>
      <c r="B105" t="inlineStr">
        <is>
          <t>Meta広告</t>
        </is>
      </c>
      <c r="C105" s="5" t="n">
        <v>3600</v>
      </c>
    </row>
    <row r="106">
      <c r="A106" s="3" t="n">
        <v>45326</v>
      </c>
      <c r="B106" t="inlineStr">
        <is>
          <t>Yahoo!広告</t>
        </is>
      </c>
      <c r="C106" s="5" t="n">
        <v>6200</v>
      </c>
    </row>
    <row r="107">
      <c r="A107" s="3" t="n">
        <v>45327</v>
      </c>
      <c r="B107" t="inlineStr">
        <is>
          <t>Google広告</t>
        </is>
      </c>
      <c r="C107" s="5" t="n">
        <v>2900</v>
      </c>
    </row>
    <row r="108">
      <c r="A108" s="3" t="n">
        <v>45327</v>
      </c>
      <c r="B108" t="inlineStr">
        <is>
          <t>Meta広告</t>
        </is>
      </c>
      <c r="C108" s="5" t="n">
        <v>2500</v>
      </c>
    </row>
    <row r="109">
      <c r="A109" s="3" t="n">
        <v>45327</v>
      </c>
      <c r="B109" t="inlineStr">
        <is>
          <t>Yahoo!広告</t>
        </is>
      </c>
      <c r="C109" s="5" t="n">
        <v>4500</v>
      </c>
    </row>
    <row r="110">
      <c r="A110" s="3" t="n">
        <v>45328</v>
      </c>
      <c r="B110" t="inlineStr">
        <is>
          <t>Google広告</t>
        </is>
      </c>
      <c r="C110" s="5" t="n">
        <v>2400</v>
      </c>
    </row>
    <row r="111">
      <c r="A111" s="3" t="n">
        <v>45328</v>
      </c>
      <c r="B111" t="inlineStr">
        <is>
          <t>Meta広告</t>
        </is>
      </c>
      <c r="C111" s="5" t="n">
        <v>3300</v>
      </c>
    </row>
    <row r="112">
      <c r="A112" s="3" t="n">
        <v>45328</v>
      </c>
      <c r="B112" t="inlineStr">
        <is>
          <t>Yahoo!広告</t>
        </is>
      </c>
      <c r="C112" s="5" t="n">
        <v>6100</v>
      </c>
    </row>
    <row r="113">
      <c r="A113" s="3" t="n">
        <v>45329</v>
      </c>
      <c r="B113" t="inlineStr">
        <is>
          <t>Google広告</t>
        </is>
      </c>
      <c r="C113" s="5" t="n">
        <v>2500</v>
      </c>
    </row>
    <row r="114">
      <c r="A114" s="3" t="n">
        <v>45329</v>
      </c>
      <c r="B114" t="inlineStr">
        <is>
          <t>Meta広告</t>
        </is>
      </c>
      <c r="C114" s="5" t="n">
        <v>3700</v>
      </c>
    </row>
    <row r="115">
      <c r="A115" s="3" t="n">
        <v>45329</v>
      </c>
      <c r="B115" t="inlineStr">
        <is>
          <t>Yahoo!広告</t>
        </is>
      </c>
      <c r="C115" s="5" t="n">
        <v>6200</v>
      </c>
    </row>
    <row r="116">
      <c r="A116" s="3" t="n">
        <v>45330</v>
      </c>
      <c r="B116" t="inlineStr">
        <is>
          <t>Google広告</t>
        </is>
      </c>
      <c r="C116" s="5" t="n">
        <v>2800</v>
      </c>
    </row>
    <row r="117">
      <c r="A117" s="3" t="n">
        <v>45330</v>
      </c>
      <c r="B117" t="inlineStr">
        <is>
          <t>Meta広告</t>
        </is>
      </c>
      <c r="C117" s="5" t="n">
        <v>3700</v>
      </c>
    </row>
    <row r="118">
      <c r="A118" s="3" t="n">
        <v>45330</v>
      </c>
      <c r="B118" t="inlineStr">
        <is>
          <t>Yahoo!広告</t>
        </is>
      </c>
      <c r="C118" s="5" t="n">
        <v>6300</v>
      </c>
    </row>
    <row r="119">
      <c r="A119" s="3" t="n">
        <v>45331</v>
      </c>
      <c r="B119" t="inlineStr">
        <is>
          <t>Google広告</t>
        </is>
      </c>
      <c r="C119" s="5" t="n">
        <v>2900</v>
      </c>
    </row>
    <row r="120">
      <c r="A120" s="3" t="n">
        <v>45331</v>
      </c>
      <c r="B120" t="inlineStr">
        <is>
          <t>Meta広告</t>
        </is>
      </c>
      <c r="C120" s="5" t="n">
        <v>3400</v>
      </c>
    </row>
    <row r="121">
      <c r="A121" s="3" t="n">
        <v>45331</v>
      </c>
      <c r="B121" t="inlineStr">
        <is>
          <t>Yahoo!広告</t>
        </is>
      </c>
      <c r="C121" s="5" t="n">
        <v>6300</v>
      </c>
    </row>
    <row r="122">
      <c r="A122" s="3" t="n">
        <v>45332</v>
      </c>
      <c r="B122" t="inlineStr">
        <is>
          <t>Google広告</t>
        </is>
      </c>
      <c r="C122" s="5" t="n">
        <v>3700</v>
      </c>
    </row>
    <row r="123">
      <c r="A123" s="3" t="n">
        <v>45332</v>
      </c>
      <c r="B123" t="inlineStr">
        <is>
          <t>Meta広告</t>
        </is>
      </c>
      <c r="C123" s="5" t="n">
        <v>3200</v>
      </c>
    </row>
    <row r="124">
      <c r="A124" s="3" t="n">
        <v>45332</v>
      </c>
      <c r="B124" t="inlineStr">
        <is>
          <t>Yahoo!広告</t>
        </is>
      </c>
      <c r="C124" s="5" t="n">
        <v>4500</v>
      </c>
    </row>
    <row r="125">
      <c r="A125" s="3" t="n">
        <v>45333</v>
      </c>
      <c r="B125" t="inlineStr">
        <is>
          <t>Google広告</t>
        </is>
      </c>
      <c r="C125" s="5" t="n">
        <v>3300</v>
      </c>
    </row>
    <row r="126">
      <c r="A126" s="3" t="n">
        <v>45333</v>
      </c>
      <c r="B126" t="inlineStr">
        <is>
          <t>Meta広告</t>
        </is>
      </c>
      <c r="C126" s="5" t="n">
        <v>3800</v>
      </c>
    </row>
    <row r="127">
      <c r="A127" s="3" t="n">
        <v>45333</v>
      </c>
      <c r="B127" t="inlineStr">
        <is>
          <t>Yahoo!広告</t>
        </is>
      </c>
      <c r="C127" s="5" t="n">
        <v>4900</v>
      </c>
    </row>
    <row r="128">
      <c r="A128" s="3" t="n">
        <v>45334</v>
      </c>
      <c r="B128" t="inlineStr">
        <is>
          <t>Google広告</t>
        </is>
      </c>
      <c r="C128" s="5" t="n">
        <v>2700</v>
      </c>
    </row>
    <row r="129">
      <c r="A129" s="3" t="n">
        <v>45334</v>
      </c>
      <c r="B129" t="inlineStr">
        <is>
          <t>Meta広告</t>
        </is>
      </c>
      <c r="C129" s="5" t="n">
        <v>2900</v>
      </c>
    </row>
    <row r="130">
      <c r="A130" s="3" t="n">
        <v>45334</v>
      </c>
      <c r="B130" t="inlineStr">
        <is>
          <t>Yahoo!広告</t>
        </is>
      </c>
      <c r="C130" s="5" t="n">
        <v>6900</v>
      </c>
    </row>
    <row r="131">
      <c r="A131" s="3" t="n">
        <v>45335</v>
      </c>
      <c r="B131" t="inlineStr">
        <is>
          <t>Google広告</t>
        </is>
      </c>
      <c r="C131" s="5" t="n">
        <v>4000</v>
      </c>
    </row>
    <row r="132">
      <c r="A132" s="3" t="n">
        <v>45335</v>
      </c>
      <c r="B132" t="inlineStr">
        <is>
          <t>Meta広告</t>
        </is>
      </c>
      <c r="C132" s="5" t="n">
        <v>3400</v>
      </c>
    </row>
    <row r="133">
      <c r="A133" s="3" t="n">
        <v>45335</v>
      </c>
      <c r="B133" t="inlineStr">
        <is>
          <t>Yahoo!広告</t>
        </is>
      </c>
      <c r="C133" s="5" t="n">
        <v>6600</v>
      </c>
    </row>
    <row r="134">
      <c r="A134" s="3" t="n">
        <v>45336</v>
      </c>
      <c r="B134" t="inlineStr">
        <is>
          <t>Google広告</t>
        </is>
      </c>
      <c r="C134" s="5" t="n">
        <v>3500</v>
      </c>
    </row>
    <row r="135">
      <c r="A135" s="3" t="n">
        <v>45336</v>
      </c>
      <c r="B135" t="inlineStr">
        <is>
          <t>Meta広告</t>
        </is>
      </c>
      <c r="C135" s="5" t="n">
        <v>3400</v>
      </c>
    </row>
    <row r="136">
      <c r="A136" s="3" t="n">
        <v>45336</v>
      </c>
      <c r="B136" t="inlineStr">
        <is>
          <t>Yahoo!広告</t>
        </is>
      </c>
      <c r="C136" s="5" t="n">
        <v>6400</v>
      </c>
    </row>
    <row r="137">
      <c r="A137" s="3" t="n">
        <v>45337</v>
      </c>
      <c r="B137" t="inlineStr">
        <is>
          <t>Google広告</t>
        </is>
      </c>
      <c r="C137" s="5" t="n">
        <v>3200</v>
      </c>
    </row>
    <row r="138">
      <c r="A138" s="3" t="n">
        <v>45337</v>
      </c>
      <c r="B138" t="inlineStr">
        <is>
          <t>Meta広告</t>
        </is>
      </c>
      <c r="C138" s="5" t="n">
        <v>3600</v>
      </c>
    </row>
    <row r="139">
      <c r="A139" s="3" t="n">
        <v>45337</v>
      </c>
      <c r="B139" t="inlineStr">
        <is>
          <t>Yahoo!広告</t>
        </is>
      </c>
      <c r="C139" s="5" t="n">
        <v>5600</v>
      </c>
    </row>
    <row r="140">
      <c r="A140" s="3" t="n">
        <v>45338</v>
      </c>
      <c r="B140" t="inlineStr">
        <is>
          <t>Google広告</t>
        </is>
      </c>
      <c r="C140" s="5" t="n">
        <v>3600</v>
      </c>
    </row>
    <row r="141">
      <c r="A141" s="3" t="n">
        <v>45338</v>
      </c>
      <c r="B141" t="inlineStr">
        <is>
          <t>Meta広告</t>
        </is>
      </c>
      <c r="C141" s="5" t="n">
        <v>3500</v>
      </c>
    </row>
    <row r="142">
      <c r="A142" s="3" t="n">
        <v>45338</v>
      </c>
      <c r="B142" t="inlineStr">
        <is>
          <t>Yahoo!広告</t>
        </is>
      </c>
      <c r="C142" s="5" t="n">
        <v>6500</v>
      </c>
    </row>
    <row r="143">
      <c r="A143" s="3" t="n">
        <v>45339</v>
      </c>
      <c r="B143" t="inlineStr">
        <is>
          <t>Google広告</t>
        </is>
      </c>
      <c r="C143" s="5" t="n">
        <v>3900</v>
      </c>
    </row>
    <row r="144">
      <c r="A144" s="3" t="n">
        <v>45339</v>
      </c>
      <c r="B144" t="inlineStr">
        <is>
          <t>Meta広告</t>
        </is>
      </c>
      <c r="C144" s="5" t="n">
        <v>3800</v>
      </c>
    </row>
    <row r="145">
      <c r="A145" s="3" t="n">
        <v>45339</v>
      </c>
      <c r="B145" t="inlineStr">
        <is>
          <t>Yahoo!広告</t>
        </is>
      </c>
      <c r="C145" s="5" t="n">
        <v>7400</v>
      </c>
    </row>
    <row r="146">
      <c r="A146" s="3" t="n">
        <v>45340</v>
      </c>
      <c r="B146" t="inlineStr">
        <is>
          <t>Google広告</t>
        </is>
      </c>
      <c r="C146" s="5" t="n">
        <v>3400</v>
      </c>
    </row>
    <row r="147">
      <c r="A147" s="3" t="n">
        <v>45340</v>
      </c>
      <c r="B147" t="inlineStr">
        <is>
          <t>Meta広告</t>
        </is>
      </c>
      <c r="C147" s="5" t="n">
        <v>3100</v>
      </c>
    </row>
    <row r="148">
      <c r="A148" s="3" t="n">
        <v>45340</v>
      </c>
      <c r="B148" t="inlineStr">
        <is>
          <t>Yahoo!広告</t>
        </is>
      </c>
      <c r="C148" s="5" t="n">
        <v>5600</v>
      </c>
    </row>
    <row r="149">
      <c r="A149" s="3" t="n">
        <v>45341</v>
      </c>
      <c r="B149" t="inlineStr">
        <is>
          <t>Google広告</t>
        </is>
      </c>
      <c r="C149" s="5" t="n">
        <v>3400</v>
      </c>
    </row>
    <row r="150">
      <c r="A150" s="3" t="n">
        <v>45341</v>
      </c>
      <c r="B150" t="inlineStr">
        <is>
          <t>Meta広告</t>
        </is>
      </c>
      <c r="C150" s="5" t="n">
        <v>3500</v>
      </c>
    </row>
    <row r="151">
      <c r="A151" s="3" t="n">
        <v>45341</v>
      </c>
      <c r="B151" t="inlineStr">
        <is>
          <t>Yahoo!広告</t>
        </is>
      </c>
      <c r="C151" s="5" t="n">
        <v>5100</v>
      </c>
    </row>
    <row r="152">
      <c r="A152" s="3" t="n">
        <v>45342</v>
      </c>
      <c r="B152" t="inlineStr">
        <is>
          <t>Google広告</t>
        </is>
      </c>
      <c r="C152" s="5" t="n">
        <v>2900</v>
      </c>
    </row>
    <row r="153">
      <c r="A153" s="3" t="n">
        <v>45342</v>
      </c>
      <c r="B153" t="inlineStr">
        <is>
          <t>Meta広告</t>
        </is>
      </c>
      <c r="C153" s="5" t="n">
        <v>2300</v>
      </c>
    </row>
    <row r="154">
      <c r="A154" s="3" t="n">
        <v>45342</v>
      </c>
      <c r="B154" t="inlineStr">
        <is>
          <t>Yahoo!広告</t>
        </is>
      </c>
      <c r="C154" s="5" t="n">
        <v>6100</v>
      </c>
    </row>
    <row r="155">
      <c r="A155" s="3" t="n">
        <v>45343</v>
      </c>
      <c r="B155" t="inlineStr">
        <is>
          <t>Google広告</t>
        </is>
      </c>
      <c r="C155" s="5" t="n">
        <v>3900</v>
      </c>
    </row>
    <row r="156">
      <c r="A156" s="3" t="n">
        <v>45343</v>
      </c>
      <c r="B156" t="inlineStr">
        <is>
          <t>Meta広告</t>
        </is>
      </c>
      <c r="C156" s="5" t="n">
        <v>3400</v>
      </c>
    </row>
    <row r="157">
      <c r="A157" s="3" t="n">
        <v>45343</v>
      </c>
      <c r="B157" t="inlineStr">
        <is>
          <t>Yahoo!広告</t>
        </is>
      </c>
      <c r="C157" s="5" t="n">
        <v>6900</v>
      </c>
    </row>
    <row r="158">
      <c r="A158" s="3" t="n">
        <v>45344</v>
      </c>
      <c r="B158" t="inlineStr">
        <is>
          <t>Google広告</t>
        </is>
      </c>
      <c r="C158" s="5" t="n">
        <v>2500</v>
      </c>
    </row>
    <row r="159">
      <c r="A159" s="3" t="n">
        <v>45344</v>
      </c>
      <c r="B159" t="inlineStr">
        <is>
          <t>Meta広告</t>
        </is>
      </c>
      <c r="C159" s="5" t="n">
        <v>3900</v>
      </c>
    </row>
    <row r="160">
      <c r="A160" s="3" t="n">
        <v>45344</v>
      </c>
      <c r="B160" t="inlineStr">
        <is>
          <t>Yahoo!広告</t>
        </is>
      </c>
      <c r="C160" s="5" t="n">
        <v>6700</v>
      </c>
    </row>
    <row r="161">
      <c r="A161" s="3" t="n">
        <v>45345</v>
      </c>
      <c r="B161" t="inlineStr">
        <is>
          <t>Google広告</t>
        </is>
      </c>
      <c r="C161" s="5" t="n">
        <v>2900</v>
      </c>
    </row>
    <row r="162">
      <c r="A162" s="3" t="n">
        <v>45345</v>
      </c>
      <c r="B162" t="inlineStr">
        <is>
          <t>Meta広告</t>
        </is>
      </c>
      <c r="C162" s="5" t="n">
        <v>2500</v>
      </c>
    </row>
    <row r="163">
      <c r="A163" s="3" t="n">
        <v>45345</v>
      </c>
      <c r="B163" t="inlineStr">
        <is>
          <t>Yahoo!広告</t>
        </is>
      </c>
      <c r="C163" s="5" t="n">
        <v>5400</v>
      </c>
    </row>
    <row r="164">
      <c r="A164" s="3" t="n">
        <v>45346</v>
      </c>
      <c r="B164" t="inlineStr">
        <is>
          <t>Google広告</t>
        </is>
      </c>
      <c r="C164" s="5" t="n">
        <v>2700</v>
      </c>
    </row>
    <row r="165">
      <c r="A165" s="3" t="n">
        <v>45346</v>
      </c>
      <c r="B165" t="inlineStr">
        <is>
          <t>Meta広告</t>
        </is>
      </c>
      <c r="C165" s="5" t="n">
        <v>3000</v>
      </c>
    </row>
    <row r="166">
      <c r="A166" s="3" t="n">
        <v>45346</v>
      </c>
      <c r="B166" t="inlineStr">
        <is>
          <t>Yahoo!広告</t>
        </is>
      </c>
      <c r="C166" s="5" t="n">
        <v>4200</v>
      </c>
    </row>
    <row r="167">
      <c r="A167" s="3" t="n">
        <v>45347</v>
      </c>
      <c r="B167" t="inlineStr">
        <is>
          <t>Google広告</t>
        </is>
      </c>
      <c r="C167" s="5" t="n">
        <v>2700</v>
      </c>
    </row>
    <row r="168">
      <c r="A168" s="3" t="n">
        <v>45347</v>
      </c>
      <c r="B168" t="inlineStr">
        <is>
          <t>Meta広告</t>
        </is>
      </c>
      <c r="C168" s="5" t="n">
        <v>3200</v>
      </c>
    </row>
    <row r="169">
      <c r="A169" s="3" t="n">
        <v>45347</v>
      </c>
      <c r="B169" t="inlineStr">
        <is>
          <t>Yahoo!広告</t>
        </is>
      </c>
      <c r="C169" s="5" t="n">
        <v>5100</v>
      </c>
    </row>
    <row r="170">
      <c r="A170" s="3" t="n">
        <v>45348</v>
      </c>
      <c r="B170" t="inlineStr">
        <is>
          <t>Google広告</t>
        </is>
      </c>
      <c r="C170" s="5" t="n">
        <v>2900</v>
      </c>
    </row>
    <row r="171">
      <c r="A171" s="3" t="n">
        <v>45348</v>
      </c>
      <c r="B171" t="inlineStr">
        <is>
          <t>Meta広告</t>
        </is>
      </c>
      <c r="C171" s="5" t="n">
        <v>2500</v>
      </c>
    </row>
    <row r="172">
      <c r="A172" s="3" t="n">
        <v>45348</v>
      </c>
      <c r="B172" t="inlineStr">
        <is>
          <t>Yahoo!広告</t>
        </is>
      </c>
      <c r="C172" s="5" t="n">
        <v>5400</v>
      </c>
    </row>
    <row r="173">
      <c r="A173" s="3" t="n">
        <v>45349</v>
      </c>
      <c r="B173" t="inlineStr">
        <is>
          <t>Google広告</t>
        </is>
      </c>
      <c r="C173" s="5" t="n">
        <v>3300</v>
      </c>
    </row>
    <row r="174">
      <c r="A174" s="3" t="n">
        <v>45349</v>
      </c>
      <c r="B174" t="inlineStr">
        <is>
          <t>Meta広告</t>
        </is>
      </c>
      <c r="C174" s="5" t="n">
        <v>2700</v>
      </c>
    </row>
    <row r="175">
      <c r="A175" s="3" t="n">
        <v>45349</v>
      </c>
      <c r="B175" t="inlineStr">
        <is>
          <t>Yahoo!広告</t>
        </is>
      </c>
      <c r="C175" s="5" t="n">
        <v>5100</v>
      </c>
    </row>
    <row r="176">
      <c r="A176" s="3" t="n">
        <v>45350</v>
      </c>
      <c r="B176" t="inlineStr">
        <is>
          <t>Google広告</t>
        </is>
      </c>
      <c r="C176" s="5" t="n">
        <v>2200</v>
      </c>
    </row>
    <row r="177">
      <c r="A177" s="3" t="n">
        <v>45350</v>
      </c>
      <c r="B177" t="inlineStr">
        <is>
          <t>Meta広告</t>
        </is>
      </c>
      <c r="C177" s="5" t="n">
        <v>2400</v>
      </c>
    </row>
    <row r="178">
      <c r="A178" s="3" t="n">
        <v>45350</v>
      </c>
      <c r="B178" t="inlineStr">
        <is>
          <t>Yahoo!広告</t>
        </is>
      </c>
      <c r="C178" s="5" t="n">
        <v>5700</v>
      </c>
    </row>
    <row r="179">
      <c r="A179" s="3" t="n">
        <v>45351</v>
      </c>
      <c r="B179" t="inlineStr">
        <is>
          <t>Google広告</t>
        </is>
      </c>
      <c r="C179" s="5" t="n">
        <v>2500</v>
      </c>
    </row>
    <row r="180">
      <c r="A180" s="3" t="n">
        <v>45351</v>
      </c>
      <c r="B180" t="inlineStr">
        <is>
          <t>Meta広告</t>
        </is>
      </c>
      <c r="C180" s="5" t="n">
        <v>2500</v>
      </c>
    </row>
    <row r="181">
      <c r="A181" s="3" t="n">
        <v>45351</v>
      </c>
      <c r="B181" t="inlineStr">
        <is>
          <t>Yahoo!広告</t>
        </is>
      </c>
      <c r="C181" s="5" t="n">
        <v>7100</v>
      </c>
    </row>
    <row r="182">
      <c r="A182" s="3" t="n">
        <v>45352</v>
      </c>
      <c r="B182" t="inlineStr">
        <is>
          <t>Google広告</t>
        </is>
      </c>
      <c r="C182" s="5" t="n">
        <v>4200</v>
      </c>
    </row>
    <row r="183">
      <c r="A183" s="3" t="n">
        <v>45352</v>
      </c>
      <c r="B183" t="inlineStr">
        <is>
          <t>Meta広告</t>
        </is>
      </c>
      <c r="C183" s="5" t="n">
        <v>3300</v>
      </c>
    </row>
    <row r="184">
      <c r="A184" s="3" t="n">
        <v>45352</v>
      </c>
      <c r="B184" t="inlineStr">
        <is>
          <t>Yahoo!広告</t>
        </is>
      </c>
      <c r="C184" s="5" t="n">
        <v>3400</v>
      </c>
    </row>
    <row r="185">
      <c r="A185" s="3" t="n">
        <v>45353</v>
      </c>
      <c r="B185" t="inlineStr">
        <is>
          <t>Google広告</t>
        </is>
      </c>
      <c r="C185" s="5" t="n">
        <v>5100</v>
      </c>
    </row>
    <row r="186">
      <c r="A186" s="3" t="n">
        <v>45353</v>
      </c>
      <c r="B186" t="inlineStr">
        <is>
          <t>Meta広告</t>
        </is>
      </c>
      <c r="C186" s="5" t="n">
        <v>3800</v>
      </c>
    </row>
    <row r="187">
      <c r="A187" s="3" t="n">
        <v>45353</v>
      </c>
      <c r="B187" t="inlineStr">
        <is>
          <t>Yahoo!広告</t>
        </is>
      </c>
      <c r="C187" s="5" t="n">
        <v>3300</v>
      </c>
    </row>
    <row r="188">
      <c r="A188" s="3" t="n">
        <v>45354</v>
      </c>
      <c r="B188" t="inlineStr">
        <is>
          <t>Google広告</t>
        </is>
      </c>
      <c r="C188" s="5" t="n">
        <v>5600</v>
      </c>
    </row>
    <row r="189">
      <c r="A189" s="3" t="n">
        <v>45354</v>
      </c>
      <c r="B189" t="inlineStr">
        <is>
          <t>Meta広告</t>
        </is>
      </c>
      <c r="C189" s="5" t="n">
        <v>4600</v>
      </c>
    </row>
    <row r="190">
      <c r="A190" s="3" t="n">
        <v>45354</v>
      </c>
      <c r="B190" t="inlineStr">
        <is>
          <t>Yahoo!広告</t>
        </is>
      </c>
      <c r="C190" s="5" t="n">
        <v>3100</v>
      </c>
    </row>
    <row r="191">
      <c r="A191" s="3" t="n">
        <v>45355</v>
      </c>
      <c r="B191" t="inlineStr">
        <is>
          <t>Google広告</t>
        </is>
      </c>
      <c r="C191" s="5" t="n">
        <v>6000</v>
      </c>
    </row>
    <row r="192">
      <c r="A192" s="3" t="n">
        <v>45355</v>
      </c>
      <c r="B192" t="inlineStr">
        <is>
          <t>Meta広告</t>
        </is>
      </c>
      <c r="C192" s="5" t="n">
        <v>3500</v>
      </c>
    </row>
    <row r="193">
      <c r="A193" s="3" t="n">
        <v>45355</v>
      </c>
      <c r="B193" t="inlineStr">
        <is>
          <t>Yahoo!広告</t>
        </is>
      </c>
      <c r="C193" s="5" t="n">
        <v>3600</v>
      </c>
    </row>
    <row r="194">
      <c r="A194" s="3" t="n">
        <v>45356</v>
      </c>
      <c r="B194" t="inlineStr">
        <is>
          <t>Google広告</t>
        </is>
      </c>
      <c r="C194" s="5" t="n">
        <v>5300</v>
      </c>
    </row>
    <row r="195">
      <c r="A195" s="3" t="n">
        <v>45356</v>
      </c>
      <c r="B195" t="inlineStr">
        <is>
          <t>Meta広告</t>
        </is>
      </c>
      <c r="C195" s="5" t="n">
        <v>5800</v>
      </c>
    </row>
    <row r="196">
      <c r="A196" s="3" t="n">
        <v>45356</v>
      </c>
      <c r="B196" t="inlineStr">
        <is>
          <t>Yahoo!広告</t>
        </is>
      </c>
      <c r="C196" s="5" t="n">
        <v>2400</v>
      </c>
    </row>
    <row r="197">
      <c r="A197" s="3" t="n">
        <v>45357</v>
      </c>
      <c r="B197" t="inlineStr">
        <is>
          <t>Google広告</t>
        </is>
      </c>
      <c r="C197" s="5" t="n">
        <v>3400</v>
      </c>
    </row>
    <row r="198">
      <c r="A198" s="3" t="n">
        <v>45357</v>
      </c>
      <c r="B198" t="inlineStr">
        <is>
          <t>Meta広告</t>
        </is>
      </c>
      <c r="C198" s="5" t="n">
        <v>4600</v>
      </c>
    </row>
    <row r="199">
      <c r="A199" s="3" t="n">
        <v>45357</v>
      </c>
      <c r="B199" t="inlineStr">
        <is>
          <t>Yahoo!広告</t>
        </is>
      </c>
      <c r="C199" s="5" t="n">
        <v>2300</v>
      </c>
    </row>
    <row r="200">
      <c r="A200" s="3" t="n">
        <v>45358</v>
      </c>
      <c r="B200" t="inlineStr">
        <is>
          <t>Google広告</t>
        </is>
      </c>
      <c r="C200" s="5" t="n">
        <v>5900</v>
      </c>
    </row>
    <row r="201">
      <c r="A201" s="3" t="n">
        <v>45358</v>
      </c>
      <c r="B201" t="inlineStr">
        <is>
          <t>Meta広告</t>
        </is>
      </c>
      <c r="C201" s="5" t="n">
        <v>5300</v>
      </c>
    </row>
    <row r="202">
      <c r="A202" s="3" t="n">
        <v>45358</v>
      </c>
      <c r="B202" t="inlineStr">
        <is>
          <t>Yahoo!広告</t>
        </is>
      </c>
      <c r="C202" s="5" t="n">
        <v>3000</v>
      </c>
    </row>
    <row r="203">
      <c r="A203" s="3" t="n">
        <v>45359</v>
      </c>
      <c r="B203" t="inlineStr">
        <is>
          <t>Google広告</t>
        </is>
      </c>
      <c r="C203" s="5" t="n">
        <v>4900</v>
      </c>
    </row>
    <row r="204">
      <c r="A204" s="3" t="n">
        <v>45359</v>
      </c>
      <c r="B204" t="inlineStr">
        <is>
          <t>Meta広告</t>
        </is>
      </c>
      <c r="C204" s="5" t="n">
        <v>5100</v>
      </c>
    </row>
    <row r="205">
      <c r="A205" s="3" t="n">
        <v>45359</v>
      </c>
      <c r="B205" t="inlineStr">
        <is>
          <t>Yahoo!広告</t>
        </is>
      </c>
      <c r="C205" s="5" t="n">
        <v>3200</v>
      </c>
    </row>
    <row r="206">
      <c r="A206" s="3" t="n">
        <v>45360</v>
      </c>
      <c r="B206" t="inlineStr">
        <is>
          <t>Google広告</t>
        </is>
      </c>
      <c r="C206" s="5" t="n">
        <v>4100</v>
      </c>
    </row>
    <row r="207">
      <c r="A207" s="3" t="n">
        <v>45360</v>
      </c>
      <c r="B207" t="inlineStr">
        <is>
          <t>Meta広告</t>
        </is>
      </c>
      <c r="C207" s="5" t="n">
        <v>5100</v>
      </c>
    </row>
    <row r="208">
      <c r="A208" s="3" t="n">
        <v>45360</v>
      </c>
      <c r="B208" t="inlineStr">
        <is>
          <t>Yahoo!広告</t>
        </is>
      </c>
      <c r="C208" s="5" t="n">
        <v>3500</v>
      </c>
    </row>
    <row r="209">
      <c r="A209" s="3" t="n">
        <v>45361</v>
      </c>
      <c r="B209" t="inlineStr">
        <is>
          <t>Google広告</t>
        </is>
      </c>
      <c r="C209" s="5" t="n">
        <v>5800</v>
      </c>
    </row>
    <row r="210">
      <c r="A210" s="3" t="n">
        <v>45361</v>
      </c>
      <c r="B210" t="inlineStr">
        <is>
          <t>Meta広告</t>
        </is>
      </c>
      <c r="C210" s="5" t="n">
        <v>4900</v>
      </c>
    </row>
    <row r="211">
      <c r="A211" s="3" t="n">
        <v>45361</v>
      </c>
      <c r="B211" t="inlineStr">
        <is>
          <t>Yahoo!広告</t>
        </is>
      </c>
      <c r="C211" s="5" t="n">
        <v>3100</v>
      </c>
    </row>
    <row r="212">
      <c r="A212" s="3" t="n">
        <v>45362</v>
      </c>
      <c r="B212" t="inlineStr">
        <is>
          <t>Google広告</t>
        </is>
      </c>
      <c r="C212" s="5" t="n">
        <v>6100</v>
      </c>
    </row>
    <row r="213">
      <c r="A213" s="3" t="n">
        <v>45362</v>
      </c>
      <c r="B213" t="inlineStr">
        <is>
          <t>Meta広告</t>
        </is>
      </c>
      <c r="C213" s="5" t="n">
        <v>5200</v>
      </c>
    </row>
    <row r="214">
      <c r="A214" s="3" t="n">
        <v>45362</v>
      </c>
      <c r="B214" t="inlineStr">
        <is>
          <t>Yahoo!広告</t>
        </is>
      </c>
      <c r="C214" s="5" t="n">
        <v>2000</v>
      </c>
    </row>
    <row r="215">
      <c r="A215" s="3" t="n">
        <v>45363</v>
      </c>
      <c r="B215" t="inlineStr">
        <is>
          <t>Google広告</t>
        </is>
      </c>
      <c r="C215" s="5" t="n">
        <v>5600</v>
      </c>
    </row>
    <row r="216">
      <c r="A216" s="3" t="n">
        <v>45363</v>
      </c>
      <c r="B216" t="inlineStr">
        <is>
          <t>Meta広告</t>
        </is>
      </c>
      <c r="C216" s="5" t="n">
        <v>3600</v>
      </c>
    </row>
    <row r="217">
      <c r="A217" s="3" t="n">
        <v>45363</v>
      </c>
      <c r="B217" t="inlineStr">
        <is>
          <t>Yahoo!広告</t>
        </is>
      </c>
      <c r="C217" s="5" t="n">
        <v>3200</v>
      </c>
    </row>
    <row r="218">
      <c r="A218" s="3" t="n">
        <v>45364</v>
      </c>
      <c r="B218" t="inlineStr">
        <is>
          <t>Google広告</t>
        </is>
      </c>
      <c r="C218" s="5" t="n">
        <v>5800</v>
      </c>
    </row>
    <row r="219">
      <c r="A219" s="3" t="n">
        <v>45364</v>
      </c>
      <c r="B219" t="inlineStr">
        <is>
          <t>Meta広告</t>
        </is>
      </c>
      <c r="C219" s="5" t="n">
        <v>5400</v>
      </c>
    </row>
    <row r="220">
      <c r="A220" s="3" t="n">
        <v>45364</v>
      </c>
      <c r="B220" t="inlineStr">
        <is>
          <t>Yahoo!広告</t>
        </is>
      </c>
      <c r="C220" s="5" t="n">
        <v>3100</v>
      </c>
    </row>
    <row r="221">
      <c r="A221" s="3" t="n">
        <v>45365</v>
      </c>
      <c r="B221" t="inlineStr">
        <is>
          <t>Google広告</t>
        </is>
      </c>
      <c r="C221" s="5" t="n">
        <v>5200</v>
      </c>
    </row>
    <row r="222">
      <c r="A222" s="3" t="n">
        <v>45365</v>
      </c>
      <c r="B222" t="inlineStr">
        <is>
          <t>Meta広告</t>
        </is>
      </c>
      <c r="C222" s="5" t="n">
        <v>5300</v>
      </c>
    </row>
    <row r="223">
      <c r="A223" s="3" t="n">
        <v>45365</v>
      </c>
      <c r="B223" t="inlineStr">
        <is>
          <t>Yahoo!広告</t>
        </is>
      </c>
      <c r="C223" s="5" t="n">
        <v>3000</v>
      </c>
    </row>
    <row r="224">
      <c r="A224" s="3" t="n">
        <v>45366</v>
      </c>
      <c r="B224" t="inlineStr">
        <is>
          <t>Google広告</t>
        </is>
      </c>
      <c r="C224" s="5" t="n">
        <v>5900</v>
      </c>
    </row>
    <row r="225">
      <c r="A225" s="3" t="n">
        <v>45366</v>
      </c>
      <c r="B225" t="inlineStr">
        <is>
          <t>Meta広告</t>
        </is>
      </c>
      <c r="C225" s="5" t="n">
        <v>4300</v>
      </c>
    </row>
    <row r="226">
      <c r="A226" s="3" t="n">
        <v>45366</v>
      </c>
      <c r="B226" t="inlineStr">
        <is>
          <t>Yahoo!広告</t>
        </is>
      </c>
      <c r="C226" s="5" t="n">
        <v>3000</v>
      </c>
    </row>
    <row r="227">
      <c r="A227" s="3" t="n">
        <v>45367</v>
      </c>
      <c r="B227" t="inlineStr">
        <is>
          <t>Google広告</t>
        </is>
      </c>
      <c r="C227" s="5" t="n">
        <v>5400</v>
      </c>
    </row>
    <row r="228">
      <c r="A228" s="3" t="n">
        <v>45367</v>
      </c>
      <c r="B228" t="inlineStr">
        <is>
          <t>Meta広告</t>
        </is>
      </c>
      <c r="C228" s="5" t="n">
        <v>5700</v>
      </c>
    </row>
    <row r="229">
      <c r="A229" s="3" t="n">
        <v>45367</v>
      </c>
      <c r="B229" t="inlineStr">
        <is>
          <t>Yahoo!広告</t>
        </is>
      </c>
      <c r="C229" s="5" t="n">
        <v>3300</v>
      </c>
    </row>
    <row r="230">
      <c r="A230" s="3" t="n">
        <v>45368</v>
      </c>
      <c r="B230" t="inlineStr">
        <is>
          <t>Google広告</t>
        </is>
      </c>
      <c r="C230" s="5" t="n">
        <v>6100</v>
      </c>
    </row>
    <row r="231">
      <c r="A231" s="3" t="n">
        <v>45368</v>
      </c>
      <c r="B231" t="inlineStr">
        <is>
          <t>Meta広告</t>
        </is>
      </c>
      <c r="C231" s="5" t="n">
        <v>4700</v>
      </c>
    </row>
    <row r="232">
      <c r="A232" s="3" t="n">
        <v>45368</v>
      </c>
      <c r="B232" t="inlineStr">
        <is>
          <t>Yahoo!広告</t>
        </is>
      </c>
      <c r="C232" s="5" t="n">
        <v>2800</v>
      </c>
    </row>
    <row r="233">
      <c r="A233" s="3" t="n">
        <v>45369</v>
      </c>
      <c r="B233" t="inlineStr">
        <is>
          <t>Google広告</t>
        </is>
      </c>
      <c r="C233" s="5" t="n">
        <v>4400</v>
      </c>
    </row>
    <row r="234">
      <c r="A234" s="3" t="n">
        <v>45369</v>
      </c>
      <c r="B234" t="inlineStr">
        <is>
          <t>Meta広告</t>
        </is>
      </c>
      <c r="C234" s="5" t="n">
        <v>4600</v>
      </c>
    </row>
    <row r="235">
      <c r="A235" s="3" t="n">
        <v>45369</v>
      </c>
      <c r="B235" t="inlineStr">
        <is>
          <t>Yahoo!広告</t>
        </is>
      </c>
      <c r="C235" s="5" t="n">
        <v>2500</v>
      </c>
    </row>
    <row r="236">
      <c r="A236" s="3" t="n">
        <v>45370</v>
      </c>
      <c r="B236" t="inlineStr">
        <is>
          <t>Google広告</t>
        </is>
      </c>
      <c r="C236" s="5" t="n">
        <v>4200</v>
      </c>
    </row>
    <row r="237">
      <c r="A237" s="3" t="n">
        <v>45370</v>
      </c>
      <c r="B237" t="inlineStr">
        <is>
          <t>Meta広告</t>
        </is>
      </c>
      <c r="C237" s="5" t="n">
        <v>3600</v>
      </c>
    </row>
    <row r="238">
      <c r="A238" s="3" t="n">
        <v>45370</v>
      </c>
      <c r="B238" t="inlineStr">
        <is>
          <t>Yahoo!広告</t>
        </is>
      </c>
      <c r="C238" s="5" t="n">
        <v>2000</v>
      </c>
    </row>
    <row r="239">
      <c r="A239" s="3" t="n">
        <v>45371</v>
      </c>
      <c r="B239" t="inlineStr">
        <is>
          <t>Google広告</t>
        </is>
      </c>
      <c r="C239" s="5" t="n">
        <v>5900</v>
      </c>
    </row>
    <row r="240">
      <c r="A240" s="3" t="n">
        <v>45371</v>
      </c>
      <c r="B240" t="inlineStr">
        <is>
          <t>Meta広告</t>
        </is>
      </c>
      <c r="C240" s="5" t="n">
        <v>5800</v>
      </c>
    </row>
    <row r="241">
      <c r="A241" s="3" t="n">
        <v>45371</v>
      </c>
      <c r="B241" t="inlineStr">
        <is>
          <t>Yahoo!広告</t>
        </is>
      </c>
      <c r="C241" s="5" t="n">
        <v>3400</v>
      </c>
    </row>
    <row r="242">
      <c r="A242" s="3" t="n">
        <v>45372</v>
      </c>
      <c r="B242" t="inlineStr">
        <is>
          <t>Google広告</t>
        </is>
      </c>
      <c r="C242" s="5" t="n">
        <v>4900</v>
      </c>
    </row>
    <row r="243">
      <c r="A243" s="3" t="n">
        <v>45372</v>
      </c>
      <c r="B243" t="inlineStr">
        <is>
          <t>Meta広告</t>
        </is>
      </c>
      <c r="C243" s="5" t="n">
        <v>4900</v>
      </c>
    </row>
    <row r="244">
      <c r="A244" s="3" t="n">
        <v>45372</v>
      </c>
      <c r="B244" t="inlineStr">
        <is>
          <t>Yahoo!広告</t>
        </is>
      </c>
      <c r="C244" s="5" t="n">
        <v>2500</v>
      </c>
    </row>
    <row r="245">
      <c r="A245" s="3" t="n">
        <v>45373</v>
      </c>
      <c r="B245" t="inlineStr">
        <is>
          <t>Google広告</t>
        </is>
      </c>
      <c r="C245" s="5" t="n">
        <v>5300</v>
      </c>
    </row>
    <row r="246">
      <c r="A246" s="3" t="n">
        <v>45373</v>
      </c>
      <c r="B246" t="inlineStr">
        <is>
          <t>Meta広告</t>
        </is>
      </c>
      <c r="C246" s="5" t="n">
        <v>3200</v>
      </c>
    </row>
    <row r="247">
      <c r="A247" s="3" t="n">
        <v>45373</v>
      </c>
      <c r="B247" t="inlineStr">
        <is>
          <t>Yahoo!広告</t>
        </is>
      </c>
      <c r="C247" s="5" t="n">
        <v>2700</v>
      </c>
    </row>
    <row r="248">
      <c r="A248" s="3" t="n">
        <v>45374</v>
      </c>
      <c r="B248" t="inlineStr">
        <is>
          <t>Google広告</t>
        </is>
      </c>
      <c r="C248" s="5" t="n">
        <v>5500</v>
      </c>
    </row>
    <row r="249">
      <c r="A249" s="3" t="n">
        <v>45374</v>
      </c>
      <c r="B249" t="inlineStr">
        <is>
          <t>Meta広告</t>
        </is>
      </c>
      <c r="C249" s="5" t="n">
        <v>5500</v>
      </c>
    </row>
    <row r="250">
      <c r="A250" s="3" t="n">
        <v>45374</v>
      </c>
      <c r="B250" t="inlineStr">
        <is>
          <t>Yahoo!広告</t>
        </is>
      </c>
      <c r="C250" s="5" t="n">
        <v>3100</v>
      </c>
    </row>
    <row r="251">
      <c r="A251" s="3" t="n">
        <v>45375</v>
      </c>
      <c r="B251" t="inlineStr">
        <is>
          <t>Google広告</t>
        </is>
      </c>
      <c r="C251" s="5" t="n">
        <v>6000</v>
      </c>
    </row>
    <row r="252">
      <c r="A252" s="3" t="n">
        <v>45375</v>
      </c>
      <c r="B252" t="inlineStr">
        <is>
          <t>Meta広告</t>
        </is>
      </c>
      <c r="C252" s="5" t="n">
        <v>5000</v>
      </c>
    </row>
    <row r="253">
      <c r="A253" s="3" t="n">
        <v>45375</v>
      </c>
      <c r="B253" t="inlineStr">
        <is>
          <t>Yahoo!広告</t>
        </is>
      </c>
      <c r="C253" s="5" t="n">
        <v>3600</v>
      </c>
    </row>
    <row r="254">
      <c r="A254" s="3" t="n">
        <v>45376</v>
      </c>
      <c r="B254" t="inlineStr">
        <is>
          <t>Google広告</t>
        </is>
      </c>
      <c r="C254" s="5" t="n">
        <v>4900</v>
      </c>
    </row>
    <row r="255">
      <c r="A255" s="3" t="n">
        <v>45376</v>
      </c>
      <c r="B255" t="inlineStr">
        <is>
          <t>Meta広告</t>
        </is>
      </c>
      <c r="C255" s="5" t="n">
        <v>3200</v>
      </c>
    </row>
    <row r="256">
      <c r="A256" s="3" t="n">
        <v>45376</v>
      </c>
      <c r="B256" t="inlineStr">
        <is>
          <t>Yahoo!広告</t>
        </is>
      </c>
      <c r="C256" s="5" t="n">
        <v>2700</v>
      </c>
    </row>
    <row r="257">
      <c r="A257" s="3" t="n">
        <v>45377</v>
      </c>
      <c r="B257" t="inlineStr">
        <is>
          <t>Google広告</t>
        </is>
      </c>
      <c r="C257" s="5" t="n">
        <v>4500</v>
      </c>
    </row>
    <row r="258">
      <c r="A258" s="3" t="n">
        <v>45377</v>
      </c>
      <c r="B258" t="inlineStr">
        <is>
          <t>Meta広告</t>
        </is>
      </c>
      <c r="C258" s="5" t="n">
        <v>3400</v>
      </c>
    </row>
    <row r="259">
      <c r="A259" s="3" t="n">
        <v>45377</v>
      </c>
      <c r="B259" t="inlineStr">
        <is>
          <t>Yahoo!広告</t>
        </is>
      </c>
      <c r="C259" s="5" t="n">
        <v>2600</v>
      </c>
    </row>
    <row r="260">
      <c r="A260" s="3" t="n">
        <v>45378</v>
      </c>
      <c r="B260" t="inlineStr">
        <is>
          <t>Google広告</t>
        </is>
      </c>
      <c r="C260" s="5" t="n">
        <v>5400</v>
      </c>
    </row>
    <row r="261">
      <c r="A261" s="3" t="n">
        <v>45378</v>
      </c>
      <c r="B261" t="inlineStr">
        <is>
          <t>Meta広告</t>
        </is>
      </c>
      <c r="C261" s="5" t="n">
        <v>5000</v>
      </c>
    </row>
    <row r="262">
      <c r="A262" s="3" t="n">
        <v>45378</v>
      </c>
      <c r="B262" t="inlineStr">
        <is>
          <t>Yahoo!広告</t>
        </is>
      </c>
      <c r="C262" s="5" t="n">
        <v>2000</v>
      </c>
    </row>
    <row r="263">
      <c r="A263" s="3" t="n">
        <v>45379</v>
      </c>
      <c r="B263" t="inlineStr">
        <is>
          <t>Google広告</t>
        </is>
      </c>
      <c r="C263" s="5" t="n">
        <v>5700</v>
      </c>
    </row>
    <row r="264">
      <c r="A264" s="3" t="n">
        <v>45379</v>
      </c>
      <c r="B264" t="inlineStr">
        <is>
          <t>Meta広告</t>
        </is>
      </c>
      <c r="C264" s="5" t="n">
        <v>5500</v>
      </c>
    </row>
    <row r="265">
      <c r="A265" s="3" t="n">
        <v>45379</v>
      </c>
      <c r="B265" t="inlineStr">
        <is>
          <t>Yahoo!広告</t>
        </is>
      </c>
      <c r="C265" s="5" t="n">
        <v>2700</v>
      </c>
    </row>
    <row r="266">
      <c r="A266" s="3" t="n">
        <v>45380</v>
      </c>
      <c r="B266" t="inlineStr">
        <is>
          <t>Google広告</t>
        </is>
      </c>
      <c r="C266" s="5" t="n">
        <v>5200</v>
      </c>
    </row>
    <row r="267">
      <c r="A267" s="3" t="n">
        <v>45380</v>
      </c>
      <c r="B267" t="inlineStr">
        <is>
          <t>Meta広告</t>
        </is>
      </c>
      <c r="C267" s="5" t="n">
        <v>5100</v>
      </c>
    </row>
    <row r="268">
      <c r="A268" s="3" t="n">
        <v>45380</v>
      </c>
      <c r="B268" t="inlineStr">
        <is>
          <t>Yahoo!広告</t>
        </is>
      </c>
      <c r="C268" s="5" t="n">
        <v>2800</v>
      </c>
    </row>
    <row r="269">
      <c r="A269" s="3" t="n">
        <v>45381</v>
      </c>
      <c r="B269" t="inlineStr">
        <is>
          <t>Google広告</t>
        </is>
      </c>
      <c r="C269" s="5" t="n">
        <v>4800</v>
      </c>
    </row>
    <row r="270">
      <c r="A270" s="3" t="n">
        <v>45381</v>
      </c>
      <c r="B270" t="inlineStr">
        <is>
          <t>Meta広告</t>
        </is>
      </c>
      <c r="C270" s="5" t="n">
        <v>5500</v>
      </c>
    </row>
    <row r="271">
      <c r="A271" s="3" t="n">
        <v>45381</v>
      </c>
      <c r="B271" t="inlineStr">
        <is>
          <t>Yahoo!広告</t>
        </is>
      </c>
      <c r="C271" s="5" t="n">
        <v>2000</v>
      </c>
    </row>
    <row r="272">
      <c r="A272" s="3" t="n">
        <v>45382</v>
      </c>
      <c r="B272" t="inlineStr">
        <is>
          <t>Google広告</t>
        </is>
      </c>
      <c r="C272" s="5" t="n">
        <v>4000</v>
      </c>
    </row>
    <row r="273">
      <c r="A273" s="3" t="n">
        <v>45382</v>
      </c>
      <c r="B273" t="inlineStr">
        <is>
          <t>Meta広告</t>
        </is>
      </c>
      <c r="C273" s="5" t="n">
        <v>4500</v>
      </c>
    </row>
    <row r="274">
      <c r="A274" s="3" t="n">
        <v>45382</v>
      </c>
      <c r="B274" t="inlineStr">
        <is>
          <t>Yahoo!広告</t>
        </is>
      </c>
      <c r="C274" s="5" t="n">
        <v>2900</v>
      </c>
    </row>
    <row r="275">
      <c r="A275" s="3" t="n">
        <v>45383</v>
      </c>
      <c r="B275" t="inlineStr">
        <is>
          <t>Google広告</t>
        </is>
      </c>
      <c r="C275" s="5" t="n">
        <v>5300</v>
      </c>
    </row>
    <row r="276">
      <c r="A276" s="3" t="n">
        <v>45383</v>
      </c>
      <c r="B276" t="inlineStr">
        <is>
          <t>Meta広告</t>
        </is>
      </c>
      <c r="C276" s="5" t="n">
        <v>4400</v>
      </c>
    </row>
    <row r="277">
      <c r="A277" s="3" t="n">
        <v>45383</v>
      </c>
      <c r="B277" t="inlineStr">
        <is>
          <t>Yahoo!広告</t>
        </is>
      </c>
      <c r="C277" s="5" t="n">
        <v>3800</v>
      </c>
    </row>
    <row r="278">
      <c r="A278" s="3" t="n">
        <v>45384</v>
      </c>
      <c r="B278" t="inlineStr">
        <is>
          <t>Google広告</t>
        </is>
      </c>
      <c r="C278" s="5" t="n">
        <v>5900</v>
      </c>
    </row>
    <row r="279">
      <c r="A279" s="3" t="n">
        <v>45384</v>
      </c>
      <c r="B279" t="inlineStr">
        <is>
          <t>Meta広告</t>
        </is>
      </c>
      <c r="C279" s="5" t="n">
        <v>4700</v>
      </c>
    </row>
    <row r="280">
      <c r="A280" s="3" t="n">
        <v>45384</v>
      </c>
      <c r="B280" t="inlineStr">
        <is>
          <t>Yahoo!広告</t>
        </is>
      </c>
      <c r="C280" s="5" t="n">
        <v>2900</v>
      </c>
    </row>
    <row r="281">
      <c r="A281" s="3" t="n">
        <v>45385</v>
      </c>
      <c r="B281" t="inlineStr">
        <is>
          <t>Google広告</t>
        </is>
      </c>
      <c r="C281" s="5" t="n">
        <v>4400</v>
      </c>
    </row>
    <row r="282">
      <c r="A282" s="3" t="n">
        <v>45385</v>
      </c>
      <c r="B282" t="inlineStr">
        <is>
          <t>Meta広告</t>
        </is>
      </c>
      <c r="C282" s="5" t="n">
        <v>3000</v>
      </c>
    </row>
    <row r="283">
      <c r="A283" s="3" t="n">
        <v>45385</v>
      </c>
      <c r="B283" t="inlineStr">
        <is>
          <t>Yahoo!広告</t>
        </is>
      </c>
      <c r="C283" s="5" t="n">
        <v>3400</v>
      </c>
    </row>
    <row r="284">
      <c r="A284" s="3" t="n">
        <v>45386</v>
      </c>
      <c r="B284" t="inlineStr">
        <is>
          <t>Google広告</t>
        </is>
      </c>
      <c r="C284" s="5" t="n">
        <v>5400</v>
      </c>
    </row>
    <row r="285">
      <c r="A285" s="3" t="n">
        <v>45386</v>
      </c>
      <c r="B285" t="inlineStr">
        <is>
          <t>Meta広告</t>
        </is>
      </c>
      <c r="C285" s="5" t="n">
        <v>3800</v>
      </c>
    </row>
    <row r="286">
      <c r="A286" s="3" t="n">
        <v>45386</v>
      </c>
      <c r="B286" t="inlineStr">
        <is>
          <t>Yahoo!広告</t>
        </is>
      </c>
      <c r="C286" s="5" t="n">
        <v>3100</v>
      </c>
    </row>
    <row r="287">
      <c r="A287" s="3" t="n">
        <v>45387</v>
      </c>
      <c r="B287" t="inlineStr">
        <is>
          <t>Google広告</t>
        </is>
      </c>
      <c r="C287" s="5" t="n">
        <v>4200</v>
      </c>
    </row>
    <row r="288">
      <c r="A288" s="3" t="n">
        <v>45387</v>
      </c>
      <c r="B288" t="inlineStr">
        <is>
          <t>Meta広告</t>
        </is>
      </c>
      <c r="C288" s="5" t="n">
        <v>2700</v>
      </c>
    </row>
    <row r="289">
      <c r="A289" s="3" t="n">
        <v>45387</v>
      </c>
      <c r="B289" t="inlineStr">
        <is>
          <t>Yahoo!広告</t>
        </is>
      </c>
      <c r="C289" s="5" t="n">
        <v>4300</v>
      </c>
    </row>
    <row r="290">
      <c r="A290" s="3" t="n">
        <v>45388</v>
      </c>
      <c r="B290" t="inlineStr">
        <is>
          <t>Google広告</t>
        </is>
      </c>
      <c r="C290" s="5" t="n">
        <v>4000</v>
      </c>
    </row>
    <row r="291">
      <c r="A291" s="3" t="n">
        <v>45388</v>
      </c>
      <c r="B291" t="inlineStr">
        <is>
          <t>Meta広告</t>
        </is>
      </c>
      <c r="C291" s="5" t="n">
        <v>4000</v>
      </c>
    </row>
    <row r="292">
      <c r="A292" s="3" t="n">
        <v>45388</v>
      </c>
      <c r="B292" t="inlineStr">
        <is>
          <t>Yahoo!広告</t>
        </is>
      </c>
      <c r="C292" s="5" t="n">
        <v>3500</v>
      </c>
    </row>
    <row r="293">
      <c r="A293" s="3" t="n">
        <v>45389</v>
      </c>
      <c r="B293" t="inlineStr">
        <is>
          <t>Google広告</t>
        </is>
      </c>
      <c r="C293" s="5" t="n">
        <v>5000</v>
      </c>
    </row>
    <row r="294">
      <c r="A294" s="3" t="n">
        <v>45389</v>
      </c>
      <c r="B294" t="inlineStr">
        <is>
          <t>Meta広告</t>
        </is>
      </c>
      <c r="C294" s="5" t="n">
        <v>3300</v>
      </c>
    </row>
    <row r="295">
      <c r="A295" s="3" t="n">
        <v>45389</v>
      </c>
      <c r="B295" t="inlineStr">
        <is>
          <t>Yahoo!広告</t>
        </is>
      </c>
      <c r="C295" s="5" t="n">
        <v>2800</v>
      </c>
    </row>
    <row r="296">
      <c r="A296" s="3" t="n">
        <v>45390</v>
      </c>
      <c r="B296" t="inlineStr">
        <is>
          <t>Google広告</t>
        </is>
      </c>
      <c r="C296" s="5" t="n">
        <v>3400</v>
      </c>
    </row>
    <row r="297">
      <c r="A297" s="3" t="n">
        <v>45390</v>
      </c>
      <c r="B297" t="inlineStr">
        <is>
          <t>Meta広告</t>
        </is>
      </c>
      <c r="C297" s="5" t="n">
        <v>2900</v>
      </c>
    </row>
    <row r="298">
      <c r="A298" s="3" t="n">
        <v>45390</v>
      </c>
      <c r="B298" t="inlineStr">
        <is>
          <t>Yahoo!広告</t>
        </is>
      </c>
      <c r="C298" s="5" t="n">
        <v>2500</v>
      </c>
    </row>
    <row r="299">
      <c r="A299" s="3" t="n">
        <v>45391</v>
      </c>
      <c r="B299" t="inlineStr">
        <is>
          <t>Google広告</t>
        </is>
      </c>
      <c r="C299" s="5" t="n">
        <v>4500</v>
      </c>
    </row>
    <row r="300">
      <c r="A300" s="3" t="n">
        <v>45391</v>
      </c>
      <c r="B300" t="inlineStr">
        <is>
          <t>Meta広告</t>
        </is>
      </c>
      <c r="C300" s="5" t="n">
        <v>2600</v>
      </c>
    </row>
    <row r="301">
      <c r="A301" s="3" t="n">
        <v>45391</v>
      </c>
      <c r="B301" t="inlineStr">
        <is>
          <t>Yahoo!広告</t>
        </is>
      </c>
      <c r="C301" s="5" t="n">
        <v>3200</v>
      </c>
    </row>
    <row r="302">
      <c r="A302" s="3" t="n">
        <v>45392</v>
      </c>
      <c r="B302" t="inlineStr">
        <is>
          <t>Google広告</t>
        </is>
      </c>
      <c r="C302" s="5" t="n">
        <v>4600</v>
      </c>
    </row>
    <row r="303">
      <c r="A303" s="3" t="n">
        <v>45392</v>
      </c>
      <c r="B303" t="inlineStr">
        <is>
          <t>Meta広告</t>
        </is>
      </c>
      <c r="C303" s="5" t="n">
        <v>2600</v>
      </c>
    </row>
    <row r="304">
      <c r="A304" s="3" t="n">
        <v>45392</v>
      </c>
      <c r="B304" t="inlineStr">
        <is>
          <t>Yahoo!広告</t>
        </is>
      </c>
      <c r="C304" s="5" t="n">
        <v>2500</v>
      </c>
    </row>
    <row r="305">
      <c r="A305" s="3" t="n">
        <v>45393</v>
      </c>
      <c r="B305" t="inlineStr">
        <is>
          <t>Google広告</t>
        </is>
      </c>
      <c r="C305" s="5" t="n">
        <v>3400</v>
      </c>
    </row>
    <row r="306">
      <c r="A306" s="3" t="n">
        <v>45393</v>
      </c>
      <c r="B306" t="inlineStr">
        <is>
          <t>Meta広告</t>
        </is>
      </c>
      <c r="C306" s="5" t="n">
        <v>3400</v>
      </c>
    </row>
    <row r="307">
      <c r="A307" s="3" t="n">
        <v>45393</v>
      </c>
      <c r="B307" t="inlineStr">
        <is>
          <t>Yahoo!広告</t>
        </is>
      </c>
      <c r="C307" s="5" t="n">
        <v>4100</v>
      </c>
    </row>
    <row r="308">
      <c r="A308" s="3" t="n">
        <v>45394</v>
      </c>
      <c r="B308" t="inlineStr">
        <is>
          <t>Google広告</t>
        </is>
      </c>
      <c r="C308" s="5" t="n">
        <v>3900</v>
      </c>
    </row>
    <row r="309">
      <c r="A309" s="3" t="n">
        <v>45394</v>
      </c>
      <c r="B309" t="inlineStr">
        <is>
          <t>Meta広告</t>
        </is>
      </c>
      <c r="C309" s="5" t="n">
        <v>4600</v>
      </c>
    </row>
    <row r="310">
      <c r="A310" s="3" t="n">
        <v>45394</v>
      </c>
      <c r="B310" t="inlineStr">
        <is>
          <t>Yahoo!広告</t>
        </is>
      </c>
      <c r="C310" s="5" t="n">
        <v>3600</v>
      </c>
    </row>
    <row r="311">
      <c r="A311" s="3" t="n">
        <v>45395</v>
      </c>
      <c r="B311" t="inlineStr">
        <is>
          <t>Google広告</t>
        </is>
      </c>
      <c r="C311" s="5" t="n">
        <v>4900</v>
      </c>
    </row>
    <row r="312">
      <c r="A312" s="3" t="n">
        <v>45395</v>
      </c>
      <c r="B312" t="inlineStr">
        <is>
          <t>Meta広告</t>
        </is>
      </c>
      <c r="C312" s="5" t="n">
        <v>3200</v>
      </c>
    </row>
    <row r="313">
      <c r="A313" s="3" t="n">
        <v>45395</v>
      </c>
      <c r="B313" t="inlineStr">
        <is>
          <t>Yahoo!広告</t>
        </is>
      </c>
      <c r="C313" s="5" t="n">
        <v>3700</v>
      </c>
    </row>
    <row r="314">
      <c r="A314" s="3" t="n">
        <v>45396</v>
      </c>
      <c r="B314" t="inlineStr">
        <is>
          <t>Google広告</t>
        </is>
      </c>
      <c r="C314" s="5" t="n">
        <v>4400</v>
      </c>
    </row>
    <row r="315">
      <c r="A315" s="3" t="n">
        <v>45396</v>
      </c>
      <c r="B315" t="inlineStr">
        <is>
          <t>Meta広告</t>
        </is>
      </c>
      <c r="C315" s="5" t="n">
        <v>3300</v>
      </c>
    </row>
    <row r="316">
      <c r="A316" s="3" t="n">
        <v>45396</v>
      </c>
      <c r="B316" t="inlineStr">
        <is>
          <t>Yahoo!広告</t>
        </is>
      </c>
      <c r="C316" s="5" t="n">
        <v>3900</v>
      </c>
    </row>
    <row r="317">
      <c r="A317" s="3" t="n">
        <v>45397</v>
      </c>
      <c r="B317" t="inlineStr">
        <is>
          <t>Google広告</t>
        </is>
      </c>
      <c r="C317" s="5" t="n">
        <v>5500</v>
      </c>
    </row>
    <row r="318">
      <c r="A318" s="3" t="n">
        <v>45397</v>
      </c>
      <c r="B318" t="inlineStr">
        <is>
          <t>Meta広告</t>
        </is>
      </c>
      <c r="C318" s="5" t="n">
        <v>2600</v>
      </c>
    </row>
    <row r="319">
      <c r="A319" s="3" t="n">
        <v>45397</v>
      </c>
      <c r="B319" t="inlineStr">
        <is>
          <t>Yahoo!広告</t>
        </is>
      </c>
      <c r="C319" s="5" t="n">
        <v>2500</v>
      </c>
    </row>
    <row r="320">
      <c r="A320" s="3" t="n">
        <v>45398</v>
      </c>
      <c r="B320" t="inlineStr">
        <is>
          <t>Google広告</t>
        </is>
      </c>
      <c r="C320" s="5" t="n">
        <v>5000</v>
      </c>
    </row>
    <row r="321">
      <c r="A321" s="3" t="n">
        <v>45398</v>
      </c>
      <c r="B321" t="inlineStr">
        <is>
          <t>Meta広告</t>
        </is>
      </c>
      <c r="C321" s="5" t="n">
        <v>4500</v>
      </c>
    </row>
    <row r="322">
      <c r="A322" s="3" t="n">
        <v>45398</v>
      </c>
      <c r="B322" t="inlineStr">
        <is>
          <t>Yahoo!広告</t>
        </is>
      </c>
      <c r="C322" s="5" t="n">
        <v>3400</v>
      </c>
    </row>
    <row r="323">
      <c r="A323" s="3" t="n">
        <v>45399</v>
      </c>
      <c r="B323" t="inlineStr">
        <is>
          <t>Google広告</t>
        </is>
      </c>
      <c r="C323" s="5" t="n">
        <v>5900</v>
      </c>
    </row>
    <row r="324">
      <c r="A324" s="3" t="n">
        <v>45399</v>
      </c>
      <c r="B324" t="inlineStr">
        <is>
          <t>Meta広告</t>
        </is>
      </c>
      <c r="C324" s="5" t="n">
        <v>3400</v>
      </c>
    </row>
    <row r="325">
      <c r="A325" s="3" t="n">
        <v>45399</v>
      </c>
      <c r="B325" t="inlineStr">
        <is>
          <t>Yahoo!広告</t>
        </is>
      </c>
      <c r="C325" s="5" t="n">
        <v>4200</v>
      </c>
    </row>
    <row r="326">
      <c r="A326" s="3" t="n">
        <v>45400</v>
      </c>
      <c r="B326" t="inlineStr">
        <is>
          <t>Google広告</t>
        </is>
      </c>
      <c r="C326" s="5" t="n">
        <v>4600</v>
      </c>
    </row>
    <row r="327">
      <c r="A327" s="3" t="n">
        <v>45400</v>
      </c>
      <c r="B327" t="inlineStr">
        <is>
          <t>Meta広告</t>
        </is>
      </c>
      <c r="C327" s="5" t="n">
        <v>3800</v>
      </c>
    </row>
    <row r="328">
      <c r="A328" s="3" t="n">
        <v>45400</v>
      </c>
      <c r="B328" t="inlineStr">
        <is>
          <t>Yahoo!広告</t>
        </is>
      </c>
      <c r="C328" s="5" t="n">
        <v>2700</v>
      </c>
    </row>
    <row r="329">
      <c r="A329" s="3" t="n">
        <v>45401</v>
      </c>
      <c r="B329" t="inlineStr">
        <is>
          <t>Google広告</t>
        </is>
      </c>
      <c r="C329" s="5" t="n">
        <v>5800</v>
      </c>
    </row>
    <row r="330">
      <c r="A330" s="3" t="n">
        <v>45401</v>
      </c>
      <c r="B330" t="inlineStr">
        <is>
          <t>Meta広告</t>
        </is>
      </c>
      <c r="C330" s="5" t="n">
        <v>2800</v>
      </c>
    </row>
    <row r="331">
      <c r="A331" s="3" t="n">
        <v>45401</v>
      </c>
      <c r="B331" t="inlineStr">
        <is>
          <t>Yahoo!広告</t>
        </is>
      </c>
      <c r="C331" s="5" t="n">
        <v>3800</v>
      </c>
    </row>
    <row r="332">
      <c r="A332" s="3" t="n">
        <v>45402</v>
      </c>
      <c r="B332" t="inlineStr">
        <is>
          <t>Google広告</t>
        </is>
      </c>
      <c r="C332" s="5" t="n">
        <v>3400</v>
      </c>
    </row>
    <row r="333">
      <c r="A333" s="3" t="n">
        <v>45402</v>
      </c>
      <c r="B333" t="inlineStr">
        <is>
          <t>Meta広告</t>
        </is>
      </c>
      <c r="C333" s="5" t="n">
        <v>2600</v>
      </c>
    </row>
    <row r="334">
      <c r="A334" s="3" t="n">
        <v>45402</v>
      </c>
      <c r="B334" t="inlineStr">
        <is>
          <t>Yahoo!広告</t>
        </is>
      </c>
      <c r="C334" s="5" t="n">
        <v>3700</v>
      </c>
    </row>
    <row r="335">
      <c r="A335" s="3" t="n">
        <v>45403</v>
      </c>
      <c r="B335" t="inlineStr">
        <is>
          <t>Google広告</t>
        </is>
      </c>
      <c r="C335" s="5" t="n">
        <v>4800</v>
      </c>
    </row>
    <row r="336">
      <c r="A336" s="3" t="n">
        <v>45403</v>
      </c>
      <c r="B336" t="inlineStr">
        <is>
          <t>Meta広告</t>
        </is>
      </c>
      <c r="C336" s="5" t="n">
        <v>3800</v>
      </c>
    </row>
    <row r="337">
      <c r="A337" s="3" t="n">
        <v>45403</v>
      </c>
      <c r="B337" t="inlineStr">
        <is>
          <t>Yahoo!広告</t>
        </is>
      </c>
      <c r="C337" s="5" t="n">
        <v>3500</v>
      </c>
    </row>
    <row r="338">
      <c r="A338" s="3" t="n">
        <v>45404</v>
      </c>
      <c r="B338" t="inlineStr">
        <is>
          <t>Google広告</t>
        </is>
      </c>
      <c r="C338" s="5" t="n">
        <v>3500</v>
      </c>
    </row>
    <row r="339">
      <c r="A339" s="3" t="n">
        <v>45404</v>
      </c>
      <c r="B339" t="inlineStr">
        <is>
          <t>Meta広告</t>
        </is>
      </c>
      <c r="C339" s="5" t="n">
        <v>3500</v>
      </c>
    </row>
    <row r="340">
      <c r="A340" s="3" t="n">
        <v>45404</v>
      </c>
      <c r="B340" t="inlineStr">
        <is>
          <t>Yahoo!広告</t>
        </is>
      </c>
      <c r="C340" s="5" t="n">
        <v>2700</v>
      </c>
    </row>
    <row r="341">
      <c r="A341" s="3" t="n">
        <v>45405</v>
      </c>
      <c r="B341" t="inlineStr">
        <is>
          <t>Google広告</t>
        </is>
      </c>
      <c r="C341" s="5" t="n">
        <v>3900</v>
      </c>
    </row>
    <row r="342">
      <c r="A342" s="3" t="n">
        <v>45405</v>
      </c>
      <c r="B342" t="inlineStr">
        <is>
          <t>Meta広告</t>
        </is>
      </c>
      <c r="C342" s="5" t="n">
        <v>4400</v>
      </c>
    </row>
    <row r="343">
      <c r="A343" s="3" t="n">
        <v>45405</v>
      </c>
      <c r="B343" t="inlineStr">
        <is>
          <t>Yahoo!広告</t>
        </is>
      </c>
      <c r="C343" s="5" t="n">
        <v>2400</v>
      </c>
    </row>
    <row r="344">
      <c r="A344" s="3" t="n">
        <v>45406</v>
      </c>
      <c r="B344" t="inlineStr">
        <is>
          <t>Google広告</t>
        </is>
      </c>
      <c r="C344" s="5" t="n">
        <v>5600</v>
      </c>
    </row>
    <row r="345">
      <c r="A345" s="3" t="n">
        <v>45406</v>
      </c>
      <c r="B345" t="inlineStr">
        <is>
          <t>Meta広告</t>
        </is>
      </c>
      <c r="C345" s="5" t="n">
        <v>4700</v>
      </c>
    </row>
    <row r="346">
      <c r="A346" s="3" t="n">
        <v>45406</v>
      </c>
      <c r="B346" t="inlineStr">
        <is>
          <t>Yahoo!広告</t>
        </is>
      </c>
      <c r="C346" s="5" t="n">
        <v>3100</v>
      </c>
    </row>
    <row r="347">
      <c r="A347" s="3" t="n">
        <v>45407</v>
      </c>
      <c r="B347" t="inlineStr">
        <is>
          <t>Google広告</t>
        </is>
      </c>
      <c r="C347" s="5" t="n">
        <v>4200</v>
      </c>
    </row>
    <row r="348">
      <c r="A348" s="3" t="n">
        <v>45407</v>
      </c>
      <c r="B348" t="inlineStr">
        <is>
          <t>Meta広告</t>
        </is>
      </c>
      <c r="C348" s="5" t="n">
        <v>3400</v>
      </c>
    </row>
    <row r="349">
      <c r="A349" s="3" t="n">
        <v>45407</v>
      </c>
      <c r="B349" t="inlineStr">
        <is>
          <t>Yahoo!広告</t>
        </is>
      </c>
      <c r="C349" s="5" t="n">
        <v>4300</v>
      </c>
    </row>
    <row r="350">
      <c r="A350" s="3" t="n">
        <v>45408</v>
      </c>
      <c r="B350" t="inlineStr">
        <is>
          <t>Google広告</t>
        </is>
      </c>
      <c r="C350" s="5" t="n">
        <v>3600</v>
      </c>
    </row>
    <row r="351">
      <c r="A351" s="3" t="n">
        <v>45408</v>
      </c>
      <c r="B351" t="inlineStr">
        <is>
          <t>Meta広告</t>
        </is>
      </c>
      <c r="C351" s="5" t="n">
        <v>3500</v>
      </c>
    </row>
    <row r="352">
      <c r="A352" s="3" t="n">
        <v>45408</v>
      </c>
      <c r="B352" t="inlineStr">
        <is>
          <t>Yahoo!広告</t>
        </is>
      </c>
      <c r="C352" s="5" t="n">
        <v>3300</v>
      </c>
    </row>
    <row r="353">
      <c r="A353" s="3" t="n">
        <v>45409</v>
      </c>
      <c r="B353" t="inlineStr">
        <is>
          <t>Google広告</t>
        </is>
      </c>
      <c r="C353" s="5" t="n">
        <v>5600</v>
      </c>
    </row>
    <row r="354">
      <c r="A354" s="3" t="n">
        <v>45409</v>
      </c>
      <c r="B354" t="inlineStr">
        <is>
          <t>Meta広告</t>
        </is>
      </c>
      <c r="C354" s="5" t="n">
        <v>3400</v>
      </c>
    </row>
    <row r="355">
      <c r="A355" s="3" t="n">
        <v>45409</v>
      </c>
      <c r="B355" t="inlineStr">
        <is>
          <t>Yahoo!広告</t>
        </is>
      </c>
      <c r="C355" s="5" t="n">
        <v>3500</v>
      </c>
    </row>
    <row r="356">
      <c r="A356" s="3" t="n">
        <v>45410</v>
      </c>
      <c r="B356" t="inlineStr">
        <is>
          <t>Google広告</t>
        </is>
      </c>
      <c r="C356" s="5" t="n">
        <v>6000</v>
      </c>
    </row>
    <row r="357">
      <c r="A357" s="3" t="n">
        <v>45410</v>
      </c>
      <c r="B357" t="inlineStr">
        <is>
          <t>Meta広告</t>
        </is>
      </c>
      <c r="C357" s="5" t="n">
        <v>3200</v>
      </c>
    </row>
    <row r="358">
      <c r="A358" s="3" t="n">
        <v>45410</v>
      </c>
      <c r="B358" t="inlineStr">
        <is>
          <t>Yahoo!広告</t>
        </is>
      </c>
      <c r="C358" s="5" t="n">
        <v>2800</v>
      </c>
    </row>
    <row r="359">
      <c r="A359" s="3" t="n">
        <v>45411</v>
      </c>
      <c r="B359" t="inlineStr">
        <is>
          <t>Google広告</t>
        </is>
      </c>
      <c r="C359" s="5" t="n">
        <v>6000</v>
      </c>
    </row>
    <row r="360">
      <c r="A360" s="3" t="n">
        <v>45411</v>
      </c>
      <c r="B360" t="inlineStr">
        <is>
          <t>Meta広告</t>
        </is>
      </c>
      <c r="C360" s="5" t="n">
        <v>4700</v>
      </c>
    </row>
    <row r="361">
      <c r="A361" s="3" t="n">
        <v>45411</v>
      </c>
      <c r="B361" t="inlineStr">
        <is>
          <t>Yahoo!広告</t>
        </is>
      </c>
      <c r="C361" s="5" t="n">
        <v>3500</v>
      </c>
    </row>
    <row r="362">
      <c r="A362" s="3" t="n">
        <v>45412</v>
      </c>
      <c r="B362" t="inlineStr">
        <is>
          <t>Google広告</t>
        </is>
      </c>
      <c r="C362" s="5" t="n">
        <v>3800</v>
      </c>
    </row>
    <row r="363">
      <c r="A363" s="3" t="n">
        <v>45412</v>
      </c>
      <c r="B363" t="inlineStr">
        <is>
          <t>Meta広告</t>
        </is>
      </c>
      <c r="C363" s="5" t="n">
        <v>2600</v>
      </c>
    </row>
    <row r="364">
      <c r="A364" s="3" t="n">
        <v>45412</v>
      </c>
      <c r="B364" t="inlineStr">
        <is>
          <t>Yahoo!広告</t>
        </is>
      </c>
      <c r="C364" s="5" t="n">
        <v>2600</v>
      </c>
    </row>
    <row r="365">
      <c r="A365" s="3" t="n">
        <v>45413</v>
      </c>
      <c r="B365" t="inlineStr">
        <is>
          <t>Google広告</t>
        </is>
      </c>
      <c r="C365" s="5" t="n">
        <v>6100</v>
      </c>
    </row>
    <row r="366">
      <c r="A366" s="3" t="n">
        <v>45413</v>
      </c>
      <c r="B366" t="inlineStr">
        <is>
          <t>Meta広告</t>
        </is>
      </c>
      <c r="C366" s="5" t="n">
        <v>6400</v>
      </c>
    </row>
    <row r="367">
      <c r="A367" s="3" t="n">
        <v>45413</v>
      </c>
      <c r="B367" t="inlineStr">
        <is>
          <t>Yahoo!広告</t>
        </is>
      </c>
      <c r="C367" s="5" t="n">
        <v>2900</v>
      </c>
    </row>
    <row r="368">
      <c r="A368" s="3" t="n">
        <v>45414</v>
      </c>
      <c r="B368" t="inlineStr">
        <is>
          <t>Google広告</t>
        </is>
      </c>
      <c r="C368" s="5" t="n">
        <v>7700</v>
      </c>
    </row>
    <row r="369">
      <c r="A369" s="3" t="n">
        <v>45414</v>
      </c>
      <c r="B369" t="inlineStr">
        <is>
          <t>Meta広告</t>
        </is>
      </c>
      <c r="C369" s="5" t="n">
        <v>6100</v>
      </c>
    </row>
    <row r="370">
      <c r="A370" s="3" t="n">
        <v>45414</v>
      </c>
      <c r="B370" t="inlineStr">
        <is>
          <t>Yahoo!広告</t>
        </is>
      </c>
      <c r="C370" s="5" t="n">
        <v>4100</v>
      </c>
    </row>
    <row r="371">
      <c r="A371" s="3" t="n">
        <v>45415</v>
      </c>
      <c r="B371" t="inlineStr">
        <is>
          <t>Google広告</t>
        </is>
      </c>
      <c r="C371" s="5" t="n">
        <v>7300</v>
      </c>
    </row>
    <row r="372">
      <c r="A372" s="3" t="n">
        <v>45415</v>
      </c>
      <c r="B372" t="inlineStr">
        <is>
          <t>Meta広告</t>
        </is>
      </c>
      <c r="C372" s="5" t="n">
        <v>7100</v>
      </c>
    </row>
    <row r="373">
      <c r="A373" s="3" t="n">
        <v>45415</v>
      </c>
      <c r="B373" t="inlineStr">
        <is>
          <t>Yahoo!広告</t>
        </is>
      </c>
      <c r="C373" s="5" t="n">
        <v>3100</v>
      </c>
    </row>
    <row r="374">
      <c r="A374" s="3" t="n">
        <v>45416</v>
      </c>
      <c r="B374" t="inlineStr">
        <is>
          <t>Google広告</t>
        </is>
      </c>
      <c r="C374" s="5" t="n">
        <v>5800</v>
      </c>
    </row>
    <row r="375">
      <c r="A375" s="3" t="n">
        <v>45416</v>
      </c>
      <c r="B375" t="inlineStr">
        <is>
          <t>Meta広告</t>
        </is>
      </c>
      <c r="C375" s="5" t="n">
        <v>4000</v>
      </c>
    </row>
    <row r="376">
      <c r="A376" s="3" t="n">
        <v>45416</v>
      </c>
      <c r="B376" t="inlineStr">
        <is>
          <t>Yahoo!広告</t>
        </is>
      </c>
      <c r="C376" s="5" t="n">
        <v>4200</v>
      </c>
    </row>
    <row r="377">
      <c r="A377" s="3" t="n">
        <v>45417</v>
      </c>
      <c r="B377" t="inlineStr">
        <is>
          <t>Google広告</t>
        </is>
      </c>
      <c r="C377" s="5" t="n">
        <v>6100</v>
      </c>
    </row>
    <row r="378">
      <c r="A378" s="3" t="n">
        <v>45417</v>
      </c>
      <c r="B378" t="inlineStr">
        <is>
          <t>Meta広告</t>
        </is>
      </c>
      <c r="C378" s="5" t="n">
        <v>4800</v>
      </c>
    </row>
    <row r="379">
      <c r="A379" s="3" t="n">
        <v>45417</v>
      </c>
      <c r="B379" t="inlineStr">
        <is>
          <t>Yahoo!広告</t>
        </is>
      </c>
      <c r="C379" s="5" t="n">
        <v>2700</v>
      </c>
    </row>
    <row r="380">
      <c r="A380" s="3" t="n">
        <v>45418</v>
      </c>
      <c r="B380" t="inlineStr">
        <is>
          <t>Google広告</t>
        </is>
      </c>
      <c r="C380" s="5" t="n">
        <v>7100</v>
      </c>
    </row>
    <row r="381">
      <c r="A381" s="3" t="n">
        <v>45418</v>
      </c>
      <c r="B381" t="inlineStr">
        <is>
          <t>Meta広告</t>
        </is>
      </c>
      <c r="C381" s="5" t="n">
        <v>7000</v>
      </c>
    </row>
    <row r="382">
      <c r="A382" s="3" t="n">
        <v>45418</v>
      </c>
      <c r="B382" t="inlineStr">
        <is>
          <t>Yahoo!広告</t>
        </is>
      </c>
      <c r="C382" s="5" t="n">
        <v>3600</v>
      </c>
    </row>
    <row r="383">
      <c r="A383" s="3" t="n">
        <v>45419</v>
      </c>
      <c r="B383" t="inlineStr">
        <is>
          <t>Google広告</t>
        </is>
      </c>
      <c r="C383" s="5" t="n">
        <v>4300</v>
      </c>
    </row>
    <row r="384">
      <c r="A384" s="3" t="n">
        <v>45419</v>
      </c>
      <c r="B384" t="inlineStr">
        <is>
          <t>Meta広告</t>
        </is>
      </c>
      <c r="C384" s="5" t="n">
        <v>5800</v>
      </c>
    </row>
    <row r="385">
      <c r="A385" s="3" t="n">
        <v>45419</v>
      </c>
      <c r="B385" t="inlineStr">
        <is>
          <t>Yahoo!広告</t>
        </is>
      </c>
      <c r="C385" s="5" t="n">
        <v>4900</v>
      </c>
    </row>
    <row r="386">
      <c r="A386" s="3" t="n">
        <v>45420</v>
      </c>
      <c r="B386" t="inlineStr">
        <is>
          <t>Google広告</t>
        </is>
      </c>
      <c r="C386" s="5" t="n">
        <v>7300</v>
      </c>
    </row>
    <row r="387">
      <c r="A387" s="3" t="n">
        <v>45420</v>
      </c>
      <c r="B387" t="inlineStr">
        <is>
          <t>Meta広告</t>
        </is>
      </c>
      <c r="C387" s="5" t="n">
        <v>4400</v>
      </c>
    </row>
    <row r="388">
      <c r="A388" s="3" t="n">
        <v>45420</v>
      </c>
      <c r="B388" t="inlineStr">
        <is>
          <t>Yahoo!広告</t>
        </is>
      </c>
      <c r="C388" s="5" t="n">
        <v>3600</v>
      </c>
    </row>
    <row r="389">
      <c r="A389" s="3" t="n">
        <v>45421</v>
      </c>
      <c r="B389" t="inlineStr">
        <is>
          <t>Google広告</t>
        </is>
      </c>
      <c r="C389" s="5" t="n">
        <v>7600</v>
      </c>
    </row>
    <row r="390">
      <c r="A390" s="3" t="n">
        <v>45421</v>
      </c>
      <c r="B390" t="inlineStr">
        <is>
          <t>Meta広告</t>
        </is>
      </c>
      <c r="C390" s="5" t="n">
        <v>4200</v>
      </c>
    </row>
    <row r="391">
      <c r="A391" s="3" t="n">
        <v>45421</v>
      </c>
      <c r="B391" t="inlineStr">
        <is>
          <t>Yahoo!広告</t>
        </is>
      </c>
      <c r="C391" s="5" t="n">
        <v>3900</v>
      </c>
    </row>
    <row r="392">
      <c r="A392" s="3" t="n">
        <v>45422</v>
      </c>
      <c r="B392" t="inlineStr">
        <is>
          <t>Google広告</t>
        </is>
      </c>
      <c r="C392" s="5" t="n">
        <v>6100</v>
      </c>
    </row>
    <row r="393">
      <c r="A393" s="3" t="n">
        <v>45422</v>
      </c>
      <c r="B393" t="inlineStr">
        <is>
          <t>Meta広告</t>
        </is>
      </c>
      <c r="C393" s="5" t="n">
        <v>6300</v>
      </c>
    </row>
    <row r="394">
      <c r="A394" s="3" t="n">
        <v>45422</v>
      </c>
      <c r="B394" t="inlineStr">
        <is>
          <t>Yahoo!広告</t>
        </is>
      </c>
      <c r="C394" s="5" t="n">
        <v>3000</v>
      </c>
    </row>
    <row r="395">
      <c r="A395" s="3" t="n">
        <v>45423</v>
      </c>
      <c r="B395" t="inlineStr">
        <is>
          <t>Google広告</t>
        </is>
      </c>
      <c r="C395" s="5" t="n">
        <v>7000</v>
      </c>
    </row>
    <row r="396">
      <c r="A396" s="3" t="n">
        <v>45423</v>
      </c>
      <c r="B396" t="inlineStr">
        <is>
          <t>Meta広告</t>
        </is>
      </c>
      <c r="C396" s="5" t="n">
        <v>4600</v>
      </c>
    </row>
    <row r="397">
      <c r="A397" s="3" t="n">
        <v>45423</v>
      </c>
      <c r="B397" t="inlineStr">
        <is>
          <t>Yahoo!広告</t>
        </is>
      </c>
      <c r="C397" s="5" t="n">
        <v>3800</v>
      </c>
    </row>
    <row r="398">
      <c r="A398" s="3" t="n">
        <v>45424</v>
      </c>
      <c r="B398" t="inlineStr">
        <is>
          <t>Google広告</t>
        </is>
      </c>
      <c r="C398" s="5" t="n">
        <v>6400</v>
      </c>
    </row>
    <row r="399">
      <c r="A399" s="3" t="n">
        <v>45424</v>
      </c>
      <c r="B399" t="inlineStr">
        <is>
          <t>Meta広告</t>
        </is>
      </c>
      <c r="C399" s="5" t="n">
        <v>7100</v>
      </c>
    </row>
    <row r="400">
      <c r="A400" s="3" t="n">
        <v>45424</v>
      </c>
      <c r="B400" t="inlineStr">
        <is>
          <t>Yahoo!広告</t>
        </is>
      </c>
      <c r="C400" s="5" t="n">
        <v>3300</v>
      </c>
    </row>
    <row r="401">
      <c r="A401" s="3" t="n">
        <v>45425</v>
      </c>
      <c r="B401" t="inlineStr">
        <is>
          <t>Google広告</t>
        </is>
      </c>
      <c r="C401" s="5" t="n">
        <v>5500</v>
      </c>
    </row>
    <row r="402">
      <c r="A402" s="3" t="n">
        <v>45425</v>
      </c>
      <c r="B402" t="inlineStr">
        <is>
          <t>Meta広告</t>
        </is>
      </c>
      <c r="C402" s="5" t="n">
        <v>4400</v>
      </c>
    </row>
    <row r="403">
      <c r="A403" s="3" t="n">
        <v>45425</v>
      </c>
      <c r="B403" t="inlineStr">
        <is>
          <t>Yahoo!広告</t>
        </is>
      </c>
      <c r="C403" s="5" t="n">
        <v>2900</v>
      </c>
    </row>
    <row r="404">
      <c r="A404" s="3" t="n">
        <v>45426</v>
      </c>
      <c r="B404" t="inlineStr">
        <is>
          <t>Google広告</t>
        </is>
      </c>
      <c r="C404" s="5" t="n">
        <v>5000</v>
      </c>
    </row>
    <row r="405">
      <c r="A405" s="3" t="n">
        <v>45426</v>
      </c>
      <c r="B405" t="inlineStr">
        <is>
          <t>Meta広告</t>
        </is>
      </c>
      <c r="C405" s="5" t="n">
        <v>5900</v>
      </c>
    </row>
    <row r="406">
      <c r="A406" s="3" t="n">
        <v>45426</v>
      </c>
      <c r="B406" t="inlineStr">
        <is>
          <t>Yahoo!広告</t>
        </is>
      </c>
      <c r="C406" s="5" t="n">
        <v>3900</v>
      </c>
    </row>
    <row r="407">
      <c r="A407" s="3" t="n">
        <v>45427</v>
      </c>
      <c r="B407" t="inlineStr">
        <is>
          <t>Google広告</t>
        </is>
      </c>
      <c r="C407" s="5" t="n">
        <v>6600</v>
      </c>
    </row>
    <row r="408">
      <c r="A408" s="3" t="n">
        <v>45427</v>
      </c>
      <c r="B408" t="inlineStr">
        <is>
          <t>Meta広告</t>
        </is>
      </c>
      <c r="C408" s="5" t="n">
        <v>4200</v>
      </c>
    </row>
    <row r="409">
      <c r="A409" s="3" t="n">
        <v>45427</v>
      </c>
      <c r="B409" t="inlineStr">
        <is>
          <t>Yahoo!広告</t>
        </is>
      </c>
      <c r="C409" s="5" t="n">
        <v>2700</v>
      </c>
    </row>
    <row r="410">
      <c r="A410" s="3" t="n">
        <v>45428</v>
      </c>
      <c r="B410" t="inlineStr">
        <is>
          <t>Google広告</t>
        </is>
      </c>
      <c r="C410" s="5" t="n">
        <v>5600</v>
      </c>
    </row>
    <row r="411">
      <c r="A411" s="3" t="n">
        <v>45428</v>
      </c>
      <c r="B411" t="inlineStr">
        <is>
          <t>Meta広告</t>
        </is>
      </c>
      <c r="C411" s="5" t="n">
        <v>5900</v>
      </c>
    </row>
    <row r="412">
      <c r="A412" s="3" t="n">
        <v>45428</v>
      </c>
      <c r="B412" t="inlineStr">
        <is>
          <t>Yahoo!広告</t>
        </is>
      </c>
      <c r="C412" s="5" t="n">
        <v>3100</v>
      </c>
    </row>
    <row r="413">
      <c r="A413" s="3" t="n">
        <v>45429</v>
      </c>
      <c r="B413" t="inlineStr">
        <is>
          <t>Google広告</t>
        </is>
      </c>
      <c r="C413" s="5" t="n">
        <v>5700</v>
      </c>
    </row>
    <row r="414">
      <c r="A414" s="3" t="n">
        <v>45429</v>
      </c>
      <c r="B414" t="inlineStr">
        <is>
          <t>Meta広告</t>
        </is>
      </c>
      <c r="C414" s="5" t="n">
        <v>6900</v>
      </c>
    </row>
    <row r="415">
      <c r="A415" s="3" t="n">
        <v>45429</v>
      </c>
      <c r="B415" t="inlineStr">
        <is>
          <t>Yahoo!広告</t>
        </is>
      </c>
      <c r="C415" s="5" t="n">
        <v>4500</v>
      </c>
    </row>
    <row r="416">
      <c r="A416" s="3" t="n">
        <v>45430</v>
      </c>
      <c r="B416" t="inlineStr">
        <is>
          <t>Google広告</t>
        </is>
      </c>
      <c r="C416" s="5" t="n">
        <v>7200</v>
      </c>
    </row>
    <row r="417">
      <c r="A417" s="3" t="n">
        <v>45430</v>
      </c>
      <c r="B417" t="inlineStr">
        <is>
          <t>Meta広告</t>
        </is>
      </c>
      <c r="C417" s="5" t="n">
        <v>7000</v>
      </c>
    </row>
    <row r="418">
      <c r="A418" s="3" t="n">
        <v>45430</v>
      </c>
      <c r="B418" t="inlineStr">
        <is>
          <t>Yahoo!広告</t>
        </is>
      </c>
      <c r="C418" s="5" t="n">
        <v>2700</v>
      </c>
    </row>
    <row r="419">
      <c r="A419" s="3" t="n">
        <v>45431</v>
      </c>
      <c r="B419" t="inlineStr">
        <is>
          <t>Google広告</t>
        </is>
      </c>
      <c r="C419" s="5" t="n">
        <v>6300</v>
      </c>
    </row>
    <row r="420">
      <c r="A420" s="3" t="n">
        <v>45431</v>
      </c>
      <c r="B420" t="inlineStr">
        <is>
          <t>Meta広告</t>
        </is>
      </c>
      <c r="C420" s="5" t="n">
        <v>5200</v>
      </c>
    </row>
    <row r="421">
      <c r="A421" s="3" t="n">
        <v>45431</v>
      </c>
      <c r="B421" t="inlineStr">
        <is>
          <t>Yahoo!広告</t>
        </is>
      </c>
      <c r="C421" s="5" t="n">
        <v>4000</v>
      </c>
    </row>
    <row r="422">
      <c r="A422" s="3" t="n">
        <v>45432</v>
      </c>
      <c r="B422" t="inlineStr">
        <is>
          <t>Google広告</t>
        </is>
      </c>
      <c r="C422" s="5" t="n">
        <v>4900</v>
      </c>
    </row>
    <row r="423">
      <c r="A423" s="3" t="n">
        <v>45432</v>
      </c>
      <c r="B423" t="inlineStr">
        <is>
          <t>Meta広告</t>
        </is>
      </c>
      <c r="C423" s="5" t="n">
        <v>4700</v>
      </c>
    </row>
    <row r="424">
      <c r="A424" s="3" t="n">
        <v>45432</v>
      </c>
      <c r="B424" t="inlineStr">
        <is>
          <t>Yahoo!広告</t>
        </is>
      </c>
      <c r="C424" s="5" t="n">
        <v>4300</v>
      </c>
    </row>
    <row r="425">
      <c r="A425" s="3" t="n">
        <v>45433</v>
      </c>
      <c r="B425" t="inlineStr">
        <is>
          <t>Google広告</t>
        </is>
      </c>
      <c r="C425" s="5" t="n">
        <v>6800</v>
      </c>
    </row>
    <row r="426">
      <c r="A426" s="3" t="n">
        <v>45433</v>
      </c>
      <c r="B426" t="inlineStr">
        <is>
          <t>Meta広告</t>
        </is>
      </c>
      <c r="C426" s="5" t="n">
        <v>6400</v>
      </c>
    </row>
    <row r="427">
      <c r="A427" s="3" t="n">
        <v>45433</v>
      </c>
      <c r="B427" t="inlineStr">
        <is>
          <t>Yahoo!広告</t>
        </is>
      </c>
      <c r="C427" s="5" t="n">
        <v>2900</v>
      </c>
    </row>
    <row r="428">
      <c r="A428" s="3" t="n">
        <v>45434</v>
      </c>
      <c r="B428" t="inlineStr">
        <is>
          <t>Google広告</t>
        </is>
      </c>
      <c r="C428" s="5" t="n">
        <v>4400</v>
      </c>
    </row>
    <row r="429">
      <c r="A429" s="3" t="n">
        <v>45434</v>
      </c>
      <c r="B429" t="inlineStr">
        <is>
          <t>Meta広告</t>
        </is>
      </c>
      <c r="C429" s="5" t="n">
        <v>6900</v>
      </c>
    </row>
    <row r="430">
      <c r="A430" s="3" t="n">
        <v>45434</v>
      </c>
      <c r="B430" t="inlineStr">
        <is>
          <t>Yahoo!広告</t>
        </is>
      </c>
      <c r="C430" s="5" t="n">
        <v>3600</v>
      </c>
    </row>
    <row r="431">
      <c r="A431" s="3" t="n">
        <v>45435</v>
      </c>
      <c r="B431" t="inlineStr">
        <is>
          <t>Google広告</t>
        </is>
      </c>
      <c r="C431" s="5" t="n">
        <v>5200</v>
      </c>
    </row>
    <row r="432">
      <c r="A432" s="3" t="n">
        <v>45435</v>
      </c>
      <c r="B432" t="inlineStr">
        <is>
          <t>Meta広告</t>
        </is>
      </c>
      <c r="C432" s="5" t="n">
        <v>5300</v>
      </c>
    </row>
    <row r="433">
      <c r="A433" s="3" t="n">
        <v>45435</v>
      </c>
      <c r="B433" t="inlineStr">
        <is>
          <t>Yahoo!広告</t>
        </is>
      </c>
      <c r="C433" s="5" t="n">
        <v>3700</v>
      </c>
    </row>
    <row r="434">
      <c r="A434" s="3" t="n">
        <v>45436</v>
      </c>
      <c r="B434" t="inlineStr">
        <is>
          <t>Google広告</t>
        </is>
      </c>
      <c r="C434" s="5" t="n">
        <v>5500</v>
      </c>
    </row>
    <row r="435">
      <c r="A435" s="3" t="n">
        <v>45436</v>
      </c>
      <c r="B435" t="inlineStr">
        <is>
          <t>Meta広告</t>
        </is>
      </c>
      <c r="C435" s="5" t="n">
        <v>5000</v>
      </c>
    </row>
    <row r="436">
      <c r="A436" s="3" t="n">
        <v>45436</v>
      </c>
      <c r="B436" t="inlineStr">
        <is>
          <t>Yahoo!広告</t>
        </is>
      </c>
      <c r="C436" s="5" t="n">
        <v>3400</v>
      </c>
    </row>
    <row r="437">
      <c r="A437" s="3" t="n">
        <v>45437</v>
      </c>
      <c r="B437" t="inlineStr">
        <is>
          <t>Google広告</t>
        </is>
      </c>
      <c r="C437" s="5" t="n">
        <v>5900</v>
      </c>
    </row>
    <row r="438">
      <c r="A438" s="3" t="n">
        <v>45437</v>
      </c>
      <c r="B438" t="inlineStr">
        <is>
          <t>Meta広告</t>
        </is>
      </c>
      <c r="C438" s="5" t="n">
        <v>4800</v>
      </c>
    </row>
    <row r="439">
      <c r="A439" s="3" t="n">
        <v>45437</v>
      </c>
      <c r="B439" t="inlineStr">
        <is>
          <t>Yahoo!広告</t>
        </is>
      </c>
      <c r="C439" s="5" t="n">
        <v>3600</v>
      </c>
    </row>
    <row r="440">
      <c r="A440" s="3" t="n">
        <v>45438</v>
      </c>
      <c r="B440" t="inlineStr">
        <is>
          <t>Google広告</t>
        </is>
      </c>
      <c r="C440" s="5" t="n">
        <v>4600</v>
      </c>
    </row>
    <row r="441">
      <c r="A441" s="3" t="n">
        <v>45438</v>
      </c>
      <c r="B441" t="inlineStr">
        <is>
          <t>Meta広告</t>
        </is>
      </c>
      <c r="C441" s="5" t="n">
        <v>5000</v>
      </c>
    </row>
    <row r="442">
      <c r="A442" s="3" t="n">
        <v>45438</v>
      </c>
      <c r="B442" t="inlineStr">
        <is>
          <t>Yahoo!広告</t>
        </is>
      </c>
      <c r="C442" s="5" t="n">
        <v>4800</v>
      </c>
    </row>
    <row r="443">
      <c r="A443" s="3" t="n">
        <v>45439</v>
      </c>
      <c r="B443" t="inlineStr">
        <is>
          <t>Google広告</t>
        </is>
      </c>
      <c r="C443" s="5" t="n">
        <v>6400</v>
      </c>
    </row>
    <row r="444">
      <c r="A444" s="3" t="n">
        <v>45439</v>
      </c>
      <c r="B444" t="inlineStr">
        <is>
          <t>Meta広告</t>
        </is>
      </c>
      <c r="C444" s="5" t="n">
        <v>5000</v>
      </c>
    </row>
    <row r="445">
      <c r="A445" s="3" t="n">
        <v>45439</v>
      </c>
      <c r="B445" t="inlineStr">
        <is>
          <t>Yahoo!広告</t>
        </is>
      </c>
      <c r="C445" s="5" t="n">
        <v>4000</v>
      </c>
    </row>
    <row r="446">
      <c r="A446" s="3" t="n">
        <v>45440</v>
      </c>
      <c r="B446" t="inlineStr">
        <is>
          <t>Google広告</t>
        </is>
      </c>
      <c r="C446" s="5" t="n">
        <v>6800</v>
      </c>
    </row>
    <row r="447">
      <c r="A447" s="3" t="n">
        <v>45440</v>
      </c>
      <c r="B447" t="inlineStr">
        <is>
          <t>Meta広告</t>
        </is>
      </c>
      <c r="C447" s="5" t="n">
        <v>4600</v>
      </c>
    </row>
    <row r="448">
      <c r="A448" s="3" t="n">
        <v>45440</v>
      </c>
      <c r="B448" t="inlineStr">
        <is>
          <t>Yahoo!広告</t>
        </is>
      </c>
      <c r="C448" s="5" t="n">
        <v>3200</v>
      </c>
    </row>
    <row r="449">
      <c r="A449" s="3" t="n">
        <v>45441</v>
      </c>
      <c r="B449" t="inlineStr">
        <is>
          <t>Google広告</t>
        </is>
      </c>
      <c r="C449" s="5" t="n">
        <v>6700</v>
      </c>
    </row>
    <row r="450">
      <c r="A450" s="3" t="n">
        <v>45441</v>
      </c>
      <c r="B450" t="inlineStr">
        <is>
          <t>Meta広告</t>
        </is>
      </c>
      <c r="C450" s="5" t="n">
        <v>4200</v>
      </c>
    </row>
    <row r="451">
      <c r="A451" s="3" t="n">
        <v>45441</v>
      </c>
      <c r="B451" t="inlineStr">
        <is>
          <t>Yahoo!広告</t>
        </is>
      </c>
      <c r="C451" s="5" t="n">
        <v>3800</v>
      </c>
    </row>
    <row r="452">
      <c r="A452" s="3" t="n">
        <v>45442</v>
      </c>
      <c r="B452" t="inlineStr">
        <is>
          <t>Google広告</t>
        </is>
      </c>
      <c r="C452" s="5" t="n">
        <v>5700</v>
      </c>
    </row>
    <row r="453">
      <c r="A453" s="3" t="n">
        <v>45442</v>
      </c>
      <c r="B453" t="inlineStr">
        <is>
          <t>Meta広告</t>
        </is>
      </c>
      <c r="C453" s="5" t="n">
        <v>4600</v>
      </c>
    </row>
    <row r="454">
      <c r="A454" s="3" t="n">
        <v>45442</v>
      </c>
      <c r="B454" t="inlineStr">
        <is>
          <t>Yahoo!広告</t>
        </is>
      </c>
      <c r="C454" s="5" t="n">
        <v>4200</v>
      </c>
    </row>
    <row r="455">
      <c r="A455" s="3" t="n">
        <v>45443</v>
      </c>
      <c r="B455" t="inlineStr">
        <is>
          <t>Google広告</t>
        </is>
      </c>
      <c r="C455" s="5" t="n">
        <v>6200</v>
      </c>
    </row>
    <row r="456">
      <c r="A456" s="3" t="n">
        <v>45443</v>
      </c>
      <c r="B456" t="inlineStr">
        <is>
          <t>Meta広告</t>
        </is>
      </c>
      <c r="C456" s="5" t="n">
        <v>3900</v>
      </c>
    </row>
    <row r="457">
      <c r="A457" s="3" t="n">
        <v>45443</v>
      </c>
      <c r="B457" t="inlineStr">
        <is>
          <t>Yahoo!広告</t>
        </is>
      </c>
      <c r="C457" s="5" t="n">
        <v>4300</v>
      </c>
    </row>
    <row r="458">
      <c r="A458" s="3" t="n">
        <v>45444</v>
      </c>
      <c r="B458" t="inlineStr">
        <is>
          <t>Google広告</t>
        </is>
      </c>
      <c r="C458" s="5" t="n">
        <v>5400</v>
      </c>
    </row>
    <row r="459">
      <c r="A459" s="3" t="n">
        <v>45444</v>
      </c>
      <c r="B459" t="inlineStr">
        <is>
          <t>Meta広告</t>
        </is>
      </c>
      <c r="C459" s="5" t="n">
        <v>8200</v>
      </c>
    </row>
    <row r="460">
      <c r="A460" s="3" t="n">
        <v>45444</v>
      </c>
      <c r="B460" t="inlineStr">
        <is>
          <t>Yahoo!広告</t>
        </is>
      </c>
      <c r="C460" s="5" t="n">
        <v>5100</v>
      </c>
    </row>
    <row r="461">
      <c r="A461" s="3" t="n">
        <v>45445</v>
      </c>
      <c r="B461" t="inlineStr">
        <is>
          <t>Google広告</t>
        </is>
      </c>
      <c r="C461" s="5" t="n">
        <v>4800</v>
      </c>
    </row>
    <row r="462">
      <c r="A462" s="3" t="n">
        <v>45445</v>
      </c>
      <c r="B462" t="inlineStr">
        <is>
          <t>Meta広告</t>
        </is>
      </c>
      <c r="C462" s="5" t="n">
        <v>7800</v>
      </c>
    </row>
    <row r="463">
      <c r="A463" s="3" t="n">
        <v>45445</v>
      </c>
      <c r="B463" t="inlineStr">
        <is>
          <t>Yahoo!広告</t>
        </is>
      </c>
      <c r="C463" s="5" t="n">
        <v>6300</v>
      </c>
    </row>
    <row r="464">
      <c r="A464" s="3" t="n">
        <v>45446</v>
      </c>
      <c r="B464" t="inlineStr">
        <is>
          <t>Google広告</t>
        </is>
      </c>
      <c r="C464" s="5" t="n">
        <v>4600</v>
      </c>
    </row>
    <row r="465">
      <c r="A465" s="3" t="n">
        <v>45446</v>
      </c>
      <c r="B465" t="inlineStr">
        <is>
          <t>Meta広告</t>
        </is>
      </c>
      <c r="C465" s="5" t="n">
        <v>6300</v>
      </c>
    </row>
    <row r="466">
      <c r="A466" s="3" t="n">
        <v>45446</v>
      </c>
      <c r="B466" t="inlineStr">
        <is>
          <t>Yahoo!広告</t>
        </is>
      </c>
      <c r="C466" s="5" t="n">
        <v>5500</v>
      </c>
    </row>
    <row r="467">
      <c r="A467" s="3" t="n">
        <v>45447</v>
      </c>
      <c r="B467" t="inlineStr">
        <is>
          <t>Google広告</t>
        </is>
      </c>
      <c r="C467" s="5" t="n">
        <v>5900</v>
      </c>
    </row>
    <row r="468">
      <c r="A468" s="3" t="n">
        <v>45447</v>
      </c>
      <c r="B468" t="inlineStr">
        <is>
          <t>Meta広告</t>
        </is>
      </c>
      <c r="C468" s="5" t="n">
        <v>5300</v>
      </c>
    </row>
    <row r="469">
      <c r="A469" s="3" t="n">
        <v>45447</v>
      </c>
      <c r="B469" t="inlineStr">
        <is>
          <t>Yahoo!広告</t>
        </is>
      </c>
      <c r="C469" s="5" t="n">
        <v>3700</v>
      </c>
    </row>
    <row r="470">
      <c r="A470" s="3" t="n">
        <v>45448</v>
      </c>
      <c r="B470" t="inlineStr">
        <is>
          <t>Google広告</t>
        </is>
      </c>
      <c r="C470" s="5" t="n">
        <v>6100</v>
      </c>
    </row>
    <row r="471">
      <c r="A471" s="3" t="n">
        <v>45448</v>
      </c>
      <c r="B471" t="inlineStr">
        <is>
          <t>Meta広告</t>
        </is>
      </c>
      <c r="C471" s="5" t="n">
        <v>5400</v>
      </c>
    </row>
    <row r="472">
      <c r="A472" s="3" t="n">
        <v>45448</v>
      </c>
      <c r="B472" t="inlineStr">
        <is>
          <t>Yahoo!広告</t>
        </is>
      </c>
      <c r="C472" s="5" t="n">
        <v>5400</v>
      </c>
    </row>
    <row r="473">
      <c r="A473" s="3" t="n">
        <v>45449</v>
      </c>
      <c r="B473" t="inlineStr">
        <is>
          <t>Google広告</t>
        </is>
      </c>
      <c r="C473" s="5" t="n">
        <v>4500</v>
      </c>
    </row>
    <row r="474">
      <c r="A474" s="3" t="n">
        <v>45449</v>
      </c>
      <c r="B474" t="inlineStr">
        <is>
          <t>Meta広告</t>
        </is>
      </c>
      <c r="C474" s="5" t="n">
        <v>7600</v>
      </c>
    </row>
    <row r="475">
      <c r="A475" s="3" t="n">
        <v>45449</v>
      </c>
      <c r="B475" t="inlineStr">
        <is>
          <t>Yahoo!広告</t>
        </is>
      </c>
      <c r="C475" s="5" t="n">
        <v>5500</v>
      </c>
    </row>
    <row r="476">
      <c r="A476" s="3" t="n">
        <v>45450</v>
      </c>
      <c r="B476" t="inlineStr">
        <is>
          <t>Google広告</t>
        </is>
      </c>
      <c r="C476" s="5" t="n">
        <v>3600</v>
      </c>
    </row>
    <row r="477">
      <c r="A477" s="3" t="n">
        <v>45450</v>
      </c>
      <c r="B477" t="inlineStr">
        <is>
          <t>Meta広告</t>
        </is>
      </c>
      <c r="C477" s="5" t="n">
        <v>7800</v>
      </c>
    </row>
    <row r="478">
      <c r="A478" s="3" t="n">
        <v>45450</v>
      </c>
      <c r="B478" t="inlineStr">
        <is>
          <t>Yahoo!広告</t>
        </is>
      </c>
      <c r="C478" s="5" t="n">
        <v>6100</v>
      </c>
    </row>
    <row r="479">
      <c r="A479" s="3" t="n">
        <v>45451</v>
      </c>
      <c r="B479" t="inlineStr">
        <is>
          <t>Google広告</t>
        </is>
      </c>
      <c r="C479" s="5" t="n">
        <v>4700</v>
      </c>
    </row>
    <row r="480">
      <c r="A480" s="3" t="n">
        <v>45451</v>
      </c>
      <c r="B480" t="inlineStr">
        <is>
          <t>Meta広告</t>
        </is>
      </c>
      <c r="C480" s="5" t="n">
        <v>7900</v>
      </c>
    </row>
    <row r="481">
      <c r="A481" s="3" t="n">
        <v>45451</v>
      </c>
      <c r="B481" t="inlineStr">
        <is>
          <t>Yahoo!広告</t>
        </is>
      </c>
      <c r="C481" s="5" t="n">
        <v>5500</v>
      </c>
    </row>
    <row r="482">
      <c r="A482" s="3" t="n">
        <v>45452</v>
      </c>
      <c r="B482" t="inlineStr">
        <is>
          <t>Google広告</t>
        </is>
      </c>
      <c r="C482" s="5" t="n">
        <v>3400</v>
      </c>
    </row>
    <row r="483">
      <c r="A483" s="3" t="n">
        <v>45452</v>
      </c>
      <c r="B483" t="inlineStr">
        <is>
          <t>Meta広告</t>
        </is>
      </c>
      <c r="C483" s="5" t="n">
        <v>5200</v>
      </c>
    </row>
    <row r="484">
      <c r="A484" s="3" t="n">
        <v>45452</v>
      </c>
      <c r="B484" t="inlineStr">
        <is>
          <t>Yahoo!広告</t>
        </is>
      </c>
      <c r="C484" s="5" t="n">
        <v>3500</v>
      </c>
    </row>
    <row r="485">
      <c r="A485" s="3" t="n">
        <v>45453</v>
      </c>
      <c r="B485" t="inlineStr">
        <is>
          <t>Google広告</t>
        </is>
      </c>
      <c r="C485" s="5" t="n">
        <v>4800</v>
      </c>
    </row>
    <row r="486">
      <c r="A486" s="3" t="n">
        <v>45453</v>
      </c>
      <c r="B486" t="inlineStr">
        <is>
          <t>Meta広告</t>
        </is>
      </c>
      <c r="C486" s="5" t="n">
        <v>8600</v>
      </c>
    </row>
    <row r="487">
      <c r="A487" s="3" t="n">
        <v>45453</v>
      </c>
      <c r="B487" t="inlineStr">
        <is>
          <t>Yahoo!広告</t>
        </is>
      </c>
      <c r="C487" s="5" t="n">
        <v>5100</v>
      </c>
    </row>
    <row r="488">
      <c r="A488" s="3" t="n">
        <v>45454</v>
      </c>
      <c r="B488" t="inlineStr">
        <is>
          <t>Google広告</t>
        </is>
      </c>
      <c r="C488" s="5" t="n">
        <v>4800</v>
      </c>
    </row>
    <row r="489">
      <c r="A489" s="3" t="n">
        <v>45454</v>
      </c>
      <c r="B489" t="inlineStr">
        <is>
          <t>Meta広告</t>
        </is>
      </c>
      <c r="C489" s="5" t="n">
        <v>6400</v>
      </c>
    </row>
    <row r="490">
      <c r="A490" s="3" t="n">
        <v>45454</v>
      </c>
      <c r="B490" t="inlineStr">
        <is>
          <t>Yahoo!広告</t>
        </is>
      </c>
      <c r="C490" s="5" t="n">
        <v>5300</v>
      </c>
    </row>
    <row r="491">
      <c r="A491" s="3" t="n">
        <v>45455</v>
      </c>
      <c r="B491" t="inlineStr">
        <is>
          <t>Google広告</t>
        </is>
      </c>
      <c r="C491" s="5" t="n">
        <v>4100</v>
      </c>
    </row>
    <row r="492">
      <c r="A492" s="3" t="n">
        <v>45455</v>
      </c>
      <c r="B492" t="inlineStr">
        <is>
          <t>Meta広告</t>
        </is>
      </c>
      <c r="C492" s="5" t="n">
        <v>7100</v>
      </c>
    </row>
    <row r="493">
      <c r="A493" s="3" t="n">
        <v>45455</v>
      </c>
      <c r="B493" t="inlineStr">
        <is>
          <t>Yahoo!広告</t>
        </is>
      </c>
      <c r="C493" s="5" t="n">
        <v>5400</v>
      </c>
    </row>
    <row r="494">
      <c r="A494" s="3" t="n">
        <v>45456</v>
      </c>
      <c r="B494" t="inlineStr">
        <is>
          <t>Google広告</t>
        </is>
      </c>
      <c r="C494" s="5" t="n">
        <v>5900</v>
      </c>
    </row>
    <row r="495">
      <c r="A495" s="3" t="n">
        <v>45456</v>
      </c>
      <c r="B495" t="inlineStr">
        <is>
          <t>Meta広告</t>
        </is>
      </c>
      <c r="C495" s="5" t="n">
        <v>6700</v>
      </c>
    </row>
    <row r="496">
      <c r="A496" s="3" t="n">
        <v>45456</v>
      </c>
      <c r="B496" t="inlineStr">
        <is>
          <t>Yahoo!広告</t>
        </is>
      </c>
      <c r="C496" s="5" t="n">
        <v>4100</v>
      </c>
    </row>
    <row r="497">
      <c r="A497" s="3" t="n">
        <v>45457</v>
      </c>
      <c r="B497" t="inlineStr">
        <is>
          <t>Google広告</t>
        </is>
      </c>
      <c r="C497" s="5" t="n">
        <v>4800</v>
      </c>
    </row>
    <row r="498">
      <c r="A498" s="3" t="n">
        <v>45457</v>
      </c>
      <c r="B498" t="inlineStr">
        <is>
          <t>Meta広告</t>
        </is>
      </c>
      <c r="C498" s="5" t="n">
        <v>8000</v>
      </c>
    </row>
    <row r="499">
      <c r="A499" s="3" t="n">
        <v>45457</v>
      </c>
      <c r="B499" t="inlineStr">
        <is>
          <t>Yahoo!広告</t>
        </is>
      </c>
      <c r="C499" s="5" t="n">
        <v>5000</v>
      </c>
    </row>
    <row r="500">
      <c r="A500" s="3" t="n">
        <v>45458</v>
      </c>
      <c r="B500" t="inlineStr">
        <is>
          <t>Google広告</t>
        </is>
      </c>
      <c r="C500" s="5" t="n">
        <v>4100</v>
      </c>
    </row>
    <row r="501">
      <c r="A501" s="3" t="n">
        <v>45458</v>
      </c>
      <c r="B501" t="inlineStr">
        <is>
          <t>Meta広告</t>
        </is>
      </c>
      <c r="C501" s="5" t="n">
        <v>6200</v>
      </c>
    </row>
    <row r="502">
      <c r="A502" s="3" t="n">
        <v>45458</v>
      </c>
      <c r="B502" t="inlineStr">
        <is>
          <t>Yahoo!広告</t>
        </is>
      </c>
      <c r="C502" s="5" t="n">
        <v>6000</v>
      </c>
    </row>
    <row r="503">
      <c r="A503" s="3" t="n">
        <v>45459</v>
      </c>
      <c r="B503" t="inlineStr">
        <is>
          <t>Google広告</t>
        </is>
      </c>
      <c r="C503" s="5" t="n">
        <v>3800</v>
      </c>
    </row>
    <row r="504">
      <c r="A504" s="3" t="n">
        <v>45459</v>
      </c>
      <c r="B504" t="inlineStr">
        <is>
          <t>Meta広告</t>
        </is>
      </c>
      <c r="C504" s="5" t="n">
        <v>4900</v>
      </c>
    </row>
    <row r="505">
      <c r="A505" s="3" t="n">
        <v>45459</v>
      </c>
      <c r="B505" t="inlineStr">
        <is>
          <t>Yahoo!広告</t>
        </is>
      </c>
      <c r="C505" s="5" t="n">
        <v>3600</v>
      </c>
    </row>
    <row r="506">
      <c r="A506" s="3" t="n">
        <v>45460</v>
      </c>
      <c r="B506" t="inlineStr">
        <is>
          <t>Google広告</t>
        </is>
      </c>
      <c r="C506" s="5" t="n">
        <v>3300</v>
      </c>
    </row>
    <row r="507">
      <c r="A507" s="3" t="n">
        <v>45460</v>
      </c>
      <c r="B507" t="inlineStr">
        <is>
          <t>Meta広告</t>
        </is>
      </c>
      <c r="C507" s="5" t="n">
        <v>5500</v>
      </c>
    </row>
    <row r="508">
      <c r="A508" s="3" t="n">
        <v>45460</v>
      </c>
      <c r="B508" t="inlineStr">
        <is>
          <t>Yahoo!広告</t>
        </is>
      </c>
      <c r="C508" s="5" t="n">
        <v>5300</v>
      </c>
    </row>
    <row r="509">
      <c r="A509" s="3" t="n">
        <v>45461</v>
      </c>
      <c r="B509" t="inlineStr">
        <is>
          <t>Google広告</t>
        </is>
      </c>
      <c r="C509" s="5" t="n">
        <v>5700</v>
      </c>
    </row>
    <row r="510">
      <c r="A510" s="3" t="n">
        <v>45461</v>
      </c>
      <c r="B510" t="inlineStr">
        <is>
          <t>Meta広告</t>
        </is>
      </c>
      <c r="C510" s="5" t="n">
        <v>6600</v>
      </c>
    </row>
    <row r="511">
      <c r="A511" s="3" t="n">
        <v>45461</v>
      </c>
      <c r="B511" t="inlineStr">
        <is>
          <t>Yahoo!広告</t>
        </is>
      </c>
      <c r="C511" s="5" t="n">
        <v>6100</v>
      </c>
    </row>
    <row r="512">
      <c r="A512" s="3" t="n">
        <v>45462</v>
      </c>
      <c r="B512" t="inlineStr">
        <is>
          <t>Google広告</t>
        </is>
      </c>
      <c r="C512" s="5" t="n">
        <v>4300</v>
      </c>
    </row>
    <row r="513">
      <c r="A513" s="3" t="n">
        <v>45462</v>
      </c>
      <c r="B513" t="inlineStr">
        <is>
          <t>Meta広告</t>
        </is>
      </c>
      <c r="C513" s="5" t="n">
        <v>6600</v>
      </c>
    </row>
    <row r="514">
      <c r="A514" s="3" t="n">
        <v>45462</v>
      </c>
      <c r="B514" t="inlineStr">
        <is>
          <t>Yahoo!広告</t>
        </is>
      </c>
      <c r="C514" s="5" t="n">
        <v>6200</v>
      </c>
    </row>
    <row r="515">
      <c r="A515" s="3" t="n">
        <v>45463</v>
      </c>
      <c r="B515" t="inlineStr">
        <is>
          <t>Google広告</t>
        </is>
      </c>
      <c r="C515" s="5" t="n">
        <v>4100</v>
      </c>
    </row>
    <row r="516">
      <c r="A516" s="3" t="n">
        <v>45463</v>
      </c>
      <c r="B516" t="inlineStr">
        <is>
          <t>Meta広告</t>
        </is>
      </c>
      <c r="C516" s="5" t="n">
        <v>6800</v>
      </c>
    </row>
    <row r="517">
      <c r="A517" s="3" t="n">
        <v>45463</v>
      </c>
      <c r="B517" t="inlineStr">
        <is>
          <t>Yahoo!広告</t>
        </is>
      </c>
      <c r="C517" s="5" t="n">
        <v>5900</v>
      </c>
    </row>
    <row r="518">
      <c r="A518" s="3" t="n">
        <v>45464</v>
      </c>
      <c r="B518" t="inlineStr">
        <is>
          <t>Google広告</t>
        </is>
      </c>
      <c r="C518" s="5" t="n">
        <v>5200</v>
      </c>
    </row>
    <row r="519">
      <c r="A519" s="3" t="n">
        <v>45464</v>
      </c>
      <c r="B519" t="inlineStr">
        <is>
          <t>Meta広告</t>
        </is>
      </c>
      <c r="C519" s="5" t="n">
        <v>6100</v>
      </c>
    </row>
    <row r="520">
      <c r="A520" s="3" t="n">
        <v>45464</v>
      </c>
      <c r="B520" t="inlineStr">
        <is>
          <t>Yahoo!広告</t>
        </is>
      </c>
      <c r="C520" s="5" t="n">
        <v>3900</v>
      </c>
    </row>
    <row r="521">
      <c r="A521" s="3" t="n">
        <v>45465</v>
      </c>
      <c r="B521" t="inlineStr">
        <is>
          <t>Google広告</t>
        </is>
      </c>
      <c r="C521" s="5" t="n">
        <v>4400</v>
      </c>
    </row>
    <row r="522">
      <c r="A522" s="3" t="n">
        <v>45465</v>
      </c>
      <c r="B522" t="inlineStr">
        <is>
          <t>Meta広告</t>
        </is>
      </c>
      <c r="C522" s="5" t="n">
        <v>5500</v>
      </c>
    </row>
    <row r="523">
      <c r="A523" s="3" t="n">
        <v>45465</v>
      </c>
      <c r="B523" t="inlineStr">
        <is>
          <t>Yahoo!広告</t>
        </is>
      </c>
      <c r="C523" s="5" t="n">
        <v>3600</v>
      </c>
    </row>
    <row r="524">
      <c r="A524" s="3" t="n">
        <v>45466</v>
      </c>
      <c r="B524" t="inlineStr">
        <is>
          <t>Google広告</t>
        </is>
      </c>
      <c r="C524" s="5" t="n">
        <v>4200</v>
      </c>
    </row>
    <row r="525">
      <c r="A525" s="3" t="n">
        <v>45466</v>
      </c>
      <c r="B525" t="inlineStr">
        <is>
          <t>Meta広告</t>
        </is>
      </c>
      <c r="C525" s="5" t="n">
        <v>6100</v>
      </c>
    </row>
    <row r="526">
      <c r="A526" s="3" t="n">
        <v>45466</v>
      </c>
      <c r="B526" t="inlineStr">
        <is>
          <t>Yahoo!広告</t>
        </is>
      </c>
      <c r="C526" s="5" t="n">
        <v>6100</v>
      </c>
    </row>
    <row r="527">
      <c r="A527" s="3" t="n">
        <v>45467</v>
      </c>
      <c r="B527" t="inlineStr">
        <is>
          <t>Google広告</t>
        </is>
      </c>
      <c r="C527" s="5" t="n">
        <v>4800</v>
      </c>
    </row>
    <row r="528">
      <c r="A528" s="3" t="n">
        <v>45467</v>
      </c>
      <c r="B528" t="inlineStr">
        <is>
          <t>Meta広告</t>
        </is>
      </c>
      <c r="C528" s="5" t="n">
        <v>6400</v>
      </c>
    </row>
    <row r="529">
      <c r="A529" s="3" t="n">
        <v>45467</v>
      </c>
      <c r="B529" t="inlineStr">
        <is>
          <t>Yahoo!広告</t>
        </is>
      </c>
      <c r="C529" s="5" t="n">
        <v>3500</v>
      </c>
    </row>
    <row r="530">
      <c r="A530" s="3" t="n">
        <v>45468</v>
      </c>
      <c r="B530" t="inlineStr">
        <is>
          <t>Google広告</t>
        </is>
      </c>
      <c r="C530" s="5" t="n">
        <v>5600</v>
      </c>
    </row>
    <row r="531">
      <c r="A531" s="3" t="n">
        <v>45468</v>
      </c>
      <c r="B531" t="inlineStr">
        <is>
          <t>Meta広告</t>
        </is>
      </c>
      <c r="C531" s="5" t="n">
        <v>5200</v>
      </c>
    </row>
    <row r="532">
      <c r="A532" s="3" t="n">
        <v>45468</v>
      </c>
      <c r="B532" t="inlineStr">
        <is>
          <t>Yahoo!広告</t>
        </is>
      </c>
      <c r="C532" s="5" t="n">
        <v>4900</v>
      </c>
    </row>
    <row r="533">
      <c r="A533" s="3" t="n">
        <v>45469</v>
      </c>
      <c r="B533" t="inlineStr">
        <is>
          <t>Google広告</t>
        </is>
      </c>
      <c r="C533" s="5" t="n">
        <v>5600</v>
      </c>
    </row>
    <row r="534">
      <c r="A534" s="3" t="n">
        <v>45469</v>
      </c>
      <c r="B534" t="inlineStr">
        <is>
          <t>Meta広告</t>
        </is>
      </c>
      <c r="C534" s="5" t="n">
        <v>5100</v>
      </c>
    </row>
    <row r="535">
      <c r="A535" s="3" t="n">
        <v>45469</v>
      </c>
      <c r="B535" t="inlineStr">
        <is>
          <t>Yahoo!広告</t>
        </is>
      </c>
      <c r="C535" s="5" t="n">
        <v>3900</v>
      </c>
    </row>
    <row r="536">
      <c r="A536" s="3" t="n">
        <v>45470</v>
      </c>
      <c r="B536" t="inlineStr">
        <is>
          <t>Google広告</t>
        </is>
      </c>
      <c r="C536" s="5" t="n">
        <v>4800</v>
      </c>
    </row>
    <row r="537">
      <c r="A537" s="3" t="n">
        <v>45470</v>
      </c>
      <c r="B537" t="inlineStr">
        <is>
          <t>Meta広告</t>
        </is>
      </c>
      <c r="C537" s="5" t="n">
        <v>6200</v>
      </c>
    </row>
    <row r="538">
      <c r="A538" s="3" t="n">
        <v>45470</v>
      </c>
      <c r="B538" t="inlineStr">
        <is>
          <t>Yahoo!広告</t>
        </is>
      </c>
      <c r="C538" s="5" t="n">
        <v>6300</v>
      </c>
    </row>
    <row r="539">
      <c r="A539" s="3" t="n">
        <v>45471</v>
      </c>
      <c r="B539" t="inlineStr">
        <is>
          <t>Google広告</t>
        </is>
      </c>
      <c r="C539" s="5" t="n">
        <v>5000</v>
      </c>
    </row>
    <row r="540">
      <c r="A540" s="3" t="n">
        <v>45471</v>
      </c>
      <c r="B540" t="inlineStr">
        <is>
          <t>Meta広告</t>
        </is>
      </c>
      <c r="C540" s="5" t="n">
        <v>7900</v>
      </c>
    </row>
    <row r="541">
      <c r="A541" s="3" t="n">
        <v>45471</v>
      </c>
      <c r="B541" t="inlineStr">
        <is>
          <t>Yahoo!広告</t>
        </is>
      </c>
      <c r="C541" s="5" t="n">
        <v>4800</v>
      </c>
    </row>
    <row r="542">
      <c r="A542" s="3" t="n">
        <v>45472</v>
      </c>
      <c r="B542" t="inlineStr">
        <is>
          <t>Google広告</t>
        </is>
      </c>
      <c r="C542" s="5" t="n">
        <v>3300</v>
      </c>
    </row>
    <row r="543">
      <c r="A543" s="3" t="n">
        <v>45472</v>
      </c>
      <c r="B543" t="inlineStr">
        <is>
          <t>Meta広告</t>
        </is>
      </c>
      <c r="C543" s="5" t="n">
        <v>8100</v>
      </c>
    </row>
    <row r="544">
      <c r="A544" s="3" t="n">
        <v>45472</v>
      </c>
      <c r="B544" t="inlineStr">
        <is>
          <t>Yahoo!広告</t>
        </is>
      </c>
      <c r="C544" s="5" t="n">
        <v>4900</v>
      </c>
    </row>
    <row r="545">
      <c r="A545" s="3" t="n">
        <v>45473</v>
      </c>
      <c r="B545" t="inlineStr">
        <is>
          <t>Google広告</t>
        </is>
      </c>
      <c r="C545" s="5" t="n">
        <v>4000</v>
      </c>
    </row>
    <row r="546">
      <c r="A546" s="3" t="n">
        <v>45473</v>
      </c>
      <c r="B546" t="inlineStr">
        <is>
          <t>Meta広告</t>
        </is>
      </c>
      <c r="C546" s="5" t="n">
        <v>6200</v>
      </c>
    </row>
    <row r="547">
      <c r="A547" s="3" t="n">
        <v>45473</v>
      </c>
      <c r="B547" t="inlineStr">
        <is>
          <t>Yahoo!広告</t>
        </is>
      </c>
      <c r="C547" s="5" t="n">
        <v>4300</v>
      </c>
    </row>
    <row r="548">
      <c r="A548" s="3" t="n">
        <v>45474</v>
      </c>
      <c r="B548" t="inlineStr">
        <is>
          <t>Google広告</t>
        </is>
      </c>
      <c r="C548" s="5" t="n">
        <v>5700</v>
      </c>
    </row>
    <row r="549">
      <c r="A549" s="3" t="n">
        <v>45474</v>
      </c>
      <c r="B549" t="inlineStr">
        <is>
          <t>Meta広告</t>
        </is>
      </c>
      <c r="C549" s="5" t="n">
        <v>5300</v>
      </c>
    </row>
    <row r="550">
      <c r="A550" s="3" t="n">
        <v>45474</v>
      </c>
      <c r="B550" t="inlineStr">
        <is>
          <t>Yahoo!広告</t>
        </is>
      </c>
      <c r="C550" s="5" t="n">
        <v>4600</v>
      </c>
    </row>
    <row r="551">
      <c r="A551" s="3" t="n">
        <v>45475</v>
      </c>
      <c r="B551" t="inlineStr">
        <is>
          <t>Google広告</t>
        </is>
      </c>
      <c r="C551" s="5" t="n">
        <v>4800</v>
      </c>
    </row>
    <row r="552">
      <c r="A552" s="3" t="n">
        <v>45475</v>
      </c>
      <c r="B552" t="inlineStr">
        <is>
          <t>Meta広告</t>
        </is>
      </c>
      <c r="C552" s="5" t="n">
        <v>9000</v>
      </c>
    </row>
    <row r="553">
      <c r="A553" s="3" t="n">
        <v>45475</v>
      </c>
      <c r="B553" t="inlineStr">
        <is>
          <t>Yahoo!広告</t>
        </is>
      </c>
      <c r="C553" s="5" t="n">
        <v>3600</v>
      </c>
    </row>
    <row r="554">
      <c r="A554" s="3" t="n">
        <v>45476</v>
      </c>
      <c r="B554" t="inlineStr">
        <is>
          <t>Google広告</t>
        </is>
      </c>
      <c r="C554" s="5" t="n">
        <v>6300</v>
      </c>
    </row>
    <row r="555">
      <c r="A555" s="3" t="n">
        <v>45476</v>
      </c>
      <c r="B555" t="inlineStr">
        <is>
          <t>Meta広告</t>
        </is>
      </c>
      <c r="C555" s="5" t="n">
        <v>6700</v>
      </c>
    </row>
    <row r="556">
      <c r="A556" s="3" t="n">
        <v>45476</v>
      </c>
      <c r="B556" t="inlineStr">
        <is>
          <t>Yahoo!広告</t>
        </is>
      </c>
      <c r="C556" s="5" t="n">
        <v>4800</v>
      </c>
    </row>
    <row r="557">
      <c r="A557" s="3" t="n">
        <v>45477</v>
      </c>
      <c r="B557" t="inlineStr">
        <is>
          <t>Google広告</t>
        </is>
      </c>
      <c r="C557" s="5" t="n">
        <v>6100</v>
      </c>
    </row>
    <row r="558">
      <c r="A558" s="3" t="n">
        <v>45477</v>
      </c>
      <c r="B558" t="inlineStr">
        <is>
          <t>Meta広告</t>
        </is>
      </c>
      <c r="C558" s="5" t="n">
        <v>5400</v>
      </c>
    </row>
    <row r="559">
      <c r="A559" s="3" t="n">
        <v>45477</v>
      </c>
      <c r="B559" t="inlineStr">
        <is>
          <t>Yahoo!広告</t>
        </is>
      </c>
      <c r="C559" s="5" t="n">
        <v>3300</v>
      </c>
    </row>
    <row r="560">
      <c r="A560" s="3" t="n">
        <v>45478</v>
      </c>
      <c r="B560" t="inlineStr">
        <is>
          <t>Google広告</t>
        </is>
      </c>
      <c r="C560" s="5" t="n">
        <v>7300</v>
      </c>
    </row>
    <row r="561">
      <c r="A561" s="3" t="n">
        <v>45478</v>
      </c>
      <c r="B561" t="inlineStr">
        <is>
          <t>Meta広告</t>
        </is>
      </c>
      <c r="C561" s="5" t="n">
        <v>7000</v>
      </c>
    </row>
    <row r="562">
      <c r="A562" s="3" t="n">
        <v>45478</v>
      </c>
      <c r="B562" t="inlineStr">
        <is>
          <t>Yahoo!広告</t>
        </is>
      </c>
      <c r="C562" s="5" t="n">
        <v>3200</v>
      </c>
    </row>
    <row r="563">
      <c r="A563" s="3" t="n">
        <v>45479</v>
      </c>
      <c r="B563" t="inlineStr">
        <is>
          <t>Google広告</t>
        </is>
      </c>
      <c r="C563" s="5" t="n">
        <v>6600</v>
      </c>
    </row>
    <row r="564">
      <c r="A564" s="3" t="n">
        <v>45479</v>
      </c>
      <c r="B564" t="inlineStr">
        <is>
          <t>Meta広告</t>
        </is>
      </c>
      <c r="C564" s="5" t="n">
        <v>9600</v>
      </c>
    </row>
    <row r="565">
      <c r="A565" s="3" t="n">
        <v>45479</v>
      </c>
      <c r="B565" t="inlineStr">
        <is>
          <t>Yahoo!広告</t>
        </is>
      </c>
      <c r="C565" s="5" t="n">
        <v>3300</v>
      </c>
    </row>
    <row r="566">
      <c r="A566" s="3" t="n">
        <v>45480</v>
      </c>
      <c r="B566" t="inlineStr">
        <is>
          <t>Google広告</t>
        </is>
      </c>
      <c r="C566" s="5" t="n">
        <v>5700</v>
      </c>
    </row>
    <row r="567">
      <c r="A567" s="3" t="n">
        <v>45480</v>
      </c>
      <c r="B567" t="inlineStr">
        <is>
          <t>Meta広告</t>
        </is>
      </c>
      <c r="C567" s="5" t="n">
        <v>8900</v>
      </c>
    </row>
    <row r="568">
      <c r="A568" s="3" t="n">
        <v>45480</v>
      </c>
      <c r="B568" t="inlineStr">
        <is>
          <t>Yahoo!広告</t>
        </is>
      </c>
      <c r="C568" s="5" t="n">
        <v>4500</v>
      </c>
    </row>
    <row r="569">
      <c r="A569" s="3" t="n">
        <v>45481</v>
      </c>
      <c r="B569" t="inlineStr">
        <is>
          <t>Google広告</t>
        </is>
      </c>
      <c r="C569" s="5" t="n">
        <v>7100</v>
      </c>
    </row>
    <row r="570">
      <c r="A570" s="3" t="n">
        <v>45481</v>
      </c>
      <c r="B570" t="inlineStr">
        <is>
          <t>Meta広告</t>
        </is>
      </c>
      <c r="C570" s="5" t="n">
        <v>9200</v>
      </c>
    </row>
    <row r="571">
      <c r="A571" s="3" t="n">
        <v>45481</v>
      </c>
      <c r="B571" t="inlineStr">
        <is>
          <t>Yahoo!広告</t>
        </is>
      </c>
      <c r="C571" s="5" t="n">
        <v>4200</v>
      </c>
    </row>
    <row r="572">
      <c r="A572" s="3" t="n">
        <v>45482</v>
      </c>
      <c r="B572" t="inlineStr">
        <is>
          <t>Google広告</t>
        </is>
      </c>
      <c r="C572" s="5" t="n">
        <v>7800</v>
      </c>
    </row>
    <row r="573">
      <c r="A573" s="3" t="n">
        <v>45482</v>
      </c>
      <c r="B573" t="inlineStr">
        <is>
          <t>Meta広告</t>
        </is>
      </c>
      <c r="C573" s="5" t="n">
        <v>5900</v>
      </c>
    </row>
    <row r="574">
      <c r="A574" s="3" t="n">
        <v>45482</v>
      </c>
      <c r="B574" t="inlineStr">
        <is>
          <t>Yahoo!広告</t>
        </is>
      </c>
      <c r="C574" s="5" t="n">
        <v>5300</v>
      </c>
    </row>
    <row r="575">
      <c r="A575" s="3" t="n">
        <v>45483</v>
      </c>
      <c r="B575" t="inlineStr">
        <is>
          <t>Google広告</t>
        </is>
      </c>
      <c r="C575" s="5" t="n">
        <v>6600</v>
      </c>
    </row>
    <row r="576">
      <c r="A576" s="3" t="n">
        <v>45483</v>
      </c>
      <c r="B576" t="inlineStr">
        <is>
          <t>Meta広告</t>
        </is>
      </c>
      <c r="C576" s="5" t="n">
        <v>5600</v>
      </c>
    </row>
    <row r="577">
      <c r="A577" s="3" t="n">
        <v>45483</v>
      </c>
      <c r="B577" t="inlineStr">
        <is>
          <t>Yahoo!広告</t>
        </is>
      </c>
      <c r="C577" s="5" t="n">
        <v>3600</v>
      </c>
    </row>
    <row r="578">
      <c r="A578" s="3" t="n">
        <v>45484</v>
      </c>
      <c r="B578" t="inlineStr">
        <is>
          <t>Google広告</t>
        </is>
      </c>
      <c r="C578" s="5" t="n">
        <v>6100</v>
      </c>
    </row>
    <row r="579">
      <c r="A579" s="3" t="n">
        <v>45484</v>
      </c>
      <c r="B579" t="inlineStr">
        <is>
          <t>Meta広告</t>
        </is>
      </c>
      <c r="C579" s="5" t="n">
        <v>6700</v>
      </c>
    </row>
    <row r="580">
      <c r="A580" s="3" t="n">
        <v>45484</v>
      </c>
      <c r="B580" t="inlineStr">
        <is>
          <t>Yahoo!広告</t>
        </is>
      </c>
      <c r="C580" s="5" t="n">
        <v>5100</v>
      </c>
    </row>
    <row r="581">
      <c r="A581" s="3" t="n">
        <v>45485</v>
      </c>
      <c r="B581" t="inlineStr">
        <is>
          <t>Google広告</t>
        </is>
      </c>
      <c r="C581" s="5" t="n">
        <v>4600</v>
      </c>
    </row>
    <row r="582">
      <c r="A582" s="3" t="n">
        <v>45485</v>
      </c>
      <c r="B582" t="inlineStr">
        <is>
          <t>Meta広告</t>
        </is>
      </c>
      <c r="C582" s="5" t="n">
        <v>7600</v>
      </c>
    </row>
    <row r="583">
      <c r="A583" s="3" t="n">
        <v>45485</v>
      </c>
      <c r="B583" t="inlineStr">
        <is>
          <t>Yahoo!広告</t>
        </is>
      </c>
      <c r="C583" s="5" t="n">
        <v>3300</v>
      </c>
    </row>
    <row r="584">
      <c r="A584" s="3" t="n">
        <v>45486</v>
      </c>
      <c r="B584" t="inlineStr">
        <is>
          <t>Google広告</t>
        </is>
      </c>
      <c r="C584" s="5" t="n">
        <v>7100</v>
      </c>
    </row>
    <row r="585">
      <c r="A585" s="3" t="n">
        <v>45486</v>
      </c>
      <c r="B585" t="inlineStr">
        <is>
          <t>Meta広告</t>
        </is>
      </c>
      <c r="C585" s="5" t="n">
        <v>8400</v>
      </c>
    </row>
    <row r="586">
      <c r="A586" s="3" t="n">
        <v>45486</v>
      </c>
      <c r="B586" t="inlineStr">
        <is>
          <t>Yahoo!広告</t>
        </is>
      </c>
      <c r="C586" s="5" t="n">
        <v>3500</v>
      </c>
    </row>
    <row r="587">
      <c r="A587" s="3" t="n">
        <v>45487</v>
      </c>
      <c r="B587" t="inlineStr">
        <is>
          <t>Google広告</t>
        </is>
      </c>
      <c r="C587" s="5" t="n">
        <v>4700</v>
      </c>
    </row>
    <row r="588">
      <c r="A588" s="3" t="n">
        <v>45487</v>
      </c>
      <c r="B588" t="inlineStr">
        <is>
          <t>Meta広告</t>
        </is>
      </c>
      <c r="C588" s="5" t="n">
        <v>8300</v>
      </c>
    </row>
    <row r="589">
      <c r="A589" s="3" t="n">
        <v>45487</v>
      </c>
      <c r="B589" t="inlineStr">
        <is>
          <t>Yahoo!広告</t>
        </is>
      </c>
      <c r="C589" s="5" t="n">
        <v>4700</v>
      </c>
    </row>
    <row r="590">
      <c r="A590" s="3" t="n">
        <v>45488</v>
      </c>
      <c r="B590" t="inlineStr">
        <is>
          <t>Google広告</t>
        </is>
      </c>
      <c r="C590" s="5" t="n">
        <v>5600</v>
      </c>
    </row>
    <row r="591">
      <c r="A591" s="3" t="n">
        <v>45488</v>
      </c>
      <c r="B591" t="inlineStr">
        <is>
          <t>Meta広告</t>
        </is>
      </c>
      <c r="C591" s="5" t="n">
        <v>8800</v>
      </c>
    </row>
    <row r="592">
      <c r="A592" s="3" t="n">
        <v>45488</v>
      </c>
      <c r="B592" t="inlineStr">
        <is>
          <t>Yahoo!広告</t>
        </is>
      </c>
      <c r="C592" s="5" t="n">
        <v>3600</v>
      </c>
    </row>
    <row r="593">
      <c r="A593" s="3" t="n">
        <v>45489</v>
      </c>
      <c r="B593" t="inlineStr">
        <is>
          <t>Google広告</t>
        </is>
      </c>
      <c r="C593" s="5" t="n">
        <v>5400</v>
      </c>
    </row>
    <row r="594">
      <c r="A594" s="3" t="n">
        <v>45489</v>
      </c>
      <c r="B594" t="inlineStr">
        <is>
          <t>Meta広告</t>
        </is>
      </c>
      <c r="C594" s="5" t="n">
        <v>6200</v>
      </c>
    </row>
    <row r="595">
      <c r="A595" s="3" t="n">
        <v>45489</v>
      </c>
      <c r="B595" t="inlineStr">
        <is>
          <t>Yahoo!広告</t>
        </is>
      </c>
      <c r="C595" s="5" t="n">
        <v>4100</v>
      </c>
    </row>
    <row r="596">
      <c r="A596" s="3" t="n">
        <v>45490</v>
      </c>
      <c r="B596" t="inlineStr">
        <is>
          <t>Google広告</t>
        </is>
      </c>
      <c r="C596" s="5" t="n">
        <v>6800</v>
      </c>
    </row>
    <row r="597">
      <c r="A597" s="3" t="n">
        <v>45490</v>
      </c>
      <c r="B597" t="inlineStr">
        <is>
          <t>Meta広告</t>
        </is>
      </c>
      <c r="C597" s="5" t="n">
        <v>9100</v>
      </c>
    </row>
    <row r="598">
      <c r="A598" s="3" t="n">
        <v>45490</v>
      </c>
      <c r="B598" t="inlineStr">
        <is>
          <t>Yahoo!広告</t>
        </is>
      </c>
      <c r="C598" s="5" t="n">
        <v>5100</v>
      </c>
    </row>
    <row r="599">
      <c r="A599" s="3" t="n">
        <v>45491</v>
      </c>
      <c r="B599" t="inlineStr">
        <is>
          <t>Google広告</t>
        </is>
      </c>
      <c r="C599" s="5" t="n">
        <v>6700</v>
      </c>
    </row>
    <row r="600">
      <c r="A600" s="3" t="n">
        <v>45491</v>
      </c>
      <c r="B600" t="inlineStr">
        <is>
          <t>Meta広告</t>
        </is>
      </c>
      <c r="C600" s="5" t="n">
        <v>6400</v>
      </c>
    </row>
    <row r="601">
      <c r="A601" s="3" t="n">
        <v>45491</v>
      </c>
      <c r="B601" t="inlineStr">
        <is>
          <t>Yahoo!広告</t>
        </is>
      </c>
      <c r="C601" s="5" t="n">
        <v>3300</v>
      </c>
    </row>
    <row r="602">
      <c r="A602" s="3" t="n">
        <v>45492</v>
      </c>
      <c r="B602" t="inlineStr">
        <is>
          <t>Google広告</t>
        </is>
      </c>
      <c r="C602" s="5" t="n">
        <v>6000</v>
      </c>
    </row>
    <row r="603">
      <c r="A603" s="3" t="n">
        <v>45492</v>
      </c>
      <c r="B603" t="inlineStr">
        <is>
          <t>Meta広告</t>
        </is>
      </c>
      <c r="C603" s="5" t="n">
        <v>8900</v>
      </c>
    </row>
    <row r="604">
      <c r="A604" s="3" t="n">
        <v>45492</v>
      </c>
      <c r="B604" t="inlineStr">
        <is>
          <t>Yahoo!広告</t>
        </is>
      </c>
      <c r="C604" s="5" t="n">
        <v>5500</v>
      </c>
    </row>
    <row r="605">
      <c r="A605" s="3" t="n">
        <v>45493</v>
      </c>
      <c r="B605" t="inlineStr">
        <is>
          <t>Google広告</t>
        </is>
      </c>
      <c r="C605" s="5" t="n">
        <v>4900</v>
      </c>
    </row>
    <row r="606">
      <c r="A606" s="3" t="n">
        <v>45493</v>
      </c>
      <c r="B606" t="inlineStr">
        <is>
          <t>Meta広告</t>
        </is>
      </c>
      <c r="C606" s="5" t="n">
        <v>7200</v>
      </c>
    </row>
    <row r="607">
      <c r="A607" s="3" t="n">
        <v>45493</v>
      </c>
      <c r="B607" t="inlineStr">
        <is>
          <t>Yahoo!広告</t>
        </is>
      </c>
      <c r="C607" s="5" t="n">
        <v>3300</v>
      </c>
    </row>
    <row r="608">
      <c r="A608" s="3" t="n">
        <v>45494</v>
      </c>
      <c r="B608" t="inlineStr">
        <is>
          <t>Google広告</t>
        </is>
      </c>
      <c r="C608" s="5" t="n">
        <v>7400</v>
      </c>
    </row>
    <row r="609">
      <c r="A609" s="3" t="n">
        <v>45494</v>
      </c>
      <c r="B609" t="inlineStr">
        <is>
          <t>Meta広告</t>
        </is>
      </c>
      <c r="C609" s="5" t="n">
        <v>5700</v>
      </c>
    </row>
    <row r="610">
      <c r="A610" s="3" t="n">
        <v>45494</v>
      </c>
      <c r="B610" t="inlineStr">
        <is>
          <t>Yahoo!広告</t>
        </is>
      </c>
      <c r="C610" s="5" t="n">
        <v>5000</v>
      </c>
    </row>
    <row r="611">
      <c r="A611" s="3" t="n">
        <v>45495</v>
      </c>
      <c r="B611" t="inlineStr">
        <is>
          <t>Google広告</t>
        </is>
      </c>
      <c r="C611" s="5" t="n">
        <v>5300</v>
      </c>
    </row>
    <row r="612">
      <c r="A612" s="3" t="n">
        <v>45495</v>
      </c>
      <c r="B612" t="inlineStr">
        <is>
          <t>Meta広告</t>
        </is>
      </c>
      <c r="C612" s="5" t="n">
        <v>7300</v>
      </c>
    </row>
    <row r="613">
      <c r="A613" s="3" t="n">
        <v>45495</v>
      </c>
      <c r="B613" t="inlineStr">
        <is>
          <t>Yahoo!広告</t>
        </is>
      </c>
      <c r="C613" s="5" t="n">
        <v>5300</v>
      </c>
    </row>
    <row r="614">
      <c r="A614" s="3" t="n">
        <v>45496</v>
      </c>
      <c r="B614" t="inlineStr">
        <is>
          <t>Google広告</t>
        </is>
      </c>
      <c r="C614" s="5" t="n">
        <v>7000</v>
      </c>
    </row>
    <row r="615">
      <c r="A615" s="3" t="n">
        <v>45496</v>
      </c>
      <c r="B615" t="inlineStr">
        <is>
          <t>Meta広告</t>
        </is>
      </c>
      <c r="C615" s="5" t="n">
        <v>8500</v>
      </c>
    </row>
    <row r="616">
      <c r="A616" s="3" t="n">
        <v>45496</v>
      </c>
      <c r="B616" t="inlineStr">
        <is>
          <t>Yahoo!広告</t>
        </is>
      </c>
      <c r="C616" s="5" t="n">
        <v>3500</v>
      </c>
    </row>
    <row r="617">
      <c r="A617" s="3" t="n">
        <v>45497</v>
      </c>
      <c r="B617" t="inlineStr">
        <is>
          <t>Google広告</t>
        </is>
      </c>
      <c r="C617" s="5" t="n">
        <v>7700</v>
      </c>
    </row>
    <row r="618">
      <c r="A618" s="3" t="n">
        <v>45497</v>
      </c>
      <c r="B618" t="inlineStr">
        <is>
          <t>Meta広告</t>
        </is>
      </c>
      <c r="C618" s="5" t="n">
        <v>9100</v>
      </c>
    </row>
    <row r="619">
      <c r="A619" s="3" t="n">
        <v>45497</v>
      </c>
      <c r="B619" t="inlineStr">
        <is>
          <t>Yahoo!広告</t>
        </is>
      </c>
      <c r="C619" s="5" t="n">
        <v>3100</v>
      </c>
    </row>
    <row r="620">
      <c r="A620" s="3" t="n">
        <v>45498</v>
      </c>
      <c r="B620" t="inlineStr">
        <is>
          <t>Google広告</t>
        </is>
      </c>
      <c r="C620" s="5" t="n">
        <v>7400</v>
      </c>
    </row>
    <row r="621">
      <c r="A621" s="3" t="n">
        <v>45498</v>
      </c>
      <c r="B621" t="inlineStr">
        <is>
          <t>Meta広告</t>
        </is>
      </c>
      <c r="C621" s="5" t="n">
        <v>9000</v>
      </c>
    </row>
    <row r="622">
      <c r="A622" s="3" t="n">
        <v>45498</v>
      </c>
      <c r="B622" t="inlineStr">
        <is>
          <t>Yahoo!広告</t>
        </is>
      </c>
      <c r="C622" s="5" t="n">
        <v>3700</v>
      </c>
    </row>
    <row r="623">
      <c r="A623" s="3" t="n">
        <v>45499</v>
      </c>
      <c r="B623" t="inlineStr">
        <is>
          <t>Google広告</t>
        </is>
      </c>
      <c r="C623" s="5" t="n">
        <v>4400</v>
      </c>
    </row>
    <row r="624">
      <c r="A624" s="3" t="n">
        <v>45499</v>
      </c>
      <c r="B624" t="inlineStr">
        <is>
          <t>Meta広告</t>
        </is>
      </c>
      <c r="C624" s="5" t="n">
        <v>5500</v>
      </c>
    </row>
    <row r="625">
      <c r="A625" s="3" t="n">
        <v>45499</v>
      </c>
      <c r="B625" t="inlineStr">
        <is>
          <t>Yahoo!広告</t>
        </is>
      </c>
      <c r="C625" s="5" t="n">
        <v>5300</v>
      </c>
    </row>
    <row r="626">
      <c r="A626" s="3" t="n">
        <v>45500</v>
      </c>
      <c r="B626" t="inlineStr">
        <is>
          <t>Google広告</t>
        </is>
      </c>
      <c r="C626" s="5" t="n">
        <v>5000</v>
      </c>
    </row>
    <row r="627">
      <c r="A627" s="3" t="n">
        <v>45500</v>
      </c>
      <c r="B627" t="inlineStr">
        <is>
          <t>Meta広告</t>
        </is>
      </c>
      <c r="C627" s="5" t="n">
        <v>6800</v>
      </c>
    </row>
    <row r="628">
      <c r="A628" s="3" t="n">
        <v>45500</v>
      </c>
      <c r="B628" t="inlineStr">
        <is>
          <t>Yahoo!広告</t>
        </is>
      </c>
      <c r="C628" s="5" t="n">
        <v>3300</v>
      </c>
    </row>
    <row r="629">
      <c r="A629" s="3" t="n">
        <v>45501</v>
      </c>
      <c r="B629" t="inlineStr">
        <is>
          <t>Google広告</t>
        </is>
      </c>
      <c r="C629" s="5" t="n">
        <v>6800</v>
      </c>
    </row>
    <row r="630">
      <c r="A630" s="3" t="n">
        <v>45501</v>
      </c>
      <c r="B630" t="inlineStr">
        <is>
          <t>Meta広告</t>
        </is>
      </c>
      <c r="C630" s="5" t="n">
        <v>7500</v>
      </c>
    </row>
    <row r="631">
      <c r="A631" s="3" t="n">
        <v>45501</v>
      </c>
      <c r="B631" t="inlineStr">
        <is>
          <t>Yahoo!広告</t>
        </is>
      </c>
      <c r="C631" s="5" t="n">
        <v>3900</v>
      </c>
    </row>
    <row r="632">
      <c r="A632" s="3" t="n">
        <v>45502</v>
      </c>
      <c r="B632" t="inlineStr">
        <is>
          <t>Google広告</t>
        </is>
      </c>
      <c r="C632" s="5" t="n">
        <v>4800</v>
      </c>
    </row>
    <row r="633">
      <c r="A633" s="3" t="n">
        <v>45502</v>
      </c>
      <c r="B633" t="inlineStr">
        <is>
          <t>Meta広告</t>
        </is>
      </c>
      <c r="C633" s="5" t="n">
        <v>7500</v>
      </c>
    </row>
    <row r="634">
      <c r="A634" s="3" t="n">
        <v>45502</v>
      </c>
      <c r="B634" t="inlineStr">
        <is>
          <t>Yahoo!広告</t>
        </is>
      </c>
      <c r="C634" s="5" t="n">
        <v>3100</v>
      </c>
    </row>
    <row r="635">
      <c r="A635" s="3" t="n">
        <v>45503</v>
      </c>
      <c r="B635" t="inlineStr">
        <is>
          <t>Google広告</t>
        </is>
      </c>
      <c r="C635" s="5" t="n">
        <v>5900</v>
      </c>
    </row>
    <row r="636">
      <c r="A636" s="3" t="n">
        <v>45503</v>
      </c>
      <c r="B636" t="inlineStr">
        <is>
          <t>Meta広告</t>
        </is>
      </c>
      <c r="C636" s="5" t="n">
        <v>6400</v>
      </c>
    </row>
    <row r="637">
      <c r="A637" s="3" t="n">
        <v>45503</v>
      </c>
      <c r="B637" t="inlineStr">
        <is>
          <t>Yahoo!広告</t>
        </is>
      </c>
      <c r="C637" s="5" t="n">
        <v>3200</v>
      </c>
    </row>
    <row r="638">
      <c r="A638" s="3" t="n">
        <v>45504</v>
      </c>
      <c r="B638" t="inlineStr">
        <is>
          <t>Google広告</t>
        </is>
      </c>
      <c r="C638" s="5" t="n">
        <v>6000</v>
      </c>
    </row>
    <row r="639">
      <c r="A639" s="3" t="n">
        <v>45504</v>
      </c>
      <c r="B639" t="inlineStr">
        <is>
          <t>Meta広告</t>
        </is>
      </c>
      <c r="C639" s="5" t="n">
        <v>9000</v>
      </c>
    </row>
    <row r="640">
      <c r="A640" s="3" t="n">
        <v>45504</v>
      </c>
      <c r="B640" t="inlineStr">
        <is>
          <t>Yahoo!広告</t>
        </is>
      </c>
      <c r="C640" s="5" t="n">
        <v>5400</v>
      </c>
    </row>
    <row r="641">
      <c r="A641" s="3" t="n">
        <v>45505</v>
      </c>
      <c r="B641" t="inlineStr">
        <is>
          <t>Google広告</t>
        </is>
      </c>
      <c r="C641" s="5" t="n">
        <v>3200</v>
      </c>
    </row>
    <row r="642">
      <c r="A642" s="3" t="n">
        <v>45505</v>
      </c>
      <c r="B642" t="inlineStr">
        <is>
          <t>Meta広告</t>
        </is>
      </c>
      <c r="C642" s="5" t="n">
        <v>3700</v>
      </c>
    </row>
    <row r="643">
      <c r="A643" s="3" t="n">
        <v>45505</v>
      </c>
      <c r="B643" t="inlineStr">
        <is>
          <t>Yahoo!広告</t>
        </is>
      </c>
      <c r="C643" s="5" t="n">
        <v>4400</v>
      </c>
    </row>
    <row r="644">
      <c r="A644" s="3" t="n">
        <v>45506</v>
      </c>
      <c r="B644" t="inlineStr">
        <is>
          <t>Google広告</t>
        </is>
      </c>
      <c r="C644" s="5" t="n">
        <v>4900</v>
      </c>
    </row>
    <row r="645">
      <c r="A645" s="3" t="n">
        <v>45506</v>
      </c>
      <c r="B645" t="inlineStr">
        <is>
          <t>Meta広告</t>
        </is>
      </c>
      <c r="C645" s="5" t="n">
        <v>5200</v>
      </c>
    </row>
    <row r="646">
      <c r="A646" s="3" t="n">
        <v>45506</v>
      </c>
      <c r="B646" t="inlineStr">
        <is>
          <t>Yahoo!広告</t>
        </is>
      </c>
      <c r="C646" s="5" t="n">
        <v>3300</v>
      </c>
    </row>
    <row r="647">
      <c r="A647" s="3" t="n">
        <v>45507</v>
      </c>
      <c r="B647" t="inlineStr">
        <is>
          <t>Google広告</t>
        </is>
      </c>
      <c r="C647" s="5" t="n">
        <v>3800</v>
      </c>
    </row>
    <row r="648">
      <c r="A648" s="3" t="n">
        <v>45507</v>
      </c>
      <c r="B648" t="inlineStr">
        <is>
          <t>Meta広告</t>
        </is>
      </c>
      <c r="C648" s="5" t="n">
        <v>3100</v>
      </c>
    </row>
    <row r="649">
      <c r="A649" s="3" t="n">
        <v>45507</v>
      </c>
      <c r="B649" t="inlineStr">
        <is>
          <t>Yahoo!広告</t>
        </is>
      </c>
      <c r="C649" s="5" t="n">
        <v>3400</v>
      </c>
    </row>
    <row r="650">
      <c r="A650" s="3" t="n">
        <v>45508</v>
      </c>
      <c r="B650" t="inlineStr">
        <is>
          <t>Google広告</t>
        </is>
      </c>
      <c r="C650" s="5" t="n">
        <v>5400</v>
      </c>
    </row>
    <row r="651">
      <c r="A651" s="3" t="n">
        <v>45508</v>
      </c>
      <c r="B651" t="inlineStr">
        <is>
          <t>Meta広告</t>
        </is>
      </c>
      <c r="C651" s="5" t="n">
        <v>3600</v>
      </c>
    </row>
    <row r="652">
      <c r="A652" s="3" t="n">
        <v>45508</v>
      </c>
      <c r="B652" t="inlineStr">
        <is>
          <t>Yahoo!広告</t>
        </is>
      </c>
      <c r="C652" s="5" t="n">
        <v>4900</v>
      </c>
    </row>
    <row r="653">
      <c r="A653" s="3" t="n">
        <v>45509</v>
      </c>
      <c r="B653" t="inlineStr">
        <is>
          <t>Google広告</t>
        </is>
      </c>
      <c r="C653" s="5" t="n">
        <v>3800</v>
      </c>
    </row>
    <row r="654">
      <c r="A654" s="3" t="n">
        <v>45509</v>
      </c>
      <c r="B654" t="inlineStr">
        <is>
          <t>Meta広告</t>
        </is>
      </c>
      <c r="C654" s="5" t="n">
        <v>3300</v>
      </c>
    </row>
    <row r="655">
      <c r="A655" s="3" t="n">
        <v>45509</v>
      </c>
      <c r="B655" t="inlineStr">
        <is>
          <t>Yahoo!広告</t>
        </is>
      </c>
      <c r="C655" s="5" t="n">
        <v>3800</v>
      </c>
    </row>
    <row r="656">
      <c r="A656" s="3" t="n">
        <v>45510</v>
      </c>
      <c r="B656" t="inlineStr">
        <is>
          <t>Google広告</t>
        </is>
      </c>
      <c r="C656" s="5" t="n">
        <v>4300</v>
      </c>
    </row>
    <row r="657">
      <c r="A657" s="3" t="n">
        <v>45510</v>
      </c>
      <c r="B657" t="inlineStr">
        <is>
          <t>Meta広告</t>
        </is>
      </c>
      <c r="C657" s="5" t="n">
        <v>4600</v>
      </c>
    </row>
    <row r="658">
      <c r="A658" s="3" t="n">
        <v>45510</v>
      </c>
      <c r="B658" t="inlineStr">
        <is>
          <t>Yahoo!広告</t>
        </is>
      </c>
      <c r="C658" s="5" t="n">
        <v>4300</v>
      </c>
    </row>
    <row r="659">
      <c r="A659" s="3" t="n">
        <v>45511</v>
      </c>
      <c r="B659" t="inlineStr">
        <is>
          <t>Google広告</t>
        </is>
      </c>
      <c r="C659" s="5" t="n">
        <v>5600</v>
      </c>
    </row>
    <row r="660">
      <c r="A660" s="3" t="n">
        <v>45511</v>
      </c>
      <c r="B660" t="inlineStr">
        <is>
          <t>Meta広告</t>
        </is>
      </c>
      <c r="C660" s="5" t="n">
        <v>5000</v>
      </c>
    </row>
    <row r="661">
      <c r="A661" s="3" t="n">
        <v>45511</v>
      </c>
      <c r="B661" t="inlineStr">
        <is>
          <t>Yahoo!広告</t>
        </is>
      </c>
      <c r="C661" s="5" t="n">
        <v>3600</v>
      </c>
    </row>
    <row r="662">
      <c r="A662" s="3" t="n">
        <v>45512</v>
      </c>
      <c r="B662" t="inlineStr">
        <is>
          <t>Google広告</t>
        </is>
      </c>
      <c r="C662" s="5" t="n">
        <v>4900</v>
      </c>
    </row>
    <row r="663">
      <c r="A663" s="3" t="n">
        <v>45512</v>
      </c>
      <c r="B663" t="inlineStr">
        <is>
          <t>Meta広告</t>
        </is>
      </c>
      <c r="C663" s="5" t="n">
        <v>3300</v>
      </c>
    </row>
    <row r="664">
      <c r="A664" s="3" t="n">
        <v>45512</v>
      </c>
      <c r="B664" t="inlineStr">
        <is>
          <t>Yahoo!広告</t>
        </is>
      </c>
      <c r="C664" s="5" t="n">
        <v>4400</v>
      </c>
    </row>
    <row r="665">
      <c r="A665" s="3" t="n">
        <v>45513</v>
      </c>
      <c r="B665" t="inlineStr">
        <is>
          <t>Google広告</t>
        </is>
      </c>
      <c r="C665" s="5" t="n">
        <v>5700</v>
      </c>
    </row>
    <row r="666">
      <c r="A666" s="3" t="n">
        <v>45513</v>
      </c>
      <c r="B666" t="inlineStr">
        <is>
          <t>Meta広告</t>
        </is>
      </c>
      <c r="C666" s="5" t="n">
        <v>3800</v>
      </c>
    </row>
    <row r="667">
      <c r="A667" s="3" t="n">
        <v>45513</v>
      </c>
      <c r="B667" t="inlineStr">
        <is>
          <t>Yahoo!広告</t>
        </is>
      </c>
      <c r="C667" s="5" t="n">
        <v>3700</v>
      </c>
    </row>
    <row r="668">
      <c r="A668" s="3" t="n">
        <v>45514</v>
      </c>
      <c r="B668" t="inlineStr">
        <is>
          <t>Google広告</t>
        </is>
      </c>
      <c r="C668" s="5" t="n">
        <v>4600</v>
      </c>
    </row>
    <row r="669">
      <c r="A669" s="3" t="n">
        <v>45514</v>
      </c>
      <c r="B669" t="inlineStr">
        <is>
          <t>Meta広告</t>
        </is>
      </c>
      <c r="C669" s="5" t="n">
        <v>4100</v>
      </c>
    </row>
    <row r="670">
      <c r="A670" s="3" t="n">
        <v>45514</v>
      </c>
      <c r="B670" t="inlineStr">
        <is>
          <t>Yahoo!広告</t>
        </is>
      </c>
      <c r="C670" s="5" t="n">
        <v>3700</v>
      </c>
    </row>
    <row r="671">
      <c r="A671" s="3" t="n">
        <v>45515</v>
      </c>
      <c r="B671" t="inlineStr">
        <is>
          <t>Google広告</t>
        </is>
      </c>
      <c r="C671" s="5" t="n">
        <v>3300</v>
      </c>
    </row>
    <row r="672">
      <c r="A672" s="3" t="n">
        <v>45515</v>
      </c>
      <c r="B672" t="inlineStr">
        <is>
          <t>Meta広告</t>
        </is>
      </c>
      <c r="C672" s="5" t="n">
        <v>5200</v>
      </c>
    </row>
    <row r="673">
      <c r="A673" s="3" t="n">
        <v>45515</v>
      </c>
      <c r="B673" t="inlineStr">
        <is>
          <t>Yahoo!広告</t>
        </is>
      </c>
      <c r="C673" s="5" t="n">
        <v>3900</v>
      </c>
    </row>
    <row r="674">
      <c r="A674" s="3" t="n">
        <v>45516</v>
      </c>
      <c r="B674" t="inlineStr">
        <is>
          <t>Google広告</t>
        </is>
      </c>
      <c r="C674" s="5" t="n">
        <v>5400</v>
      </c>
    </row>
    <row r="675">
      <c r="A675" s="3" t="n">
        <v>45516</v>
      </c>
      <c r="B675" t="inlineStr">
        <is>
          <t>Meta広告</t>
        </is>
      </c>
      <c r="C675" s="5" t="n">
        <v>4000</v>
      </c>
    </row>
    <row r="676">
      <c r="A676" s="3" t="n">
        <v>45516</v>
      </c>
      <c r="B676" t="inlineStr">
        <is>
          <t>Yahoo!広告</t>
        </is>
      </c>
      <c r="C676" s="5" t="n">
        <v>3600</v>
      </c>
    </row>
    <row r="677">
      <c r="A677" s="3" t="n">
        <v>45517</v>
      </c>
      <c r="B677" t="inlineStr">
        <is>
          <t>Google広告</t>
        </is>
      </c>
      <c r="C677" s="5" t="n">
        <v>3400</v>
      </c>
    </row>
    <row r="678">
      <c r="A678" s="3" t="n">
        <v>45517</v>
      </c>
      <c r="B678" t="inlineStr">
        <is>
          <t>Meta広告</t>
        </is>
      </c>
      <c r="C678" s="5" t="n">
        <v>5000</v>
      </c>
    </row>
    <row r="679">
      <c r="A679" s="3" t="n">
        <v>45517</v>
      </c>
      <c r="B679" t="inlineStr">
        <is>
          <t>Yahoo!広告</t>
        </is>
      </c>
      <c r="C679" s="5" t="n">
        <v>2800</v>
      </c>
    </row>
    <row r="680">
      <c r="A680" s="3" t="n">
        <v>45518</v>
      </c>
      <c r="B680" t="inlineStr">
        <is>
          <t>Google広告</t>
        </is>
      </c>
      <c r="C680" s="5" t="n">
        <v>5000</v>
      </c>
    </row>
    <row r="681">
      <c r="A681" s="3" t="n">
        <v>45518</v>
      </c>
      <c r="B681" t="inlineStr">
        <is>
          <t>Meta広告</t>
        </is>
      </c>
      <c r="C681" s="5" t="n">
        <v>4400</v>
      </c>
    </row>
    <row r="682">
      <c r="A682" s="3" t="n">
        <v>45518</v>
      </c>
      <c r="B682" t="inlineStr">
        <is>
          <t>Yahoo!広告</t>
        </is>
      </c>
      <c r="C682" s="5" t="n">
        <v>5000</v>
      </c>
    </row>
    <row r="683">
      <c r="A683" s="3" t="n">
        <v>45519</v>
      </c>
      <c r="B683" t="inlineStr">
        <is>
          <t>Google広告</t>
        </is>
      </c>
      <c r="C683" s="5" t="n">
        <v>5000</v>
      </c>
    </row>
    <row r="684">
      <c r="A684" s="3" t="n">
        <v>45519</v>
      </c>
      <c r="B684" t="inlineStr">
        <is>
          <t>Meta広告</t>
        </is>
      </c>
      <c r="C684" s="5" t="n">
        <v>3400</v>
      </c>
    </row>
    <row r="685">
      <c r="A685" s="3" t="n">
        <v>45519</v>
      </c>
      <c r="B685" t="inlineStr">
        <is>
          <t>Yahoo!広告</t>
        </is>
      </c>
      <c r="C685" s="5" t="n">
        <v>2900</v>
      </c>
    </row>
    <row r="686">
      <c r="A686" s="3" t="n">
        <v>45520</v>
      </c>
      <c r="B686" t="inlineStr">
        <is>
          <t>Google広告</t>
        </is>
      </c>
      <c r="C686" s="5" t="n">
        <v>5100</v>
      </c>
    </row>
    <row r="687">
      <c r="A687" s="3" t="n">
        <v>45520</v>
      </c>
      <c r="B687" t="inlineStr">
        <is>
          <t>Meta広告</t>
        </is>
      </c>
      <c r="C687" s="5" t="n">
        <v>5500</v>
      </c>
    </row>
    <row r="688">
      <c r="A688" s="3" t="n">
        <v>45520</v>
      </c>
      <c r="B688" t="inlineStr">
        <is>
          <t>Yahoo!広告</t>
        </is>
      </c>
      <c r="C688" s="5" t="n">
        <v>3500</v>
      </c>
    </row>
    <row r="689">
      <c r="A689" s="3" t="n">
        <v>45521</v>
      </c>
      <c r="B689" t="inlineStr">
        <is>
          <t>Google広告</t>
        </is>
      </c>
      <c r="C689" s="5" t="n">
        <v>3200</v>
      </c>
    </row>
    <row r="690">
      <c r="A690" s="3" t="n">
        <v>45521</v>
      </c>
      <c r="B690" t="inlineStr">
        <is>
          <t>Meta広告</t>
        </is>
      </c>
      <c r="C690" s="5" t="n">
        <v>3400</v>
      </c>
    </row>
    <row r="691">
      <c r="A691" s="3" t="n">
        <v>45521</v>
      </c>
      <c r="B691" t="inlineStr">
        <is>
          <t>Yahoo!広告</t>
        </is>
      </c>
      <c r="C691" s="5" t="n">
        <v>3500</v>
      </c>
    </row>
    <row r="692">
      <c r="A692" s="3" t="n">
        <v>45522</v>
      </c>
      <c r="B692" t="inlineStr">
        <is>
          <t>Google広告</t>
        </is>
      </c>
      <c r="C692" s="5" t="n">
        <v>3800</v>
      </c>
    </row>
    <row r="693">
      <c r="A693" s="3" t="n">
        <v>45522</v>
      </c>
      <c r="B693" t="inlineStr">
        <is>
          <t>Meta広告</t>
        </is>
      </c>
      <c r="C693" s="5" t="n">
        <v>3500</v>
      </c>
    </row>
    <row r="694">
      <c r="A694" s="3" t="n">
        <v>45522</v>
      </c>
      <c r="B694" t="inlineStr">
        <is>
          <t>Yahoo!広告</t>
        </is>
      </c>
      <c r="C694" s="5" t="n">
        <v>4500</v>
      </c>
    </row>
    <row r="695">
      <c r="A695" s="3" t="n">
        <v>45523</v>
      </c>
      <c r="B695" t="inlineStr">
        <is>
          <t>Google広告</t>
        </is>
      </c>
      <c r="C695" s="5" t="n">
        <v>3500</v>
      </c>
    </row>
    <row r="696">
      <c r="A696" s="3" t="n">
        <v>45523</v>
      </c>
      <c r="B696" t="inlineStr">
        <is>
          <t>Meta広告</t>
        </is>
      </c>
      <c r="C696" s="5" t="n">
        <v>4700</v>
      </c>
    </row>
    <row r="697">
      <c r="A697" s="3" t="n">
        <v>45523</v>
      </c>
      <c r="B697" t="inlineStr">
        <is>
          <t>Yahoo!広告</t>
        </is>
      </c>
      <c r="C697" s="5" t="n">
        <v>4200</v>
      </c>
    </row>
    <row r="698">
      <c r="A698" s="3" t="n">
        <v>45524</v>
      </c>
      <c r="B698" t="inlineStr">
        <is>
          <t>Google広告</t>
        </is>
      </c>
      <c r="C698" s="5" t="n">
        <v>5700</v>
      </c>
    </row>
    <row r="699">
      <c r="A699" s="3" t="n">
        <v>45524</v>
      </c>
      <c r="B699" t="inlineStr">
        <is>
          <t>Meta広告</t>
        </is>
      </c>
      <c r="C699" s="5" t="n">
        <v>4200</v>
      </c>
    </row>
    <row r="700">
      <c r="A700" s="3" t="n">
        <v>45524</v>
      </c>
      <c r="B700" t="inlineStr">
        <is>
          <t>Yahoo!広告</t>
        </is>
      </c>
      <c r="C700" s="5" t="n">
        <v>3200</v>
      </c>
    </row>
    <row r="701">
      <c r="A701" s="3" t="n">
        <v>45525</v>
      </c>
      <c r="B701" t="inlineStr">
        <is>
          <t>Google広告</t>
        </is>
      </c>
      <c r="C701" s="5" t="n">
        <v>4100</v>
      </c>
    </row>
    <row r="702">
      <c r="A702" s="3" t="n">
        <v>45525</v>
      </c>
      <c r="B702" t="inlineStr">
        <is>
          <t>Meta広告</t>
        </is>
      </c>
      <c r="C702" s="5" t="n">
        <v>4100</v>
      </c>
    </row>
    <row r="703">
      <c r="A703" s="3" t="n">
        <v>45525</v>
      </c>
      <c r="B703" t="inlineStr">
        <is>
          <t>Yahoo!広告</t>
        </is>
      </c>
      <c r="C703" s="5" t="n">
        <v>3200</v>
      </c>
    </row>
    <row r="704">
      <c r="A704" s="3" t="n">
        <v>45526</v>
      </c>
      <c r="B704" t="inlineStr">
        <is>
          <t>Google広告</t>
        </is>
      </c>
      <c r="C704" s="5" t="n">
        <v>4600</v>
      </c>
    </row>
    <row r="705">
      <c r="A705" s="3" t="n">
        <v>45526</v>
      </c>
      <c r="B705" t="inlineStr">
        <is>
          <t>Meta広告</t>
        </is>
      </c>
      <c r="C705" s="5" t="n">
        <v>5300</v>
      </c>
    </row>
    <row r="706">
      <c r="A706" s="3" t="n">
        <v>45526</v>
      </c>
      <c r="B706" t="inlineStr">
        <is>
          <t>Yahoo!広告</t>
        </is>
      </c>
      <c r="C706" s="5" t="n">
        <v>3100</v>
      </c>
    </row>
    <row r="707">
      <c r="A707" s="3" t="n">
        <v>45527</v>
      </c>
      <c r="B707" t="inlineStr">
        <is>
          <t>Google広告</t>
        </is>
      </c>
      <c r="C707" s="5" t="n">
        <v>4600</v>
      </c>
    </row>
    <row r="708">
      <c r="A708" s="3" t="n">
        <v>45527</v>
      </c>
      <c r="B708" t="inlineStr">
        <is>
          <t>Meta広告</t>
        </is>
      </c>
      <c r="C708" s="5" t="n">
        <v>3400</v>
      </c>
    </row>
    <row r="709">
      <c r="A709" s="3" t="n">
        <v>45527</v>
      </c>
      <c r="B709" t="inlineStr">
        <is>
          <t>Yahoo!広告</t>
        </is>
      </c>
      <c r="C709" s="5" t="n">
        <v>4000</v>
      </c>
    </row>
    <row r="710">
      <c r="A710" s="3" t="n">
        <v>45528</v>
      </c>
      <c r="B710" t="inlineStr">
        <is>
          <t>Google広告</t>
        </is>
      </c>
      <c r="C710" s="5" t="n">
        <v>5600</v>
      </c>
    </row>
    <row r="711">
      <c r="A711" s="3" t="n">
        <v>45528</v>
      </c>
      <c r="B711" t="inlineStr">
        <is>
          <t>Meta広告</t>
        </is>
      </c>
      <c r="C711" s="5" t="n">
        <v>4600</v>
      </c>
    </row>
    <row r="712">
      <c r="A712" s="3" t="n">
        <v>45528</v>
      </c>
      <c r="B712" t="inlineStr">
        <is>
          <t>Yahoo!広告</t>
        </is>
      </c>
      <c r="C712" s="5" t="n">
        <v>2900</v>
      </c>
    </row>
    <row r="713">
      <c r="A713" s="3" t="n">
        <v>45529</v>
      </c>
      <c r="B713" t="inlineStr">
        <is>
          <t>Google広告</t>
        </is>
      </c>
      <c r="C713" s="5" t="n">
        <v>4600</v>
      </c>
    </row>
    <row r="714">
      <c r="A714" s="3" t="n">
        <v>45529</v>
      </c>
      <c r="B714" t="inlineStr">
        <is>
          <t>Meta広告</t>
        </is>
      </c>
      <c r="C714" s="5" t="n">
        <v>4100</v>
      </c>
    </row>
    <row r="715">
      <c r="A715" s="3" t="n">
        <v>45529</v>
      </c>
      <c r="B715" t="inlineStr">
        <is>
          <t>Yahoo!広告</t>
        </is>
      </c>
      <c r="C715" s="5" t="n">
        <v>3500</v>
      </c>
    </row>
    <row r="716">
      <c r="A716" s="3" t="n">
        <v>45530</v>
      </c>
      <c r="B716" t="inlineStr">
        <is>
          <t>Google広告</t>
        </is>
      </c>
      <c r="C716" s="5" t="n">
        <v>5400</v>
      </c>
    </row>
    <row r="717">
      <c r="A717" s="3" t="n">
        <v>45530</v>
      </c>
      <c r="B717" t="inlineStr">
        <is>
          <t>Meta広告</t>
        </is>
      </c>
      <c r="C717" s="5" t="n">
        <v>3400</v>
      </c>
    </row>
    <row r="718">
      <c r="A718" s="3" t="n">
        <v>45530</v>
      </c>
      <c r="B718" t="inlineStr">
        <is>
          <t>Yahoo!広告</t>
        </is>
      </c>
      <c r="C718" s="5" t="n">
        <v>5100</v>
      </c>
    </row>
    <row r="719">
      <c r="A719" s="3" t="n">
        <v>45531</v>
      </c>
      <c r="B719" t="inlineStr">
        <is>
          <t>Google広告</t>
        </is>
      </c>
      <c r="C719" s="5" t="n">
        <v>3800</v>
      </c>
    </row>
    <row r="720">
      <c r="A720" s="3" t="n">
        <v>45531</v>
      </c>
      <c r="B720" t="inlineStr">
        <is>
          <t>Meta広告</t>
        </is>
      </c>
      <c r="C720" s="5" t="n">
        <v>4400</v>
      </c>
    </row>
    <row r="721">
      <c r="A721" s="3" t="n">
        <v>45531</v>
      </c>
      <c r="B721" t="inlineStr">
        <is>
          <t>Yahoo!広告</t>
        </is>
      </c>
      <c r="C721" s="5" t="n">
        <v>3400</v>
      </c>
    </row>
    <row r="722">
      <c r="A722" s="3" t="n">
        <v>45532</v>
      </c>
      <c r="B722" t="inlineStr">
        <is>
          <t>Google広告</t>
        </is>
      </c>
      <c r="C722" s="5" t="n">
        <v>3200</v>
      </c>
    </row>
    <row r="723">
      <c r="A723" s="3" t="n">
        <v>45532</v>
      </c>
      <c r="B723" t="inlineStr">
        <is>
          <t>Meta広告</t>
        </is>
      </c>
      <c r="C723" s="5" t="n">
        <v>3200</v>
      </c>
    </row>
    <row r="724">
      <c r="A724" s="3" t="n">
        <v>45532</v>
      </c>
      <c r="B724" t="inlineStr">
        <is>
          <t>Yahoo!広告</t>
        </is>
      </c>
      <c r="C724" s="5" t="n">
        <v>4000</v>
      </c>
    </row>
    <row r="725">
      <c r="A725" s="3" t="n">
        <v>45533</v>
      </c>
      <c r="B725" t="inlineStr">
        <is>
          <t>Google広告</t>
        </is>
      </c>
      <c r="C725" s="5" t="n">
        <v>4400</v>
      </c>
    </row>
    <row r="726">
      <c r="A726" s="3" t="n">
        <v>45533</v>
      </c>
      <c r="B726" t="inlineStr">
        <is>
          <t>Meta広告</t>
        </is>
      </c>
      <c r="C726" s="5" t="n">
        <v>5100</v>
      </c>
    </row>
    <row r="727">
      <c r="A727" s="3" t="n">
        <v>45533</v>
      </c>
      <c r="B727" t="inlineStr">
        <is>
          <t>Yahoo!広告</t>
        </is>
      </c>
      <c r="C727" s="5" t="n">
        <v>4300</v>
      </c>
    </row>
    <row r="728">
      <c r="A728" s="3" t="n">
        <v>45534</v>
      </c>
      <c r="B728" t="inlineStr">
        <is>
          <t>Google広告</t>
        </is>
      </c>
      <c r="C728" s="5" t="n">
        <v>4600</v>
      </c>
    </row>
    <row r="729">
      <c r="A729" s="3" t="n">
        <v>45534</v>
      </c>
      <c r="B729" t="inlineStr">
        <is>
          <t>Meta広告</t>
        </is>
      </c>
      <c r="C729" s="5" t="n">
        <v>3600</v>
      </c>
    </row>
    <row r="730">
      <c r="A730" s="3" t="n">
        <v>45534</v>
      </c>
      <c r="B730" t="inlineStr">
        <is>
          <t>Yahoo!広告</t>
        </is>
      </c>
      <c r="C730" s="5" t="n">
        <v>4900</v>
      </c>
    </row>
    <row r="731">
      <c r="A731" s="3" t="n">
        <v>45535</v>
      </c>
      <c r="B731" t="inlineStr">
        <is>
          <t>Google広告</t>
        </is>
      </c>
      <c r="C731" s="5" t="n">
        <v>5100</v>
      </c>
    </row>
    <row r="732">
      <c r="A732" s="3" t="n">
        <v>45535</v>
      </c>
      <c r="B732" t="inlineStr">
        <is>
          <t>Meta広告</t>
        </is>
      </c>
      <c r="C732" s="5" t="n">
        <v>3200</v>
      </c>
    </row>
    <row r="733">
      <c r="A733" s="3" t="n">
        <v>45535</v>
      </c>
      <c r="B733" t="inlineStr">
        <is>
          <t>Yahoo!広告</t>
        </is>
      </c>
      <c r="C733" s="5" t="n">
        <v>2800</v>
      </c>
    </row>
    <row r="734">
      <c r="A734" s="3" t="n">
        <v>45536</v>
      </c>
      <c r="B734" t="inlineStr">
        <is>
          <t>Google広告</t>
        </is>
      </c>
      <c r="C734" s="5" t="n">
        <v>5500</v>
      </c>
    </row>
    <row r="735">
      <c r="A735" s="3" t="n">
        <v>45536</v>
      </c>
      <c r="B735" t="inlineStr">
        <is>
          <t>Meta広告</t>
        </is>
      </c>
      <c r="C735" s="5" t="n">
        <v>5800</v>
      </c>
    </row>
    <row r="736">
      <c r="A736" s="3" t="n">
        <v>45536</v>
      </c>
      <c r="B736" t="inlineStr">
        <is>
          <t>Yahoo!広告</t>
        </is>
      </c>
      <c r="C736" s="5" t="n">
        <v>3100</v>
      </c>
    </row>
    <row r="737">
      <c r="A737" s="3" t="n">
        <v>45537</v>
      </c>
      <c r="B737" t="inlineStr">
        <is>
          <t>Google広告</t>
        </is>
      </c>
      <c r="C737" s="5" t="n">
        <v>3200</v>
      </c>
    </row>
    <row r="738">
      <c r="A738" s="3" t="n">
        <v>45537</v>
      </c>
      <c r="B738" t="inlineStr">
        <is>
          <t>Meta広告</t>
        </is>
      </c>
      <c r="C738" s="5" t="n">
        <v>5300</v>
      </c>
    </row>
    <row r="739">
      <c r="A739" s="3" t="n">
        <v>45537</v>
      </c>
      <c r="B739" t="inlineStr">
        <is>
          <t>Yahoo!広告</t>
        </is>
      </c>
      <c r="C739" s="5" t="n">
        <v>3200</v>
      </c>
    </row>
    <row r="740">
      <c r="A740" s="3" t="n">
        <v>45538</v>
      </c>
      <c r="B740" t="inlineStr">
        <is>
          <t>Google広告</t>
        </is>
      </c>
      <c r="C740" s="5" t="n">
        <v>4100</v>
      </c>
    </row>
    <row r="741">
      <c r="A741" s="3" t="n">
        <v>45538</v>
      </c>
      <c r="B741" t="inlineStr">
        <is>
          <t>Meta広告</t>
        </is>
      </c>
      <c r="C741" s="5" t="n">
        <v>4500</v>
      </c>
    </row>
    <row r="742">
      <c r="A742" s="3" t="n">
        <v>45538</v>
      </c>
      <c r="B742" t="inlineStr">
        <is>
          <t>Yahoo!広告</t>
        </is>
      </c>
      <c r="C742" s="5" t="n">
        <v>3200</v>
      </c>
    </row>
    <row r="743">
      <c r="A743" s="3" t="n">
        <v>45539</v>
      </c>
      <c r="B743" t="inlineStr">
        <is>
          <t>Google広告</t>
        </is>
      </c>
      <c r="C743" s="5" t="n">
        <v>4400</v>
      </c>
    </row>
    <row r="744">
      <c r="A744" s="3" t="n">
        <v>45539</v>
      </c>
      <c r="B744" t="inlineStr">
        <is>
          <t>Meta広告</t>
        </is>
      </c>
      <c r="C744" s="5" t="n">
        <v>5600</v>
      </c>
    </row>
    <row r="745">
      <c r="A745" s="3" t="n">
        <v>45539</v>
      </c>
      <c r="B745" t="inlineStr">
        <is>
          <t>Yahoo!広告</t>
        </is>
      </c>
      <c r="C745" s="5" t="n">
        <v>2000</v>
      </c>
    </row>
    <row r="746">
      <c r="A746" s="3" t="n">
        <v>45540</v>
      </c>
      <c r="B746" t="inlineStr">
        <is>
          <t>Google広告</t>
        </is>
      </c>
      <c r="C746" s="5" t="n">
        <v>4500</v>
      </c>
    </row>
    <row r="747">
      <c r="A747" s="3" t="n">
        <v>45540</v>
      </c>
      <c r="B747" t="inlineStr">
        <is>
          <t>Meta広告</t>
        </is>
      </c>
      <c r="C747" s="5" t="n">
        <v>5700</v>
      </c>
    </row>
    <row r="748">
      <c r="A748" s="3" t="n">
        <v>45540</v>
      </c>
      <c r="B748" t="inlineStr">
        <is>
          <t>Yahoo!広告</t>
        </is>
      </c>
      <c r="C748" s="5" t="n">
        <v>2500</v>
      </c>
    </row>
    <row r="749">
      <c r="A749" s="3" t="n">
        <v>45541</v>
      </c>
      <c r="B749" t="inlineStr">
        <is>
          <t>Google広告</t>
        </is>
      </c>
      <c r="C749" s="5" t="n">
        <v>4400</v>
      </c>
    </row>
    <row r="750">
      <c r="A750" s="3" t="n">
        <v>45541</v>
      </c>
      <c r="B750" t="inlineStr">
        <is>
          <t>Meta広告</t>
        </is>
      </c>
      <c r="C750" s="5" t="n">
        <v>4500</v>
      </c>
    </row>
    <row r="751">
      <c r="A751" s="3" t="n">
        <v>45541</v>
      </c>
      <c r="B751" t="inlineStr">
        <is>
          <t>Yahoo!広告</t>
        </is>
      </c>
      <c r="C751" s="5" t="n">
        <v>3000</v>
      </c>
    </row>
    <row r="752">
      <c r="A752" s="3" t="n">
        <v>45542</v>
      </c>
      <c r="B752" t="inlineStr">
        <is>
          <t>Google広告</t>
        </is>
      </c>
      <c r="C752" s="5" t="n">
        <v>4900</v>
      </c>
    </row>
    <row r="753">
      <c r="A753" s="3" t="n">
        <v>45542</v>
      </c>
      <c r="B753" t="inlineStr">
        <is>
          <t>Meta広告</t>
        </is>
      </c>
      <c r="C753" s="5" t="n">
        <v>5800</v>
      </c>
    </row>
    <row r="754">
      <c r="A754" s="3" t="n">
        <v>45542</v>
      </c>
      <c r="B754" t="inlineStr">
        <is>
          <t>Yahoo!広告</t>
        </is>
      </c>
      <c r="C754" s="5" t="n">
        <v>2100</v>
      </c>
    </row>
    <row r="755">
      <c r="A755" s="3" t="n">
        <v>45543</v>
      </c>
      <c r="B755" t="inlineStr">
        <is>
          <t>Google広告</t>
        </is>
      </c>
      <c r="C755" s="5" t="n">
        <v>5600</v>
      </c>
    </row>
    <row r="756">
      <c r="A756" s="3" t="n">
        <v>45543</v>
      </c>
      <c r="B756" t="inlineStr">
        <is>
          <t>Meta広告</t>
        </is>
      </c>
      <c r="C756" s="5" t="n">
        <v>6300</v>
      </c>
    </row>
    <row r="757">
      <c r="A757" s="3" t="n">
        <v>45543</v>
      </c>
      <c r="B757" t="inlineStr">
        <is>
          <t>Yahoo!広告</t>
        </is>
      </c>
      <c r="C757" s="5" t="n">
        <v>2800</v>
      </c>
    </row>
    <row r="758">
      <c r="A758" s="3" t="n">
        <v>45544</v>
      </c>
      <c r="B758" t="inlineStr">
        <is>
          <t>Google広告</t>
        </is>
      </c>
      <c r="C758" s="5" t="n">
        <v>3900</v>
      </c>
    </row>
    <row r="759">
      <c r="A759" s="3" t="n">
        <v>45544</v>
      </c>
      <c r="B759" t="inlineStr">
        <is>
          <t>Meta広告</t>
        </is>
      </c>
      <c r="C759" s="5" t="n">
        <v>4300</v>
      </c>
    </row>
    <row r="760">
      <c r="A760" s="3" t="n">
        <v>45544</v>
      </c>
      <c r="B760" t="inlineStr">
        <is>
          <t>Yahoo!広告</t>
        </is>
      </c>
      <c r="C760" s="5" t="n">
        <v>2000</v>
      </c>
    </row>
    <row r="761">
      <c r="A761" s="3" t="n">
        <v>45545</v>
      </c>
      <c r="B761" t="inlineStr">
        <is>
          <t>Google広告</t>
        </is>
      </c>
      <c r="C761" s="5" t="n">
        <v>5200</v>
      </c>
    </row>
    <row r="762">
      <c r="A762" s="3" t="n">
        <v>45545</v>
      </c>
      <c r="B762" t="inlineStr">
        <is>
          <t>Meta広告</t>
        </is>
      </c>
      <c r="C762" s="5" t="n">
        <v>4100</v>
      </c>
    </row>
    <row r="763">
      <c r="A763" s="3" t="n">
        <v>45545</v>
      </c>
      <c r="B763" t="inlineStr">
        <is>
          <t>Yahoo!広告</t>
        </is>
      </c>
      <c r="C763" s="5" t="n">
        <v>2500</v>
      </c>
    </row>
    <row r="764">
      <c r="A764" s="3" t="n">
        <v>45546</v>
      </c>
      <c r="B764" t="inlineStr">
        <is>
          <t>Google広告</t>
        </is>
      </c>
      <c r="C764" s="5" t="n">
        <v>3800</v>
      </c>
    </row>
    <row r="765">
      <c r="A765" s="3" t="n">
        <v>45546</v>
      </c>
      <c r="B765" t="inlineStr">
        <is>
          <t>Meta広告</t>
        </is>
      </c>
      <c r="C765" s="5" t="n">
        <v>4700</v>
      </c>
    </row>
    <row r="766">
      <c r="A766" s="3" t="n">
        <v>45546</v>
      </c>
      <c r="B766" t="inlineStr">
        <is>
          <t>Yahoo!広告</t>
        </is>
      </c>
      <c r="C766" s="5" t="n">
        <v>2500</v>
      </c>
    </row>
    <row r="767">
      <c r="A767" s="3" t="n">
        <v>45547</v>
      </c>
      <c r="B767" t="inlineStr">
        <is>
          <t>Google広告</t>
        </is>
      </c>
      <c r="C767" s="5" t="n">
        <v>5000</v>
      </c>
    </row>
    <row r="768">
      <c r="A768" s="3" t="n">
        <v>45547</v>
      </c>
      <c r="B768" t="inlineStr">
        <is>
          <t>Meta広告</t>
        </is>
      </c>
      <c r="C768" s="5" t="n">
        <v>3700</v>
      </c>
    </row>
    <row r="769">
      <c r="A769" s="3" t="n">
        <v>45547</v>
      </c>
      <c r="B769" t="inlineStr">
        <is>
          <t>Yahoo!広告</t>
        </is>
      </c>
      <c r="C769" s="5" t="n">
        <v>3100</v>
      </c>
    </row>
    <row r="770">
      <c r="A770" s="3" t="n">
        <v>45548</v>
      </c>
      <c r="B770" t="inlineStr">
        <is>
          <t>Google広告</t>
        </is>
      </c>
      <c r="C770" s="5" t="n">
        <v>4400</v>
      </c>
    </row>
    <row r="771">
      <c r="A771" s="3" t="n">
        <v>45548</v>
      </c>
      <c r="B771" t="inlineStr">
        <is>
          <t>Meta広告</t>
        </is>
      </c>
      <c r="C771" s="5" t="n">
        <v>5800</v>
      </c>
    </row>
    <row r="772">
      <c r="A772" s="3" t="n">
        <v>45548</v>
      </c>
      <c r="B772" t="inlineStr">
        <is>
          <t>Yahoo!広告</t>
        </is>
      </c>
      <c r="C772" s="5" t="n">
        <v>2100</v>
      </c>
    </row>
    <row r="773">
      <c r="A773" s="3" t="n">
        <v>45549</v>
      </c>
      <c r="B773" t="inlineStr">
        <is>
          <t>Google広告</t>
        </is>
      </c>
      <c r="C773" s="5" t="n">
        <v>5700</v>
      </c>
    </row>
    <row r="774">
      <c r="A774" s="3" t="n">
        <v>45549</v>
      </c>
      <c r="B774" t="inlineStr">
        <is>
          <t>Meta広告</t>
        </is>
      </c>
      <c r="C774" s="5" t="n">
        <v>3800</v>
      </c>
    </row>
    <row r="775">
      <c r="A775" s="3" t="n">
        <v>45549</v>
      </c>
      <c r="B775" t="inlineStr">
        <is>
          <t>Yahoo!広告</t>
        </is>
      </c>
      <c r="C775" s="5" t="n">
        <v>2700</v>
      </c>
    </row>
    <row r="776">
      <c r="A776" s="3" t="n">
        <v>45550</v>
      </c>
      <c r="B776" t="inlineStr">
        <is>
          <t>Google広告</t>
        </is>
      </c>
      <c r="C776" s="5" t="n">
        <v>5100</v>
      </c>
    </row>
    <row r="777">
      <c r="A777" s="3" t="n">
        <v>45550</v>
      </c>
      <c r="B777" t="inlineStr">
        <is>
          <t>Meta広告</t>
        </is>
      </c>
      <c r="C777" s="5" t="n">
        <v>5200</v>
      </c>
    </row>
    <row r="778">
      <c r="A778" s="3" t="n">
        <v>45550</v>
      </c>
      <c r="B778" t="inlineStr">
        <is>
          <t>Yahoo!広告</t>
        </is>
      </c>
      <c r="C778" s="5" t="n">
        <v>2200</v>
      </c>
    </row>
    <row r="779">
      <c r="A779" s="3" t="n">
        <v>45551</v>
      </c>
      <c r="B779" t="inlineStr">
        <is>
          <t>Google広告</t>
        </is>
      </c>
      <c r="C779" s="5" t="n">
        <v>5500</v>
      </c>
    </row>
    <row r="780">
      <c r="A780" s="3" t="n">
        <v>45551</v>
      </c>
      <c r="B780" t="inlineStr">
        <is>
          <t>Meta広告</t>
        </is>
      </c>
      <c r="C780" s="5" t="n">
        <v>4200</v>
      </c>
    </row>
    <row r="781">
      <c r="A781" s="3" t="n">
        <v>45551</v>
      </c>
      <c r="B781" t="inlineStr">
        <is>
          <t>Yahoo!広告</t>
        </is>
      </c>
      <c r="C781" s="5" t="n">
        <v>3100</v>
      </c>
    </row>
    <row r="782">
      <c r="A782" s="3" t="n">
        <v>45552</v>
      </c>
      <c r="B782" t="inlineStr">
        <is>
          <t>Google広告</t>
        </is>
      </c>
      <c r="C782" s="5" t="n">
        <v>4100</v>
      </c>
    </row>
    <row r="783">
      <c r="A783" s="3" t="n">
        <v>45552</v>
      </c>
      <c r="B783" t="inlineStr">
        <is>
          <t>Meta広告</t>
        </is>
      </c>
      <c r="C783" s="5" t="n">
        <v>3500</v>
      </c>
    </row>
    <row r="784">
      <c r="A784" s="3" t="n">
        <v>45552</v>
      </c>
      <c r="B784" t="inlineStr">
        <is>
          <t>Yahoo!広告</t>
        </is>
      </c>
      <c r="C784" s="5" t="n">
        <v>3000</v>
      </c>
    </row>
    <row r="785">
      <c r="A785" s="3" t="n">
        <v>45553</v>
      </c>
      <c r="B785" t="inlineStr">
        <is>
          <t>Google広告</t>
        </is>
      </c>
      <c r="C785" s="5" t="n">
        <v>5600</v>
      </c>
    </row>
    <row r="786">
      <c r="A786" s="3" t="n">
        <v>45553</v>
      </c>
      <c r="B786" t="inlineStr">
        <is>
          <t>Meta広告</t>
        </is>
      </c>
      <c r="C786" s="5" t="n">
        <v>5200</v>
      </c>
    </row>
    <row r="787">
      <c r="A787" s="3" t="n">
        <v>45553</v>
      </c>
      <c r="B787" t="inlineStr">
        <is>
          <t>Yahoo!広告</t>
        </is>
      </c>
      <c r="C787" s="5" t="n">
        <v>2900</v>
      </c>
    </row>
    <row r="788">
      <c r="A788" s="3" t="n">
        <v>45554</v>
      </c>
      <c r="B788" t="inlineStr">
        <is>
          <t>Google広告</t>
        </is>
      </c>
      <c r="C788" s="5" t="n">
        <v>5700</v>
      </c>
    </row>
    <row r="789">
      <c r="A789" s="3" t="n">
        <v>45554</v>
      </c>
      <c r="B789" t="inlineStr">
        <is>
          <t>Meta広告</t>
        </is>
      </c>
      <c r="C789" s="5" t="n">
        <v>6200</v>
      </c>
    </row>
    <row r="790">
      <c r="A790" s="3" t="n">
        <v>45554</v>
      </c>
      <c r="B790" t="inlineStr">
        <is>
          <t>Yahoo!広告</t>
        </is>
      </c>
      <c r="C790" s="5" t="n">
        <v>1900</v>
      </c>
    </row>
    <row r="791">
      <c r="A791" s="3" t="n">
        <v>45555</v>
      </c>
      <c r="B791" t="inlineStr">
        <is>
          <t>Google広告</t>
        </is>
      </c>
      <c r="C791" s="5" t="n">
        <v>5700</v>
      </c>
    </row>
    <row r="792">
      <c r="A792" s="3" t="n">
        <v>45555</v>
      </c>
      <c r="B792" t="inlineStr">
        <is>
          <t>Meta広告</t>
        </is>
      </c>
      <c r="C792" s="5" t="n">
        <v>6100</v>
      </c>
    </row>
    <row r="793">
      <c r="A793" s="3" t="n">
        <v>45555</v>
      </c>
      <c r="B793" t="inlineStr">
        <is>
          <t>Yahoo!広告</t>
        </is>
      </c>
      <c r="C793" s="5" t="n">
        <v>2900</v>
      </c>
    </row>
    <row r="794">
      <c r="A794" s="3" t="n">
        <v>45556</v>
      </c>
      <c r="B794" t="inlineStr">
        <is>
          <t>Google広告</t>
        </is>
      </c>
      <c r="C794" s="5" t="n">
        <v>5600</v>
      </c>
    </row>
    <row r="795">
      <c r="A795" s="3" t="n">
        <v>45556</v>
      </c>
      <c r="B795" t="inlineStr">
        <is>
          <t>Meta広告</t>
        </is>
      </c>
      <c r="C795" s="5" t="n">
        <v>6100</v>
      </c>
    </row>
    <row r="796">
      <c r="A796" s="3" t="n">
        <v>45556</v>
      </c>
      <c r="B796" t="inlineStr">
        <is>
          <t>Yahoo!広告</t>
        </is>
      </c>
      <c r="C796" s="5" t="n">
        <v>2000</v>
      </c>
    </row>
    <row r="797">
      <c r="A797" s="3" t="n">
        <v>45557</v>
      </c>
      <c r="B797" t="inlineStr">
        <is>
          <t>Google広告</t>
        </is>
      </c>
      <c r="C797" s="5" t="n">
        <v>3700</v>
      </c>
    </row>
    <row r="798">
      <c r="A798" s="3" t="n">
        <v>45557</v>
      </c>
      <c r="B798" t="inlineStr">
        <is>
          <t>Meta広告</t>
        </is>
      </c>
      <c r="C798" s="5" t="n">
        <v>4500</v>
      </c>
    </row>
    <row r="799">
      <c r="A799" s="3" t="n">
        <v>45557</v>
      </c>
      <c r="B799" t="inlineStr">
        <is>
          <t>Yahoo!広告</t>
        </is>
      </c>
      <c r="C799" s="5" t="n">
        <v>3200</v>
      </c>
    </row>
    <row r="800">
      <c r="A800" s="3" t="n">
        <v>45558</v>
      </c>
      <c r="B800" t="inlineStr">
        <is>
          <t>Google広告</t>
        </is>
      </c>
      <c r="C800" s="5" t="n">
        <v>5000</v>
      </c>
    </row>
    <row r="801">
      <c r="A801" s="3" t="n">
        <v>45558</v>
      </c>
      <c r="B801" t="inlineStr">
        <is>
          <t>Meta広告</t>
        </is>
      </c>
      <c r="C801" s="5" t="n">
        <v>5600</v>
      </c>
    </row>
    <row r="802">
      <c r="A802" s="3" t="n">
        <v>45558</v>
      </c>
      <c r="B802" t="inlineStr">
        <is>
          <t>Yahoo!広告</t>
        </is>
      </c>
      <c r="C802" s="5" t="n">
        <v>1900</v>
      </c>
    </row>
    <row r="803">
      <c r="A803" s="3" t="n">
        <v>45559</v>
      </c>
      <c r="B803" t="inlineStr">
        <is>
          <t>Google広告</t>
        </is>
      </c>
      <c r="C803" s="5" t="n">
        <v>3400</v>
      </c>
    </row>
    <row r="804">
      <c r="A804" s="3" t="n">
        <v>45559</v>
      </c>
      <c r="B804" t="inlineStr">
        <is>
          <t>Meta広告</t>
        </is>
      </c>
      <c r="C804" s="5" t="n">
        <v>6200</v>
      </c>
    </row>
    <row r="805">
      <c r="A805" s="3" t="n">
        <v>45559</v>
      </c>
      <c r="B805" t="inlineStr">
        <is>
          <t>Yahoo!広告</t>
        </is>
      </c>
      <c r="C805" s="5" t="n">
        <v>2600</v>
      </c>
    </row>
    <row r="806">
      <c r="A806" s="3" t="n">
        <v>45560</v>
      </c>
      <c r="B806" t="inlineStr">
        <is>
          <t>Google広告</t>
        </is>
      </c>
      <c r="C806" s="5" t="n">
        <v>5700</v>
      </c>
    </row>
    <row r="807">
      <c r="A807" s="3" t="n">
        <v>45560</v>
      </c>
      <c r="B807" t="inlineStr">
        <is>
          <t>Meta広告</t>
        </is>
      </c>
      <c r="C807" s="5" t="n">
        <v>5800</v>
      </c>
    </row>
    <row r="808">
      <c r="A808" s="3" t="n">
        <v>45560</v>
      </c>
      <c r="B808" t="inlineStr">
        <is>
          <t>Yahoo!広告</t>
        </is>
      </c>
      <c r="C808" s="5" t="n">
        <v>1800</v>
      </c>
    </row>
    <row r="809">
      <c r="A809" s="3" t="n">
        <v>45561</v>
      </c>
      <c r="B809" t="inlineStr">
        <is>
          <t>Google広告</t>
        </is>
      </c>
      <c r="C809" s="5" t="n">
        <v>4400</v>
      </c>
    </row>
    <row r="810">
      <c r="A810" s="3" t="n">
        <v>45561</v>
      </c>
      <c r="B810" t="inlineStr">
        <is>
          <t>Meta広告</t>
        </is>
      </c>
      <c r="C810" s="5" t="n">
        <v>4000</v>
      </c>
    </row>
    <row r="811">
      <c r="A811" s="3" t="n">
        <v>45561</v>
      </c>
      <c r="B811" t="inlineStr">
        <is>
          <t>Yahoo!広告</t>
        </is>
      </c>
      <c r="C811" s="5" t="n">
        <v>1800</v>
      </c>
    </row>
    <row r="812">
      <c r="A812" s="3" t="n">
        <v>45562</v>
      </c>
      <c r="B812" t="inlineStr">
        <is>
          <t>Google広告</t>
        </is>
      </c>
      <c r="C812" s="5" t="n">
        <v>4000</v>
      </c>
    </row>
    <row r="813">
      <c r="A813" s="3" t="n">
        <v>45562</v>
      </c>
      <c r="B813" t="inlineStr">
        <is>
          <t>Meta広告</t>
        </is>
      </c>
      <c r="C813" s="5" t="n">
        <v>5000</v>
      </c>
    </row>
    <row r="814">
      <c r="A814" s="3" t="n">
        <v>45562</v>
      </c>
      <c r="B814" t="inlineStr">
        <is>
          <t>Yahoo!広告</t>
        </is>
      </c>
      <c r="C814" s="5" t="n">
        <v>3000</v>
      </c>
    </row>
    <row r="815">
      <c r="A815" s="3" t="n">
        <v>45563</v>
      </c>
      <c r="B815" t="inlineStr">
        <is>
          <t>Google広告</t>
        </is>
      </c>
      <c r="C815" s="5" t="n">
        <v>4400</v>
      </c>
    </row>
    <row r="816">
      <c r="A816" s="3" t="n">
        <v>45563</v>
      </c>
      <c r="B816" t="inlineStr">
        <is>
          <t>Meta広告</t>
        </is>
      </c>
      <c r="C816" s="5" t="n">
        <v>4000</v>
      </c>
    </row>
    <row r="817">
      <c r="A817" s="3" t="n">
        <v>45563</v>
      </c>
      <c r="B817" t="inlineStr">
        <is>
          <t>Yahoo!広告</t>
        </is>
      </c>
      <c r="C817" s="5" t="n">
        <v>3100</v>
      </c>
    </row>
    <row r="818">
      <c r="A818" s="3" t="n">
        <v>45564</v>
      </c>
      <c r="B818" t="inlineStr">
        <is>
          <t>Google広告</t>
        </is>
      </c>
      <c r="C818" s="5" t="n">
        <v>5800</v>
      </c>
    </row>
    <row r="819">
      <c r="A819" s="3" t="n">
        <v>45564</v>
      </c>
      <c r="B819" t="inlineStr">
        <is>
          <t>Meta広告</t>
        </is>
      </c>
      <c r="C819" s="5" t="n">
        <v>5100</v>
      </c>
    </row>
    <row r="820">
      <c r="A820" s="3" t="n">
        <v>45564</v>
      </c>
      <c r="B820" t="inlineStr">
        <is>
          <t>Yahoo!広告</t>
        </is>
      </c>
      <c r="C820" s="5" t="n">
        <v>2000</v>
      </c>
    </row>
    <row r="821">
      <c r="A821" s="3" t="n">
        <v>45565</v>
      </c>
      <c r="B821" t="inlineStr">
        <is>
          <t>Google広告</t>
        </is>
      </c>
      <c r="C821" s="5" t="n">
        <v>4700</v>
      </c>
    </row>
    <row r="822">
      <c r="A822" s="3" t="n">
        <v>45565</v>
      </c>
      <c r="B822" t="inlineStr">
        <is>
          <t>Meta広告</t>
        </is>
      </c>
      <c r="C822" s="5" t="n">
        <v>4800</v>
      </c>
    </row>
    <row r="823">
      <c r="A823" s="3" t="n">
        <v>45565</v>
      </c>
      <c r="B823" t="inlineStr">
        <is>
          <t>Yahoo!広告</t>
        </is>
      </c>
      <c r="C823" s="5" t="n">
        <v>2000</v>
      </c>
    </row>
    <row r="824">
      <c r="A824" s="3" t="n">
        <v>45566</v>
      </c>
      <c r="B824" t="inlineStr">
        <is>
          <t>Google広告</t>
        </is>
      </c>
      <c r="C824" s="5" t="n">
        <v>4200</v>
      </c>
    </row>
    <row r="825">
      <c r="A825" s="3" t="n">
        <v>45566</v>
      </c>
      <c r="B825" t="inlineStr">
        <is>
          <t>Meta広告</t>
        </is>
      </c>
      <c r="C825" s="5" t="n">
        <v>4200</v>
      </c>
    </row>
    <row r="826">
      <c r="A826" s="3" t="n">
        <v>45566</v>
      </c>
      <c r="B826" t="inlineStr">
        <is>
          <t>Yahoo!広告</t>
        </is>
      </c>
      <c r="C826" s="5" t="n">
        <v>4400</v>
      </c>
    </row>
    <row r="827">
      <c r="A827" s="3" t="n">
        <v>45567</v>
      </c>
      <c r="B827" t="inlineStr">
        <is>
          <t>Google広告</t>
        </is>
      </c>
      <c r="C827" s="5" t="n">
        <v>4400</v>
      </c>
    </row>
    <row r="828">
      <c r="A828" s="3" t="n">
        <v>45567</v>
      </c>
      <c r="B828" t="inlineStr">
        <is>
          <t>Meta広告</t>
        </is>
      </c>
      <c r="C828" s="5" t="n">
        <v>5200</v>
      </c>
    </row>
    <row r="829">
      <c r="A829" s="3" t="n">
        <v>45567</v>
      </c>
      <c r="B829" t="inlineStr">
        <is>
          <t>Yahoo!広告</t>
        </is>
      </c>
      <c r="C829" s="5" t="n">
        <v>2800</v>
      </c>
    </row>
    <row r="830">
      <c r="A830" s="3" t="n">
        <v>45568</v>
      </c>
      <c r="B830" t="inlineStr">
        <is>
          <t>Google広告</t>
        </is>
      </c>
      <c r="C830" s="5" t="n">
        <v>4800</v>
      </c>
    </row>
    <row r="831">
      <c r="A831" s="3" t="n">
        <v>45568</v>
      </c>
      <c r="B831" t="inlineStr">
        <is>
          <t>Meta広告</t>
        </is>
      </c>
      <c r="C831" s="5" t="n">
        <v>3800</v>
      </c>
    </row>
    <row r="832">
      <c r="A832" s="3" t="n">
        <v>45568</v>
      </c>
      <c r="B832" t="inlineStr">
        <is>
          <t>Yahoo!広告</t>
        </is>
      </c>
      <c r="C832" s="5" t="n">
        <v>2700</v>
      </c>
    </row>
    <row r="833">
      <c r="A833" s="3" t="n">
        <v>45569</v>
      </c>
      <c r="B833" t="inlineStr">
        <is>
          <t>Google広告</t>
        </is>
      </c>
      <c r="C833" s="5" t="n">
        <v>3700</v>
      </c>
    </row>
    <row r="834">
      <c r="A834" s="3" t="n">
        <v>45569</v>
      </c>
      <c r="B834" t="inlineStr">
        <is>
          <t>Meta広告</t>
        </is>
      </c>
      <c r="C834" s="5" t="n">
        <v>3900</v>
      </c>
    </row>
    <row r="835">
      <c r="A835" s="3" t="n">
        <v>45569</v>
      </c>
      <c r="B835" t="inlineStr">
        <is>
          <t>Yahoo!広告</t>
        </is>
      </c>
      <c r="C835" s="5" t="n">
        <v>2900</v>
      </c>
    </row>
    <row r="836">
      <c r="A836" s="3" t="n">
        <v>45570</v>
      </c>
      <c r="B836" t="inlineStr">
        <is>
          <t>Google広告</t>
        </is>
      </c>
      <c r="C836" s="5" t="n">
        <v>4600</v>
      </c>
    </row>
    <row r="837">
      <c r="A837" s="3" t="n">
        <v>45570</v>
      </c>
      <c r="B837" t="inlineStr">
        <is>
          <t>Meta広告</t>
        </is>
      </c>
      <c r="C837" s="5" t="n">
        <v>4500</v>
      </c>
    </row>
    <row r="838">
      <c r="A838" s="3" t="n">
        <v>45570</v>
      </c>
      <c r="B838" t="inlineStr">
        <is>
          <t>Yahoo!広告</t>
        </is>
      </c>
      <c r="C838" s="5" t="n">
        <v>3000</v>
      </c>
    </row>
    <row r="839">
      <c r="A839" s="3" t="n">
        <v>45571</v>
      </c>
      <c r="B839" t="inlineStr">
        <is>
          <t>Google広告</t>
        </is>
      </c>
      <c r="C839" s="5" t="n">
        <v>4400</v>
      </c>
    </row>
    <row r="840">
      <c r="A840" s="3" t="n">
        <v>45571</v>
      </c>
      <c r="B840" t="inlineStr">
        <is>
          <t>Meta広告</t>
        </is>
      </c>
      <c r="C840" s="5" t="n">
        <v>5200</v>
      </c>
    </row>
    <row r="841">
      <c r="A841" s="3" t="n">
        <v>45571</v>
      </c>
      <c r="B841" t="inlineStr">
        <is>
          <t>Yahoo!広告</t>
        </is>
      </c>
      <c r="C841" s="5" t="n">
        <v>4000</v>
      </c>
    </row>
    <row r="842">
      <c r="A842" s="3" t="n">
        <v>45572</v>
      </c>
      <c r="B842" t="inlineStr">
        <is>
          <t>Google広告</t>
        </is>
      </c>
      <c r="C842" s="5" t="n">
        <v>3200</v>
      </c>
    </row>
    <row r="843">
      <c r="A843" s="3" t="n">
        <v>45572</v>
      </c>
      <c r="B843" t="inlineStr">
        <is>
          <t>Meta広告</t>
        </is>
      </c>
      <c r="C843" s="5" t="n">
        <v>5400</v>
      </c>
    </row>
    <row r="844">
      <c r="A844" s="3" t="n">
        <v>45572</v>
      </c>
      <c r="B844" t="inlineStr">
        <is>
          <t>Yahoo!広告</t>
        </is>
      </c>
      <c r="C844" s="5" t="n">
        <v>4000</v>
      </c>
    </row>
    <row r="845">
      <c r="A845" s="3" t="n">
        <v>45573</v>
      </c>
      <c r="B845" t="inlineStr">
        <is>
          <t>Google広告</t>
        </is>
      </c>
      <c r="C845" s="5" t="n">
        <v>4000</v>
      </c>
    </row>
    <row r="846">
      <c r="A846" s="3" t="n">
        <v>45573</v>
      </c>
      <c r="B846" t="inlineStr">
        <is>
          <t>Meta広告</t>
        </is>
      </c>
      <c r="C846" s="5" t="n">
        <v>4800</v>
      </c>
    </row>
    <row r="847">
      <c r="A847" s="3" t="n">
        <v>45573</v>
      </c>
      <c r="B847" t="inlineStr">
        <is>
          <t>Yahoo!広告</t>
        </is>
      </c>
      <c r="C847" s="5" t="n">
        <v>3700</v>
      </c>
    </row>
    <row r="848">
      <c r="A848" s="3" t="n">
        <v>45574</v>
      </c>
      <c r="B848" t="inlineStr">
        <is>
          <t>Google広告</t>
        </is>
      </c>
      <c r="C848" s="5" t="n">
        <v>3200</v>
      </c>
    </row>
    <row r="849">
      <c r="A849" s="3" t="n">
        <v>45574</v>
      </c>
      <c r="B849" t="inlineStr">
        <is>
          <t>Meta広告</t>
        </is>
      </c>
      <c r="C849" s="5" t="n">
        <v>4700</v>
      </c>
    </row>
    <row r="850">
      <c r="A850" s="3" t="n">
        <v>45574</v>
      </c>
      <c r="B850" t="inlineStr">
        <is>
          <t>Yahoo!広告</t>
        </is>
      </c>
      <c r="C850" s="5" t="n">
        <v>4000</v>
      </c>
    </row>
    <row r="851">
      <c r="A851" s="3" t="n">
        <v>45575</v>
      </c>
      <c r="B851" t="inlineStr">
        <is>
          <t>Google広告</t>
        </is>
      </c>
      <c r="C851" s="5" t="n">
        <v>5300</v>
      </c>
    </row>
    <row r="852">
      <c r="A852" s="3" t="n">
        <v>45575</v>
      </c>
      <c r="B852" t="inlineStr">
        <is>
          <t>Meta広告</t>
        </is>
      </c>
      <c r="C852" s="5" t="n">
        <v>4500</v>
      </c>
    </row>
    <row r="853">
      <c r="A853" s="3" t="n">
        <v>45575</v>
      </c>
      <c r="B853" t="inlineStr">
        <is>
          <t>Yahoo!広告</t>
        </is>
      </c>
      <c r="C853" s="5" t="n">
        <v>2400</v>
      </c>
    </row>
    <row r="854">
      <c r="A854" s="3" t="n">
        <v>45576</v>
      </c>
      <c r="B854" t="inlineStr">
        <is>
          <t>Google広告</t>
        </is>
      </c>
      <c r="C854" s="5" t="n">
        <v>3400</v>
      </c>
    </row>
    <row r="855">
      <c r="A855" s="3" t="n">
        <v>45576</v>
      </c>
      <c r="B855" t="inlineStr">
        <is>
          <t>Meta広告</t>
        </is>
      </c>
      <c r="C855" s="5" t="n">
        <v>4300</v>
      </c>
    </row>
    <row r="856">
      <c r="A856" s="3" t="n">
        <v>45576</v>
      </c>
      <c r="B856" t="inlineStr">
        <is>
          <t>Yahoo!広告</t>
        </is>
      </c>
      <c r="C856" s="5" t="n">
        <v>3500</v>
      </c>
    </row>
    <row r="857">
      <c r="A857" s="3" t="n">
        <v>45577</v>
      </c>
      <c r="B857" t="inlineStr">
        <is>
          <t>Google広告</t>
        </is>
      </c>
      <c r="C857" s="5" t="n">
        <v>3200</v>
      </c>
    </row>
    <row r="858">
      <c r="A858" s="3" t="n">
        <v>45577</v>
      </c>
      <c r="B858" t="inlineStr">
        <is>
          <t>Meta広告</t>
        </is>
      </c>
      <c r="C858" s="5" t="n">
        <v>3700</v>
      </c>
    </row>
    <row r="859">
      <c r="A859" s="3" t="n">
        <v>45577</v>
      </c>
      <c r="B859" t="inlineStr">
        <is>
          <t>Yahoo!広告</t>
        </is>
      </c>
      <c r="C859" s="5" t="n">
        <v>3300</v>
      </c>
    </row>
    <row r="860">
      <c r="A860" s="3" t="n">
        <v>45578</v>
      </c>
      <c r="B860" t="inlineStr">
        <is>
          <t>Google広告</t>
        </is>
      </c>
      <c r="C860" s="5" t="n">
        <v>4500</v>
      </c>
    </row>
    <row r="861">
      <c r="A861" s="3" t="n">
        <v>45578</v>
      </c>
      <c r="B861" t="inlineStr">
        <is>
          <t>Meta広告</t>
        </is>
      </c>
      <c r="C861" s="5" t="n">
        <v>5700</v>
      </c>
    </row>
    <row r="862">
      <c r="A862" s="3" t="n">
        <v>45578</v>
      </c>
      <c r="B862" t="inlineStr">
        <is>
          <t>Yahoo!広告</t>
        </is>
      </c>
      <c r="C862" s="5" t="n">
        <v>3100</v>
      </c>
    </row>
    <row r="863">
      <c r="A863" s="3" t="n">
        <v>45579</v>
      </c>
      <c r="B863" t="inlineStr">
        <is>
          <t>Google広告</t>
        </is>
      </c>
      <c r="C863" s="5" t="n">
        <v>3800</v>
      </c>
    </row>
    <row r="864">
      <c r="A864" s="3" t="n">
        <v>45579</v>
      </c>
      <c r="B864" t="inlineStr">
        <is>
          <t>Meta広告</t>
        </is>
      </c>
      <c r="C864" s="5" t="n">
        <v>4400</v>
      </c>
    </row>
    <row r="865">
      <c r="A865" s="3" t="n">
        <v>45579</v>
      </c>
      <c r="B865" t="inlineStr">
        <is>
          <t>Yahoo!広告</t>
        </is>
      </c>
      <c r="C865" s="5" t="n">
        <v>4300</v>
      </c>
    </row>
    <row r="866">
      <c r="A866" s="3" t="n">
        <v>45580</v>
      </c>
      <c r="B866" t="inlineStr">
        <is>
          <t>Google広告</t>
        </is>
      </c>
      <c r="C866" s="5" t="n">
        <v>3700</v>
      </c>
    </row>
    <row r="867">
      <c r="A867" s="3" t="n">
        <v>45580</v>
      </c>
      <c r="B867" t="inlineStr">
        <is>
          <t>Meta広告</t>
        </is>
      </c>
      <c r="C867" s="5" t="n">
        <v>4700</v>
      </c>
    </row>
    <row r="868">
      <c r="A868" s="3" t="n">
        <v>45580</v>
      </c>
      <c r="B868" t="inlineStr">
        <is>
          <t>Yahoo!広告</t>
        </is>
      </c>
      <c r="C868" s="5" t="n">
        <v>3200</v>
      </c>
    </row>
    <row r="869">
      <c r="A869" s="3" t="n">
        <v>45581</v>
      </c>
      <c r="B869" t="inlineStr">
        <is>
          <t>Google広告</t>
        </is>
      </c>
      <c r="C869" s="5" t="n">
        <v>3100</v>
      </c>
    </row>
    <row r="870">
      <c r="A870" s="3" t="n">
        <v>45581</v>
      </c>
      <c r="B870" t="inlineStr">
        <is>
          <t>Meta広告</t>
        </is>
      </c>
      <c r="C870" s="5" t="n">
        <v>3900</v>
      </c>
    </row>
    <row r="871">
      <c r="A871" s="3" t="n">
        <v>45581</v>
      </c>
      <c r="B871" t="inlineStr">
        <is>
          <t>Yahoo!広告</t>
        </is>
      </c>
      <c r="C871" s="5" t="n">
        <v>3600</v>
      </c>
    </row>
    <row r="872">
      <c r="A872" s="3" t="n">
        <v>45582</v>
      </c>
      <c r="B872" t="inlineStr">
        <is>
          <t>Google広告</t>
        </is>
      </c>
      <c r="C872" s="5" t="n">
        <v>3600</v>
      </c>
    </row>
    <row r="873">
      <c r="A873" s="3" t="n">
        <v>45582</v>
      </c>
      <c r="B873" t="inlineStr">
        <is>
          <t>Meta広告</t>
        </is>
      </c>
      <c r="C873" s="5" t="n">
        <v>4600</v>
      </c>
    </row>
    <row r="874">
      <c r="A874" s="3" t="n">
        <v>45582</v>
      </c>
      <c r="B874" t="inlineStr">
        <is>
          <t>Yahoo!広告</t>
        </is>
      </c>
      <c r="C874" s="5" t="n">
        <v>2800</v>
      </c>
    </row>
    <row r="875">
      <c r="A875" s="3" t="n">
        <v>45583</v>
      </c>
      <c r="B875" t="inlineStr">
        <is>
          <t>Google広告</t>
        </is>
      </c>
      <c r="C875" s="5" t="n">
        <v>3300</v>
      </c>
    </row>
    <row r="876">
      <c r="A876" s="3" t="n">
        <v>45583</v>
      </c>
      <c r="B876" t="inlineStr">
        <is>
          <t>Meta広告</t>
        </is>
      </c>
      <c r="C876" s="5" t="n">
        <v>3300</v>
      </c>
    </row>
    <row r="877">
      <c r="A877" s="3" t="n">
        <v>45583</v>
      </c>
      <c r="B877" t="inlineStr">
        <is>
          <t>Yahoo!広告</t>
        </is>
      </c>
      <c r="C877" s="5" t="n">
        <v>2500</v>
      </c>
    </row>
    <row r="878">
      <c r="A878" s="3" t="n">
        <v>45584</v>
      </c>
      <c r="B878" t="inlineStr">
        <is>
          <t>Google広告</t>
        </is>
      </c>
      <c r="C878" s="5" t="n">
        <v>5000</v>
      </c>
    </row>
    <row r="879">
      <c r="A879" s="3" t="n">
        <v>45584</v>
      </c>
      <c r="B879" t="inlineStr">
        <is>
          <t>Meta広告</t>
        </is>
      </c>
      <c r="C879" s="5" t="n">
        <v>3700</v>
      </c>
    </row>
    <row r="880">
      <c r="A880" s="3" t="n">
        <v>45584</v>
      </c>
      <c r="B880" t="inlineStr">
        <is>
          <t>Yahoo!広告</t>
        </is>
      </c>
      <c r="C880" s="5" t="n">
        <v>3700</v>
      </c>
    </row>
    <row r="881">
      <c r="A881" s="3" t="n">
        <v>45585</v>
      </c>
      <c r="B881" t="inlineStr">
        <is>
          <t>Google広告</t>
        </is>
      </c>
      <c r="C881" s="5" t="n">
        <v>3000</v>
      </c>
    </row>
    <row r="882">
      <c r="A882" s="3" t="n">
        <v>45585</v>
      </c>
      <c r="B882" t="inlineStr">
        <is>
          <t>Meta広告</t>
        </is>
      </c>
      <c r="C882" s="5" t="n">
        <v>3900</v>
      </c>
    </row>
    <row r="883">
      <c r="A883" s="3" t="n">
        <v>45585</v>
      </c>
      <c r="B883" t="inlineStr">
        <is>
          <t>Yahoo!広告</t>
        </is>
      </c>
      <c r="C883" s="5" t="n">
        <v>2500</v>
      </c>
    </row>
    <row r="884">
      <c r="A884" s="3" t="n">
        <v>45586</v>
      </c>
      <c r="B884" t="inlineStr">
        <is>
          <t>Google広告</t>
        </is>
      </c>
      <c r="C884" s="5" t="n">
        <v>4300</v>
      </c>
    </row>
    <row r="885">
      <c r="A885" s="3" t="n">
        <v>45586</v>
      </c>
      <c r="B885" t="inlineStr">
        <is>
          <t>Meta広告</t>
        </is>
      </c>
      <c r="C885" s="5" t="n">
        <v>5400</v>
      </c>
    </row>
    <row r="886">
      <c r="A886" s="3" t="n">
        <v>45586</v>
      </c>
      <c r="B886" t="inlineStr">
        <is>
          <t>Yahoo!広告</t>
        </is>
      </c>
      <c r="C886" s="5" t="n">
        <v>3000</v>
      </c>
    </row>
    <row r="887">
      <c r="A887" s="3" t="n">
        <v>45587</v>
      </c>
      <c r="B887" t="inlineStr">
        <is>
          <t>Google広告</t>
        </is>
      </c>
      <c r="C887" s="5" t="n">
        <v>4500</v>
      </c>
    </row>
    <row r="888">
      <c r="A888" s="3" t="n">
        <v>45587</v>
      </c>
      <c r="B888" t="inlineStr">
        <is>
          <t>Meta広告</t>
        </is>
      </c>
      <c r="C888" s="5" t="n">
        <v>5700</v>
      </c>
    </row>
    <row r="889">
      <c r="A889" s="3" t="n">
        <v>45587</v>
      </c>
      <c r="B889" t="inlineStr">
        <is>
          <t>Yahoo!広告</t>
        </is>
      </c>
      <c r="C889" s="5" t="n">
        <v>3200</v>
      </c>
    </row>
    <row r="890">
      <c r="A890" s="3" t="n">
        <v>45588</v>
      </c>
      <c r="B890" t="inlineStr">
        <is>
          <t>Google広告</t>
        </is>
      </c>
      <c r="C890" s="5" t="n">
        <v>3900</v>
      </c>
    </row>
    <row r="891">
      <c r="A891" s="3" t="n">
        <v>45588</v>
      </c>
      <c r="B891" t="inlineStr">
        <is>
          <t>Meta広告</t>
        </is>
      </c>
      <c r="C891" s="5" t="n">
        <v>3400</v>
      </c>
    </row>
    <row r="892">
      <c r="A892" s="3" t="n">
        <v>45588</v>
      </c>
      <c r="B892" t="inlineStr">
        <is>
          <t>Yahoo!広告</t>
        </is>
      </c>
      <c r="C892" s="5" t="n">
        <v>3700</v>
      </c>
    </row>
    <row r="893">
      <c r="A893" s="3" t="n">
        <v>45589</v>
      </c>
      <c r="B893" t="inlineStr">
        <is>
          <t>Google広告</t>
        </is>
      </c>
      <c r="C893" s="5" t="n">
        <v>3800</v>
      </c>
    </row>
    <row r="894">
      <c r="A894" s="3" t="n">
        <v>45589</v>
      </c>
      <c r="B894" t="inlineStr">
        <is>
          <t>Meta広告</t>
        </is>
      </c>
      <c r="C894" s="5" t="n">
        <v>5600</v>
      </c>
    </row>
    <row r="895">
      <c r="A895" s="3" t="n">
        <v>45589</v>
      </c>
      <c r="B895" t="inlineStr">
        <is>
          <t>Yahoo!広告</t>
        </is>
      </c>
      <c r="C895" s="5" t="n">
        <v>3700</v>
      </c>
    </row>
    <row r="896">
      <c r="A896" s="3" t="n">
        <v>45590</v>
      </c>
      <c r="B896" t="inlineStr">
        <is>
          <t>Google広告</t>
        </is>
      </c>
      <c r="C896" s="5" t="n">
        <v>5300</v>
      </c>
    </row>
    <row r="897">
      <c r="A897" s="3" t="n">
        <v>45590</v>
      </c>
      <c r="B897" t="inlineStr">
        <is>
          <t>Meta広告</t>
        </is>
      </c>
      <c r="C897" s="5" t="n">
        <v>4300</v>
      </c>
    </row>
    <row r="898">
      <c r="A898" s="3" t="n">
        <v>45590</v>
      </c>
      <c r="B898" t="inlineStr">
        <is>
          <t>Yahoo!広告</t>
        </is>
      </c>
      <c r="C898" s="5" t="n">
        <v>3700</v>
      </c>
    </row>
    <row r="899">
      <c r="A899" s="3" t="n">
        <v>45591</v>
      </c>
      <c r="B899" t="inlineStr">
        <is>
          <t>Google広告</t>
        </is>
      </c>
      <c r="C899" s="5" t="n">
        <v>4500</v>
      </c>
    </row>
    <row r="900">
      <c r="A900" s="3" t="n">
        <v>45591</v>
      </c>
      <c r="B900" t="inlineStr">
        <is>
          <t>Meta広告</t>
        </is>
      </c>
      <c r="C900" s="5" t="n">
        <v>3400</v>
      </c>
    </row>
    <row r="901">
      <c r="A901" s="3" t="n">
        <v>45591</v>
      </c>
      <c r="B901" t="inlineStr">
        <is>
          <t>Yahoo!広告</t>
        </is>
      </c>
      <c r="C901" s="5" t="n">
        <v>3000</v>
      </c>
    </row>
    <row r="902">
      <c r="A902" s="3" t="n">
        <v>45592</v>
      </c>
      <c r="B902" t="inlineStr">
        <is>
          <t>Google広告</t>
        </is>
      </c>
      <c r="C902" s="5" t="n">
        <v>4100</v>
      </c>
    </row>
    <row r="903">
      <c r="A903" s="3" t="n">
        <v>45592</v>
      </c>
      <c r="B903" t="inlineStr">
        <is>
          <t>Meta広告</t>
        </is>
      </c>
      <c r="C903" s="5" t="n">
        <v>3400</v>
      </c>
    </row>
    <row r="904">
      <c r="A904" s="3" t="n">
        <v>45592</v>
      </c>
      <c r="B904" t="inlineStr">
        <is>
          <t>Yahoo!広告</t>
        </is>
      </c>
      <c r="C904" s="5" t="n">
        <v>3100</v>
      </c>
    </row>
    <row r="905">
      <c r="A905" s="3" t="n">
        <v>45593</v>
      </c>
      <c r="B905" t="inlineStr">
        <is>
          <t>Google広告</t>
        </is>
      </c>
      <c r="C905" s="5" t="n">
        <v>4600</v>
      </c>
    </row>
    <row r="906">
      <c r="A906" s="3" t="n">
        <v>45593</v>
      </c>
      <c r="B906" t="inlineStr">
        <is>
          <t>Meta広告</t>
        </is>
      </c>
      <c r="C906" s="5" t="n">
        <v>3600</v>
      </c>
    </row>
    <row r="907">
      <c r="A907" s="3" t="n">
        <v>45593</v>
      </c>
      <c r="B907" t="inlineStr">
        <is>
          <t>Yahoo!広告</t>
        </is>
      </c>
      <c r="C907" s="5" t="n">
        <v>2400</v>
      </c>
    </row>
    <row r="908">
      <c r="A908" s="3" t="n">
        <v>45594</v>
      </c>
      <c r="B908" t="inlineStr">
        <is>
          <t>Google広告</t>
        </is>
      </c>
      <c r="C908" s="5" t="n">
        <v>4400</v>
      </c>
    </row>
    <row r="909">
      <c r="A909" s="3" t="n">
        <v>45594</v>
      </c>
      <c r="B909" t="inlineStr">
        <is>
          <t>Meta広告</t>
        </is>
      </c>
      <c r="C909" s="5" t="n">
        <v>4600</v>
      </c>
    </row>
    <row r="910">
      <c r="A910" s="3" t="n">
        <v>45594</v>
      </c>
      <c r="B910" t="inlineStr">
        <is>
          <t>Yahoo!広告</t>
        </is>
      </c>
      <c r="C910" s="5" t="n">
        <v>3900</v>
      </c>
    </row>
    <row r="911">
      <c r="A911" s="3" t="n">
        <v>45595</v>
      </c>
      <c r="B911" t="inlineStr">
        <is>
          <t>Google広告</t>
        </is>
      </c>
      <c r="C911" s="5" t="n">
        <v>4000</v>
      </c>
    </row>
    <row r="912">
      <c r="A912" s="3" t="n">
        <v>45595</v>
      </c>
      <c r="B912" t="inlineStr">
        <is>
          <t>Meta広告</t>
        </is>
      </c>
      <c r="C912" s="5" t="n">
        <v>4800</v>
      </c>
    </row>
    <row r="913">
      <c r="A913" s="3" t="n">
        <v>45595</v>
      </c>
      <c r="B913" t="inlineStr">
        <is>
          <t>Yahoo!広告</t>
        </is>
      </c>
      <c r="C913" s="5" t="n">
        <v>2900</v>
      </c>
    </row>
    <row r="914">
      <c r="A914" s="3" t="n">
        <v>45596</v>
      </c>
      <c r="B914" t="inlineStr">
        <is>
          <t>Google広告</t>
        </is>
      </c>
      <c r="C914" s="5" t="n">
        <v>5000</v>
      </c>
    </row>
    <row r="915">
      <c r="A915" s="3" t="n">
        <v>45596</v>
      </c>
      <c r="B915" t="inlineStr">
        <is>
          <t>Meta広告</t>
        </is>
      </c>
      <c r="C915" s="5" t="n">
        <v>3800</v>
      </c>
    </row>
    <row r="916">
      <c r="A916" s="3" t="n">
        <v>45596</v>
      </c>
      <c r="B916" t="inlineStr">
        <is>
          <t>Yahoo!広告</t>
        </is>
      </c>
      <c r="C916" s="5" t="n">
        <v>2800</v>
      </c>
    </row>
    <row r="917">
      <c r="A917" s="3" t="n">
        <v>45597</v>
      </c>
      <c r="B917" t="inlineStr">
        <is>
          <t>Google広告</t>
        </is>
      </c>
      <c r="C917" s="5" t="n">
        <v>4000</v>
      </c>
    </row>
    <row r="918">
      <c r="A918" s="3" t="n">
        <v>45597</v>
      </c>
      <c r="B918" t="inlineStr">
        <is>
          <t>Meta広告</t>
        </is>
      </c>
      <c r="C918" s="5" t="n">
        <v>5400</v>
      </c>
    </row>
    <row r="919">
      <c r="A919" s="3" t="n">
        <v>45597</v>
      </c>
      <c r="B919" t="inlineStr">
        <is>
          <t>Yahoo!広告</t>
        </is>
      </c>
      <c r="C919" s="5" t="n">
        <v>8100</v>
      </c>
    </row>
    <row r="920">
      <c r="A920" s="3" t="n">
        <v>45598</v>
      </c>
      <c r="B920" t="inlineStr">
        <is>
          <t>Google広告</t>
        </is>
      </c>
      <c r="C920" s="5" t="n">
        <v>4500</v>
      </c>
    </row>
    <row r="921">
      <c r="A921" s="3" t="n">
        <v>45598</v>
      </c>
      <c r="B921" t="inlineStr">
        <is>
          <t>Meta広告</t>
        </is>
      </c>
      <c r="C921" s="5" t="n">
        <v>4500</v>
      </c>
    </row>
    <row r="922">
      <c r="A922" s="3" t="n">
        <v>45598</v>
      </c>
      <c r="B922" t="inlineStr">
        <is>
          <t>Yahoo!広告</t>
        </is>
      </c>
      <c r="C922" s="5" t="n">
        <v>6800</v>
      </c>
    </row>
    <row r="923">
      <c r="A923" s="3" t="n">
        <v>45599</v>
      </c>
      <c r="B923" t="inlineStr">
        <is>
          <t>Google広告</t>
        </is>
      </c>
      <c r="C923" s="5" t="n">
        <v>5900</v>
      </c>
    </row>
    <row r="924">
      <c r="A924" s="3" t="n">
        <v>45599</v>
      </c>
      <c r="B924" t="inlineStr">
        <is>
          <t>Meta広告</t>
        </is>
      </c>
      <c r="C924" s="5" t="n">
        <v>4000</v>
      </c>
    </row>
    <row r="925">
      <c r="A925" s="3" t="n">
        <v>45599</v>
      </c>
      <c r="B925" t="inlineStr">
        <is>
          <t>Yahoo!広告</t>
        </is>
      </c>
      <c r="C925" s="5" t="n">
        <v>6600</v>
      </c>
    </row>
    <row r="926">
      <c r="A926" s="3" t="n">
        <v>45600</v>
      </c>
      <c r="B926" t="inlineStr">
        <is>
          <t>Google広告</t>
        </is>
      </c>
      <c r="C926" s="5" t="n">
        <v>6500</v>
      </c>
    </row>
    <row r="927">
      <c r="A927" s="3" t="n">
        <v>45600</v>
      </c>
      <c r="B927" t="inlineStr">
        <is>
          <t>Meta広告</t>
        </is>
      </c>
      <c r="C927" s="5" t="n">
        <v>5300</v>
      </c>
    </row>
    <row r="928">
      <c r="A928" s="3" t="n">
        <v>45600</v>
      </c>
      <c r="B928" t="inlineStr">
        <is>
          <t>Yahoo!広告</t>
        </is>
      </c>
      <c r="C928" s="5" t="n">
        <v>6800</v>
      </c>
    </row>
    <row r="929">
      <c r="A929" s="3" t="n">
        <v>45601</v>
      </c>
      <c r="B929" t="inlineStr">
        <is>
          <t>Google広告</t>
        </is>
      </c>
      <c r="C929" s="5" t="n">
        <v>6500</v>
      </c>
    </row>
    <row r="930">
      <c r="A930" s="3" t="n">
        <v>45601</v>
      </c>
      <c r="B930" t="inlineStr">
        <is>
          <t>Meta広告</t>
        </is>
      </c>
      <c r="C930" s="5" t="n">
        <v>4900</v>
      </c>
    </row>
    <row r="931">
      <c r="A931" s="3" t="n">
        <v>45601</v>
      </c>
      <c r="B931" t="inlineStr">
        <is>
          <t>Yahoo!広告</t>
        </is>
      </c>
      <c r="C931" s="5" t="n">
        <v>6900</v>
      </c>
    </row>
    <row r="932">
      <c r="A932" s="3" t="n">
        <v>45602</v>
      </c>
      <c r="B932" t="inlineStr">
        <is>
          <t>Google広告</t>
        </is>
      </c>
      <c r="C932" s="5" t="n">
        <v>5200</v>
      </c>
    </row>
    <row r="933">
      <c r="A933" s="3" t="n">
        <v>45602</v>
      </c>
      <c r="B933" t="inlineStr">
        <is>
          <t>Meta広告</t>
        </is>
      </c>
      <c r="C933" s="5" t="n">
        <v>4300</v>
      </c>
    </row>
    <row r="934">
      <c r="A934" s="3" t="n">
        <v>45602</v>
      </c>
      <c r="B934" t="inlineStr">
        <is>
          <t>Yahoo!広告</t>
        </is>
      </c>
      <c r="C934" s="5" t="n">
        <v>7500</v>
      </c>
    </row>
    <row r="935">
      <c r="A935" s="3" t="n">
        <v>45603</v>
      </c>
      <c r="B935" t="inlineStr">
        <is>
          <t>Google広告</t>
        </is>
      </c>
      <c r="C935" s="5" t="n">
        <v>4700</v>
      </c>
    </row>
    <row r="936">
      <c r="A936" s="3" t="n">
        <v>45603</v>
      </c>
      <c r="B936" t="inlineStr">
        <is>
          <t>Meta広告</t>
        </is>
      </c>
      <c r="C936" s="5" t="n">
        <v>4800</v>
      </c>
    </row>
    <row r="937">
      <c r="A937" s="3" t="n">
        <v>45603</v>
      </c>
      <c r="B937" t="inlineStr">
        <is>
          <t>Yahoo!広告</t>
        </is>
      </c>
      <c r="C937" s="5" t="n">
        <v>10700</v>
      </c>
    </row>
    <row r="938">
      <c r="A938" s="3" t="n">
        <v>45604</v>
      </c>
      <c r="B938" t="inlineStr">
        <is>
          <t>Google広告</t>
        </is>
      </c>
      <c r="C938" s="5" t="n">
        <v>5000</v>
      </c>
    </row>
    <row r="939">
      <c r="A939" s="3" t="n">
        <v>45604</v>
      </c>
      <c r="B939" t="inlineStr">
        <is>
          <t>Meta広告</t>
        </is>
      </c>
      <c r="C939" s="5" t="n">
        <v>5400</v>
      </c>
    </row>
    <row r="940">
      <c r="A940" s="3" t="n">
        <v>45604</v>
      </c>
      <c r="B940" t="inlineStr">
        <is>
          <t>Yahoo!広告</t>
        </is>
      </c>
      <c r="C940" s="5" t="n">
        <v>8900</v>
      </c>
    </row>
    <row r="941">
      <c r="A941" s="3" t="n">
        <v>45605</v>
      </c>
      <c r="B941" t="inlineStr">
        <is>
          <t>Google広告</t>
        </is>
      </c>
      <c r="C941" s="5" t="n">
        <v>5900</v>
      </c>
    </row>
    <row r="942">
      <c r="A942" s="3" t="n">
        <v>45605</v>
      </c>
      <c r="B942" t="inlineStr">
        <is>
          <t>Meta広告</t>
        </is>
      </c>
      <c r="C942" s="5" t="n">
        <v>4700</v>
      </c>
    </row>
    <row r="943">
      <c r="A943" s="3" t="n">
        <v>45605</v>
      </c>
      <c r="B943" t="inlineStr">
        <is>
          <t>Yahoo!広告</t>
        </is>
      </c>
      <c r="C943" s="5" t="n">
        <v>7700</v>
      </c>
    </row>
    <row r="944">
      <c r="A944" s="3" t="n">
        <v>45606</v>
      </c>
      <c r="B944" t="inlineStr">
        <is>
          <t>Google広告</t>
        </is>
      </c>
      <c r="C944" s="5" t="n">
        <v>6700</v>
      </c>
    </row>
    <row r="945">
      <c r="A945" s="3" t="n">
        <v>45606</v>
      </c>
      <c r="B945" t="inlineStr">
        <is>
          <t>Meta広告</t>
        </is>
      </c>
      <c r="C945" s="5" t="n">
        <v>6600</v>
      </c>
    </row>
    <row r="946">
      <c r="A946" s="3" t="n">
        <v>45606</v>
      </c>
      <c r="B946" t="inlineStr">
        <is>
          <t>Yahoo!広告</t>
        </is>
      </c>
      <c r="C946" s="5" t="n">
        <v>8100</v>
      </c>
    </row>
    <row r="947">
      <c r="A947" s="3" t="n">
        <v>45607</v>
      </c>
      <c r="B947" t="inlineStr">
        <is>
          <t>Google広告</t>
        </is>
      </c>
      <c r="C947" s="5" t="n">
        <v>4200</v>
      </c>
    </row>
    <row r="948">
      <c r="A948" s="3" t="n">
        <v>45607</v>
      </c>
      <c r="B948" t="inlineStr">
        <is>
          <t>Meta広告</t>
        </is>
      </c>
      <c r="C948" s="5" t="n">
        <v>4600</v>
      </c>
    </row>
    <row r="949">
      <c r="A949" s="3" t="n">
        <v>45607</v>
      </c>
      <c r="B949" t="inlineStr">
        <is>
          <t>Yahoo!広告</t>
        </is>
      </c>
      <c r="C949" s="5" t="n">
        <v>9200</v>
      </c>
    </row>
    <row r="950">
      <c r="A950" s="3" t="n">
        <v>45608</v>
      </c>
      <c r="B950" t="inlineStr">
        <is>
          <t>Google広告</t>
        </is>
      </c>
      <c r="C950" s="5" t="n">
        <v>3900</v>
      </c>
    </row>
    <row r="951">
      <c r="A951" s="3" t="n">
        <v>45608</v>
      </c>
      <c r="B951" t="inlineStr">
        <is>
          <t>Meta広告</t>
        </is>
      </c>
      <c r="C951" s="5" t="n">
        <v>5700</v>
      </c>
    </row>
    <row r="952">
      <c r="A952" s="3" t="n">
        <v>45608</v>
      </c>
      <c r="B952" t="inlineStr">
        <is>
          <t>Yahoo!広告</t>
        </is>
      </c>
      <c r="C952" s="5" t="n">
        <v>7200</v>
      </c>
    </row>
    <row r="953">
      <c r="A953" s="3" t="n">
        <v>45609</v>
      </c>
      <c r="B953" t="inlineStr">
        <is>
          <t>Google広告</t>
        </is>
      </c>
      <c r="C953" s="5" t="n">
        <v>5700</v>
      </c>
    </row>
    <row r="954">
      <c r="A954" s="3" t="n">
        <v>45609</v>
      </c>
      <c r="B954" t="inlineStr">
        <is>
          <t>Meta広告</t>
        </is>
      </c>
      <c r="C954" s="5" t="n">
        <v>4800</v>
      </c>
    </row>
    <row r="955">
      <c r="A955" s="3" t="n">
        <v>45609</v>
      </c>
      <c r="B955" t="inlineStr">
        <is>
          <t>Yahoo!広告</t>
        </is>
      </c>
      <c r="C955" s="5" t="n">
        <v>9600</v>
      </c>
    </row>
    <row r="956">
      <c r="A956" s="3" t="n">
        <v>45610</v>
      </c>
      <c r="B956" t="inlineStr">
        <is>
          <t>Google広告</t>
        </is>
      </c>
      <c r="C956" s="5" t="n">
        <v>4500</v>
      </c>
    </row>
    <row r="957">
      <c r="A957" s="3" t="n">
        <v>45610</v>
      </c>
      <c r="B957" t="inlineStr">
        <is>
          <t>Meta広告</t>
        </is>
      </c>
      <c r="C957" s="5" t="n">
        <v>6900</v>
      </c>
    </row>
    <row r="958">
      <c r="A958" s="3" t="n">
        <v>45610</v>
      </c>
      <c r="B958" t="inlineStr">
        <is>
          <t>Yahoo!広告</t>
        </is>
      </c>
      <c r="C958" s="5" t="n">
        <v>6500</v>
      </c>
    </row>
    <row r="959">
      <c r="A959" s="3" t="n">
        <v>45611</v>
      </c>
      <c r="B959" t="inlineStr">
        <is>
          <t>Google広告</t>
        </is>
      </c>
      <c r="C959" s="5" t="n">
        <v>6600</v>
      </c>
    </row>
    <row r="960">
      <c r="A960" s="3" t="n">
        <v>45611</v>
      </c>
      <c r="B960" t="inlineStr">
        <is>
          <t>Meta広告</t>
        </is>
      </c>
      <c r="C960" s="5" t="n">
        <v>4900</v>
      </c>
    </row>
    <row r="961">
      <c r="A961" s="3" t="n">
        <v>45611</v>
      </c>
      <c r="B961" t="inlineStr">
        <is>
          <t>Yahoo!広告</t>
        </is>
      </c>
      <c r="C961" s="5" t="n">
        <v>7200</v>
      </c>
    </row>
    <row r="962">
      <c r="A962" s="3" t="n">
        <v>45612</v>
      </c>
      <c r="B962" t="inlineStr">
        <is>
          <t>Google広告</t>
        </is>
      </c>
      <c r="C962" s="5" t="n">
        <v>6700</v>
      </c>
    </row>
    <row r="963">
      <c r="A963" s="3" t="n">
        <v>45612</v>
      </c>
      <c r="B963" t="inlineStr">
        <is>
          <t>Meta広告</t>
        </is>
      </c>
      <c r="C963" s="5" t="n">
        <v>7100</v>
      </c>
    </row>
    <row r="964">
      <c r="A964" s="3" t="n">
        <v>45612</v>
      </c>
      <c r="B964" t="inlineStr">
        <is>
          <t>Yahoo!広告</t>
        </is>
      </c>
      <c r="C964" s="5" t="n">
        <v>11000</v>
      </c>
    </row>
    <row r="965">
      <c r="A965" s="3" t="n">
        <v>45613</v>
      </c>
      <c r="B965" t="inlineStr">
        <is>
          <t>Google広告</t>
        </is>
      </c>
      <c r="C965" s="5" t="n">
        <v>6100</v>
      </c>
    </row>
    <row r="966">
      <c r="A966" s="3" t="n">
        <v>45613</v>
      </c>
      <c r="B966" t="inlineStr">
        <is>
          <t>Meta広告</t>
        </is>
      </c>
      <c r="C966" s="5" t="n">
        <v>5100</v>
      </c>
    </row>
    <row r="967">
      <c r="A967" s="3" t="n">
        <v>45613</v>
      </c>
      <c r="B967" t="inlineStr">
        <is>
          <t>Yahoo!広告</t>
        </is>
      </c>
      <c r="C967" s="5" t="n">
        <v>11100</v>
      </c>
    </row>
    <row r="968">
      <c r="A968" s="3" t="n">
        <v>45614</v>
      </c>
      <c r="B968" t="inlineStr">
        <is>
          <t>Google広告</t>
        </is>
      </c>
      <c r="C968" s="5" t="n">
        <v>5700</v>
      </c>
    </row>
    <row r="969">
      <c r="A969" s="3" t="n">
        <v>45614</v>
      </c>
      <c r="B969" t="inlineStr">
        <is>
          <t>Meta広告</t>
        </is>
      </c>
      <c r="C969" s="5" t="n">
        <v>5500</v>
      </c>
    </row>
    <row r="970">
      <c r="A970" s="3" t="n">
        <v>45614</v>
      </c>
      <c r="B970" t="inlineStr">
        <is>
          <t>Yahoo!広告</t>
        </is>
      </c>
      <c r="C970" s="5" t="n">
        <v>7600</v>
      </c>
    </row>
    <row r="971">
      <c r="A971" s="3" t="n">
        <v>45615</v>
      </c>
      <c r="B971" t="inlineStr">
        <is>
          <t>Google広告</t>
        </is>
      </c>
      <c r="C971" s="5" t="n">
        <v>4600</v>
      </c>
    </row>
    <row r="972">
      <c r="A972" s="3" t="n">
        <v>45615</v>
      </c>
      <c r="B972" t="inlineStr">
        <is>
          <t>Meta広告</t>
        </is>
      </c>
      <c r="C972" s="5" t="n">
        <v>6000</v>
      </c>
    </row>
    <row r="973">
      <c r="A973" s="3" t="n">
        <v>45615</v>
      </c>
      <c r="B973" t="inlineStr">
        <is>
          <t>Yahoo!広告</t>
        </is>
      </c>
      <c r="C973" s="5" t="n">
        <v>7900</v>
      </c>
    </row>
    <row r="974">
      <c r="A974" s="3" t="n">
        <v>45616</v>
      </c>
      <c r="B974" t="inlineStr">
        <is>
          <t>Google広告</t>
        </is>
      </c>
      <c r="C974" s="5" t="n">
        <v>5000</v>
      </c>
    </row>
    <row r="975">
      <c r="A975" s="3" t="n">
        <v>45616</v>
      </c>
      <c r="B975" t="inlineStr">
        <is>
          <t>Meta広告</t>
        </is>
      </c>
      <c r="C975" s="5" t="n">
        <v>4100</v>
      </c>
    </row>
    <row r="976">
      <c r="A976" s="3" t="n">
        <v>45616</v>
      </c>
      <c r="B976" t="inlineStr">
        <is>
          <t>Yahoo!広告</t>
        </is>
      </c>
      <c r="C976" s="5" t="n">
        <v>6700</v>
      </c>
    </row>
    <row r="977">
      <c r="A977" s="3" t="n">
        <v>45617</v>
      </c>
      <c r="B977" t="inlineStr">
        <is>
          <t>Google広告</t>
        </is>
      </c>
      <c r="C977" s="5" t="n">
        <v>5100</v>
      </c>
    </row>
    <row r="978">
      <c r="A978" s="3" t="n">
        <v>45617</v>
      </c>
      <c r="B978" t="inlineStr">
        <is>
          <t>Meta広告</t>
        </is>
      </c>
      <c r="C978" s="5" t="n">
        <v>6600</v>
      </c>
    </row>
    <row r="979">
      <c r="A979" s="3" t="n">
        <v>45617</v>
      </c>
      <c r="B979" t="inlineStr">
        <is>
          <t>Yahoo!広告</t>
        </is>
      </c>
      <c r="C979" s="5" t="n">
        <v>6600</v>
      </c>
    </row>
    <row r="980">
      <c r="A980" s="3" t="n">
        <v>45618</v>
      </c>
      <c r="B980" t="inlineStr">
        <is>
          <t>Google広告</t>
        </is>
      </c>
      <c r="C980" s="5" t="n">
        <v>4500</v>
      </c>
    </row>
    <row r="981">
      <c r="A981" s="3" t="n">
        <v>45618</v>
      </c>
      <c r="B981" t="inlineStr">
        <is>
          <t>Meta広告</t>
        </is>
      </c>
      <c r="C981" s="5" t="n">
        <v>4800</v>
      </c>
    </row>
    <row r="982">
      <c r="A982" s="3" t="n">
        <v>45618</v>
      </c>
      <c r="B982" t="inlineStr">
        <is>
          <t>Yahoo!広告</t>
        </is>
      </c>
      <c r="C982" s="5" t="n">
        <v>10200</v>
      </c>
    </row>
    <row r="983">
      <c r="A983" s="3" t="n">
        <v>45619</v>
      </c>
      <c r="B983" t="inlineStr">
        <is>
          <t>Google広告</t>
        </is>
      </c>
      <c r="C983" s="5" t="n">
        <v>5600</v>
      </c>
    </row>
    <row r="984">
      <c r="A984" s="3" t="n">
        <v>45619</v>
      </c>
      <c r="B984" t="inlineStr">
        <is>
          <t>Meta広告</t>
        </is>
      </c>
      <c r="C984" s="5" t="n">
        <v>6300</v>
      </c>
    </row>
    <row r="985">
      <c r="A985" s="3" t="n">
        <v>45619</v>
      </c>
      <c r="B985" t="inlineStr">
        <is>
          <t>Yahoo!広告</t>
        </is>
      </c>
      <c r="C985" s="5" t="n">
        <v>9300</v>
      </c>
    </row>
    <row r="986">
      <c r="A986" s="3" t="n">
        <v>45620</v>
      </c>
      <c r="B986" t="inlineStr">
        <is>
          <t>Google広告</t>
        </is>
      </c>
      <c r="C986" s="5" t="n">
        <v>4400</v>
      </c>
    </row>
    <row r="987">
      <c r="A987" s="3" t="n">
        <v>45620</v>
      </c>
      <c r="B987" t="inlineStr">
        <is>
          <t>Meta広告</t>
        </is>
      </c>
      <c r="C987" s="5" t="n">
        <v>4100</v>
      </c>
    </row>
    <row r="988">
      <c r="A988" s="3" t="n">
        <v>45620</v>
      </c>
      <c r="B988" t="inlineStr">
        <is>
          <t>Yahoo!広告</t>
        </is>
      </c>
      <c r="C988" s="5" t="n">
        <v>10200</v>
      </c>
    </row>
    <row r="989">
      <c r="A989" s="3" t="n">
        <v>45621</v>
      </c>
      <c r="B989" t="inlineStr">
        <is>
          <t>Google広告</t>
        </is>
      </c>
      <c r="C989" s="5" t="n">
        <v>6000</v>
      </c>
    </row>
    <row r="990">
      <c r="A990" s="3" t="n">
        <v>45621</v>
      </c>
      <c r="B990" t="inlineStr">
        <is>
          <t>Meta広告</t>
        </is>
      </c>
      <c r="C990" s="5" t="n">
        <v>6600</v>
      </c>
    </row>
    <row r="991">
      <c r="A991" s="3" t="n">
        <v>45621</v>
      </c>
      <c r="B991" t="inlineStr">
        <is>
          <t>Yahoo!広告</t>
        </is>
      </c>
      <c r="C991" s="5" t="n">
        <v>7300</v>
      </c>
    </row>
    <row r="992">
      <c r="A992" s="3" t="n">
        <v>45622</v>
      </c>
      <c r="B992" t="inlineStr">
        <is>
          <t>Google広告</t>
        </is>
      </c>
      <c r="C992" s="5" t="n">
        <v>4300</v>
      </c>
    </row>
    <row r="993">
      <c r="A993" s="3" t="n">
        <v>45622</v>
      </c>
      <c r="B993" t="inlineStr">
        <is>
          <t>Meta広告</t>
        </is>
      </c>
      <c r="C993" s="5" t="n">
        <v>4000</v>
      </c>
    </row>
    <row r="994">
      <c r="A994" s="3" t="n">
        <v>45622</v>
      </c>
      <c r="B994" t="inlineStr">
        <is>
          <t>Yahoo!広告</t>
        </is>
      </c>
      <c r="C994" s="5" t="n">
        <v>8300</v>
      </c>
    </row>
    <row r="995">
      <c r="A995" s="3" t="n">
        <v>45623</v>
      </c>
      <c r="B995" t="inlineStr">
        <is>
          <t>Google広告</t>
        </is>
      </c>
      <c r="C995" s="5" t="n">
        <v>6600</v>
      </c>
    </row>
    <row r="996">
      <c r="A996" s="3" t="n">
        <v>45623</v>
      </c>
      <c r="B996" t="inlineStr">
        <is>
          <t>Meta広告</t>
        </is>
      </c>
      <c r="C996" s="5" t="n">
        <v>3900</v>
      </c>
    </row>
    <row r="997">
      <c r="A997" s="3" t="n">
        <v>45623</v>
      </c>
      <c r="B997" t="inlineStr">
        <is>
          <t>Yahoo!広告</t>
        </is>
      </c>
      <c r="C997" s="5" t="n">
        <v>10400</v>
      </c>
    </row>
    <row r="998">
      <c r="A998" s="3" t="n">
        <v>45624</v>
      </c>
      <c r="B998" t="inlineStr">
        <is>
          <t>Google広告</t>
        </is>
      </c>
      <c r="C998" s="5" t="n">
        <v>5800</v>
      </c>
    </row>
    <row r="999">
      <c r="A999" s="3" t="n">
        <v>45624</v>
      </c>
      <c r="B999" t="inlineStr">
        <is>
          <t>Meta広告</t>
        </is>
      </c>
      <c r="C999" s="5" t="n">
        <v>7000</v>
      </c>
    </row>
    <row r="1000">
      <c r="A1000" s="3" t="n">
        <v>45624</v>
      </c>
      <c r="B1000" t="inlineStr">
        <is>
          <t>Yahoo!広告</t>
        </is>
      </c>
      <c r="C1000" s="5" t="n">
        <v>7700</v>
      </c>
    </row>
    <row r="1001">
      <c r="A1001" s="3" t="n">
        <v>45625</v>
      </c>
      <c r="B1001" t="inlineStr">
        <is>
          <t>Google広告</t>
        </is>
      </c>
      <c r="C1001" s="5" t="n">
        <v>6500</v>
      </c>
    </row>
    <row r="1002">
      <c r="A1002" s="3" t="n">
        <v>45625</v>
      </c>
      <c r="B1002" t="inlineStr">
        <is>
          <t>Meta広告</t>
        </is>
      </c>
      <c r="C1002" s="5" t="n">
        <v>6900</v>
      </c>
    </row>
    <row r="1003">
      <c r="A1003" s="3" t="n">
        <v>45625</v>
      </c>
      <c r="B1003" t="inlineStr">
        <is>
          <t>Yahoo!広告</t>
        </is>
      </c>
      <c r="C1003" s="5" t="n">
        <v>10500</v>
      </c>
    </row>
    <row r="1004">
      <c r="A1004" s="3" t="n">
        <v>45626</v>
      </c>
      <c r="B1004" t="inlineStr">
        <is>
          <t>Google広告</t>
        </is>
      </c>
      <c r="C1004" s="5" t="n">
        <v>4900</v>
      </c>
    </row>
    <row r="1005">
      <c r="A1005" s="3" t="n">
        <v>45626</v>
      </c>
      <c r="B1005" t="inlineStr">
        <is>
          <t>Meta広告</t>
        </is>
      </c>
      <c r="C1005" s="5" t="n">
        <v>5000</v>
      </c>
    </row>
    <row r="1006">
      <c r="A1006" s="3" t="n">
        <v>45626</v>
      </c>
      <c r="B1006" t="inlineStr">
        <is>
          <t>Yahoo!広告</t>
        </is>
      </c>
      <c r="C1006" s="5" t="n">
        <v>9800</v>
      </c>
    </row>
    <row r="1007">
      <c r="A1007" s="3" t="n">
        <v>45627</v>
      </c>
      <c r="B1007" t="inlineStr">
        <is>
          <t>Google広告</t>
        </is>
      </c>
      <c r="C1007" s="5" t="n">
        <v>9100</v>
      </c>
    </row>
    <row r="1008">
      <c r="A1008" s="3" t="n">
        <v>45627</v>
      </c>
      <c r="B1008" t="inlineStr">
        <is>
          <t>Meta広告</t>
        </is>
      </c>
      <c r="C1008" s="5" t="n">
        <v>6500</v>
      </c>
    </row>
    <row r="1009">
      <c r="A1009" s="3" t="n">
        <v>45627</v>
      </c>
      <c r="B1009" t="inlineStr">
        <is>
          <t>Yahoo!広告</t>
        </is>
      </c>
      <c r="C1009" s="5" t="n">
        <v>10900</v>
      </c>
    </row>
    <row r="1010">
      <c r="A1010" s="3" t="n">
        <v>45628</v>
      </c>
      <c r="B1010" t="inlineStr">
        <is>
          <t>Google広告</t>
        </is>
      </c>
      <c r="C1010" s="5" t="n">
        <v>5900</v>
      </c>
    </row>
    <row r="1011">
      <c r="A1011" s="3" t="n">
        <v>45628</v>
      </c>
      <c r="B1011" t="inlineStr">
        <is>
          <t>Meta広告</t>
        </is>
      </c>
      <c r="C1011" s="5" t="n">
        <v>8400</v>
      </c>
    </row>
    <row r="1012">
      <c r="A1012" s="3" t="n">
        <v>45628</v>
      </c>
      <c r="B1012" t="inlineStr">
        <is>
          <t>Yahoo!広告</t>
        </is>
      </c>
      <c r="C1012" s="5" t="n">
        <v>8700</v>
      </c>
    </row>
    <row r="1013">
      <c r="A1013" s="3" t="n">
        <v>45629</v>
      </c>
      <c r="B1013" t="inlineStr">
        <is>
          <t>Google広告</t>
        </is>
      </c>
      <c r="C1013" s="5" t="n">
        <v>5600</v>
      </c>
    </row>
    <row r="1014">
      <c r="A1014" s="3" t="n">
        <v>45629</v>
      </c>
      <c r="B1014" t="inlineStr">
        <is>
          <t>Meta広告</t>
        </is>
      </c>
      <c r="C1014" s="5" t="n">
        <v>7800</v>
      </c>
    </row>
    <row r="1015">
      <c r="A1015" s="3" t="n">
        <v>45629</v>
      </c>
      <c r="B1015" t="inlineStr">
        <is>
          <t>Yahoo!広告</t>
        </is>
      </c>
      <c r="C1015" s="5" t="n">
        <v>8600</v>
      </c>
    </row>
    <row r="1016">
      <c r="A1016" s="3" t="n">
        <v>45630</v>
      </c>
      <c r="B1016" t="inlineStr">
        <is>
          <t>Google広告</t>
        </is>
      </c>
      <c r="C1016" s="5" t="n">
        <v>6700</v>
      </c>
    </row>
    <row r="1017">
      <c r="A1017" s="3" t="n">
        <v>45630</v>
      </c>
      <c r="B1017" t="inlineStr">
        <is>
          <t>Meta広告</t>
        </is>
      </c>
      <c r="C1017" s="5" t="n">
        <v>5800</v>
      </c>
    </row>
    <row r="1018">
      <c r="A1018" s="3" t="n">
        <v>45630</v>
      </c>
      <c r="B1018" t="inlineStr">
        <is>
          <t>Yahoo!広告</t>
        </is>
      </c>
      <c r="C1018" s="5" t="n">
        <v>11500</v>
      </c>
    </row>
    <row r="1019">
      <c r="A1019" s="3" t="n">
        <v>45631</v>
      </c>
      <c r="B1019" t="inlineStr">
        <is>
          <t>Google広告</t>
        </is>
      </c>
      <c r="C1019" s="5" t="n">
        <v>7900</v>
      </c>
    </row>
    <row r="1020">
      <c r="A1020" s="3" t="n">
        <v>45631</v>
      </c>
      <c r="B1020" t="inlineStr">
        <is>
          <t>Meta広告</t>
        </is>
      </c>
      <c r="C1020" s="5" t="n">
        <v>7300</v>
      </c>
    </row>
    <row r="1021">
      <c r="A1021" s="3" t="n">
        <v>45631</v>
      </c>
      <c r="B1021" t="inlineStr">
        <is>
          <t>Yahoo!広告</t>
        </is>
      </c>
      <c r="C1021" s="5" t="n">
        <v>7100</v>
      </c>
    </row>
    <row r="1022">
      <c r="A1022" s="3" t="n">
        <v>45632</v>
      </c>
      <c r="B1022" t="inlineStr">
        <is>
          <t>Google広告</t>
        </is>
      </c>
      <c r="C1022" s="5" t="n">
        <v>7400</v>
      </c>
    </row>
    <row r="1023">
      <c r="A1023" s="3" t="n">
        <v>45632</v>
      </c>
      <c r="B1023" t="inlineStr">
        <is>
          <t>Meta広告</t>
        </is>
      </c>
      <c r="C1023" s="5" t="n">
        <v>5900</v>
      </c>
    </row>
    <row r="1024">
      <c r="A1024" s="3" t="n">
        <v>45632</v>
      </c>
      <c r="B1024" t="inlineStr">
        <is>
          <t>Yahoo!広告</t>
        </is>
      </c>
      <c r="C1024" s="5" t="n">
        <v>9200</v>
      </c>
    </row>
    <row r="1025">
      <c r="A1025" s="3" t="n">
        <v>45633</v>
      </c>
      <c r="B1025" t="inlineStr">
        <is>
          <t>Google広告</t>
        </is>
      </c>
      <c r="C1025" s="5" t="n">
        <v>8900</v>
      </c>
    </row>
    <row r="1026">
      <c r="A1026" s="3" t="n">
        <v>45633</v>
      </c>
      <c r="B1026" t="inlineStr">
        <is>
          <t>Meta広告</t>
        </is>
      </c>
      <c r="C1026" s="5" t="n">
        <v>5400</v>
      </c>
    </row>
    <row r="1027">
      <c r="A1027" s="3" t="n">
        <v>45633</v>
      </c>
      <c r="B1027" t="inlineStr">
        <is>
          <t>Yahoo!広告</t>
        </is>
      </c>
      <c r="C1027" s="5" t="n">
        <v>11500</v>
      </c>
    </row>
    <row r="1028">
      <c r="A1028" s="3" t="n">
        <v>45634</v>
      </c>
      <c r="B1028" t="inlineStr">
        <is>
          <t>Google広告</t>
        </is>
      </c>
      <c r="C1028" s="5" t="n">
        <v>5500</v>
      </c>
    </row>
    <row r="1029">
      <c r="A1029" s="3" t="n">
        <v>45634</v>
      </c>
      <c r="B1029" t="inlineStr">
        <is>
          <t>Meta広告</t>
        </is>
      </c>
      <c r="C1029" s="5" t="n">
        <v>8800</v>
      </c>
    </row>
    <row r="1030">
      <c r="A1030" s="3" t="n">
        <v>45634</v>
      </c>
      <c r="B1030" t="inlineStr">
        <is>
          <t>Yahoo!広告</t>
        </is>
      </c>
      <c r="C1030" s="5" t="n">
        <v>10500</v>
      </c>
    </row>
    <row r="1031">
      <c r="A1031" s="3" t="n">
        <v>45635</v>
      </c>
      <c r="B1031" t="inlineStr">
        <is>
          <t>Google広告</t>
        </is>
      </c>
      <c r="C1031" s="5" t="n">
        <v>7100</v>
      </c>
    </row>
    <row r="1032">
      <c r="A1032" s="3" t="n">
        <v>45635</v>
      </c>
      <c r="B1032" t="inlineStr">
        <is>
          <t>Meta広告</t>
        </is>
      </c>
      <c r="C1032" s="5" t="n">
        <v>5100</v>
      </c>
    </row>
    <row r="1033">
      <c r="A1033" s="3" t="n">
        <v>45635</v>
      </c>
      <c r="B1033" t="inlineStr">
        <is>
          <t>Yahoo!広告</t>
        </is>
      </c>
      <c r="C1033" s="5" t="n">
        <v>8600</v>
      </c>
    </row>
    <row r="1034">
      <c r="A1034" s="3" t="n">
        <v>45636</v>
      </c>
      <c r="B1034" t="inlineStr">
        <is>
          <t>Google広告</t>
        </is>
      </c>
      <c r="C1034" s="5" t="n">
        <v>8300</v>
      </c>
    </row>
    <row r="1035">
      <c r="A1035" s="3" t="n">
        <v>45636</v>
      </c>
      <c r="B1035" t="inlineStr">
        <is>
          <t>Meta広告</t>
        </is>
      </c>
      <c r="C1035" s="5" t="n">
        <v>8400</v>
      </c>
    </row>
    <row r="1036">
      <c r="A1036" s="3" t="n">
        <v>45636</v>
      </c>
      <c r="B1036" t="inlineStr">
        <is>
          <t>Yahoo!広告</t>
        </is>
      </c>
      <c r="C1036" s="5" t="n">
        <v>9800</v>
      </c>
    </row>
    <row r="1037">
      <c r="A1037" s="3" t="n">
        <v>45637</v>
      </c>
      <c r="B1037" t="inlineStr">
        <is>
          <t>Google広告</t>
        </is>
      </c>
      <c r="C1037" s="5" t="n">
        <v>6800</v>
      </c>
    </row>
    <row r="1038">
      <c r="A1038" s="3" t="n">
        <v>45637</v>
      </c>
      <c r="B1038" t="inlineStr">
        <is>
          <t>Meta広告</t>
        </is>
      </c>
      <c r="C1038" s="5" t="n">
        <v>8300</v>
      </c>
    </row>
    <row r="1039">
      <c r="A1039" s="3" t="n">
        <v>45637</v>
      </c>
      <c r="B1039" t="inlineStr">
        <is>
          <t>Yahoo!広告</t>
        </is>
      </c>
      <c r="C1039" s="5" t="n">
        <v>8600</v>
      </c>
    </row>
    <row r="1040">
      <c r="A1040" s="3" t="n">
        <v>45638</v>
      </c>
      <c r="B1040" t="inlineStr">
        <is>
          <t>Google広告</t>
        </is>
      </c>
      <c r="C1040" s="5" t="n">
        <v>8000</v>
      </c>
    </row>
    <row r="1041">
      <c r="A1041" s="3" t="n">
        <v>45638</v>
      </c>
      <c r="B1041" t="inlineStr">
        <is>
          <t>Meta広告</t>
        </is>
      </c>
      <c r="C1041" s="5" t="n">
        <v>6400</v>
      </c>
    </row>
    <row r="1042">
      <c r="A1042" s="3" t="n">
        <v>45638</v>
      </c>
      <c r="B1042" t="inlineStr">
        <is>
          <t>Yahoo!広告</t>
        </is>
      </c>
      <c r="C1042" s="5" t="n">
        <v>10100</v>
      </c>
    </row>
    <row r="1043">
      <c r="A1043" s="3" t="n">
        <v>45639</v>
      </c>
      <c r="B1043" t="inlineStr">
        <is>
          <t>Google広告</t>
        </is>
      </c>
      <c r="C1043" s="5" t="n">
        <v>8200</v>
      </c>
    </row>
    <row r="1044">
      <c r="A1044" s="3" t="n">
        <v>45639</v>
      </c>
      <c r="B1044" t="inlineStr">
        <is>
          <t>Meta広告</t>
        </is>
      </c>
      <c r="C1044" s="5" t="n">
        <v>5600</v>
      </c>
    </row>
    <row r="1045">
      <c r="A1045" s="3" t="n">
        <v>45639</v>
      </c>
      <c r="B1045" t="inlineStr">
        <is>
          <t>Yahoo!広告</t>
        </is>
      </c>
      <c r="C1045" s="5" t="n">
        <v>6500</v>
      </c>
    </row>
    <row r="1046">
      <c r="A1046" s="3" t="n">
        <v>45640</v>
      </c>
      <c r="B1046" t="inlineStr">
        <is>
          <t>Google広告</t>
        </is>
      </c>
      <c r="C1046" s="5" t="n">
        <v>7500</v>
      </c>
    </row>
    <row r="1047">
      <c r="A1047" s="3" t="n">
        <v>45640</v>
      </c>
      <c r="B1047" t="inlineStr">
        <is>
          <t>Meta広告</t>
        </is>
      </c>
      <c r="C1047" s="5" t="n">
        <v>8100</v>
      </c>
    </row>
    <row r="1048">
      <c r="A1048" s="3" t="n">
        <v>45640</v>
      </c>
      <c r="B1048" t="inlineStr">
        <is>
          <t>Yahoo!広告</t>
        </is>
      </c>
      <c r="C1048" s="5" t="n">
        <v>11800</v>
      </c>
    </row>
    <row r="1049">
      <c r="A1049" s="3" t="n">
        <v>45641</v>
      </c>
      <c r="B1049" t="inlineStr">
        <is>
          <t>Google広告</t>
        </is>
      </c>
      <c r="C1049" s="5" t="n">
        <v>8800</v>
      </c>
    </row>
    <row r="1050">
      <c r="A1050" s="3" t="n">
        <v>45641</v>
      </c>
      <c r="B1050" t="inlineStr">
        <is>
          <t>Meta広告</t>
        </is>
      </c>
      <c r="C1050" s="5" t="n">
        <v>5300</v>
      </c>
    </row>
    <row r="1051">
      <c r="A1051" s="3" t="n">
        <v>45641</v>
      </c>
      <c r="B1051" t="inlineStr">
        <is>
          <t>Yahoo!広告</t>
        </is>
      </c>
      <c r="C1051" s="5" t="n">
        <v>8600</v>
      </c>
    </row>
    <row r="1052">
      <c r="A1052" s="3" t="n">
        <v>45642</v>
      </c>
      <c r="B1052" t="inlineStr">
        <is>
          <t>Google広告</t>
        </is>
      </c>
      <c r="C1052" s="5" t="n">
        <v>7900</v>
      </c>
    </row>
    <row r="1053">
      <c r="A1053" s="3" t="n">
        <v>45642</v>
      </c>
      <c r="B1053" t="inlineStr">
        <is>
          <t>Meta広告</t>
        </is>
      </c>
      <c r="C1053" s="5" t="n">
        <v>6000</v>
      </c>
    </row>
    <row r="1054">
      <c r="A1054" s="3" t="n">
        <v>45642</v>
      </c>
      <c r="B1054" t="inlineStr">
        <is>
          <t>Yahoo!広告</t>
        </is>
      </c>
      <c r="C1054" s="5" t="n">
        <v>11100</v>
      </c>
    </row>
    <row r="1055">
      <c r="A1055" s="3" t="n">
        <v>45643</v>
      </c>
      <c r="B1055" t="inlineStr">
        <is>
          <t>Google広告</t>
        </is>
      </c>
      <c r="C1055" s="5" t="n">
        <v>7700</v>
      </c>
    </row>
    <row r="1056">
      <c r="A1056" s="3" t="n">
        <v>45643</v>
      </c>
      <c r="B1056" t="inlineStr">
        <is>
          <t>Meta広告</t>
        </is>
      </c>
      <c r="C1056" s="5" t="n">
        <v>7900</v>
      </c>
    </row>
    <row r="1057">
      <c r="A1057" s="3" t="n">
        <v>45643</v>
      </c>
      <c r="B1057" t="inlineStr">
        <is>
          <t>Yahoo!広告</t>
        </is>
      </c>
      <c r="C1057" s="5" t="n">
        <v>8300</v>
      </c>
    </row>
    <row r="1058">
      <c r="A1058" s="3" t="n">
        <v>45644</v>
      </c>
      <c r="B1058" t="inlineStr">
        <is>
          <t>Google広告</t>
        </is>
      </c>
      <c r="C1058" s="5" t="n">
        <v>5300</v>
      </c>
    </row>
    <row r="1059">
      <c r="A1059" s="3" t="n">
        <v>45644</v>
      </c>
      <c r="B1059" t="inlineStr">
        <is>
          <t>Meta広告</t>
        </is>
      </c>
      <c r="C1059" s="5" t="n">
        <v>5400</v>
      </c>
    </row>
    <row r="1060">
      <c r="A1060" s="3" t="n">
        <v>45644</v>
      </c>
      <c r="B1060" t="inlineStr">
        <is>
          <t>Yahoo!広告</t>
        </is>
      </c>
      <c r="C1060" s="5" t="n">
        <v>6700</v>
      </c>
    </row>
    <row r="1061">
      <c r="A1061" s="3" t="n">
        <v>45645</v>
      </c>
      <c r="B1061" t="inlineStr">
        <is>
          <t>Google広告</t>
        </is>
      </c>
      <c r="C1061" s="5" t="n">
        <v>6100</v>
      </c>
    </row>
    <row r="1062">
      <c r="A1062" s="3" t="n">
        <v>45645</v>
      </c>
      <c r="B1062" t="inlineStr">
        <is>
          <t>Meta広告</t>
        </is>
      </c>
      <c r="C1062" s="5" t="n">
        <v>7900</v>
      </c>
    </row>
    <row r="1063">
      <c r="A1063" s="3" t="n">
        <v>45645</v>
      </c>
      <c r="B1063" t="inlineStr">
        <is>
          <t>Yahoo!広告</t>
        </is>
      </c>
      <c r="C1063" s="5" t="n">
        <v>10900</v>
      </c>
    </row>
    <row r="1064">
      <c r="A1064" s="3" t="n">
        <v>45646</v>
      </c>
      <c r="B1064" t="inlineStr">
        <is>
          <t>Google広告</t>
        </is>
      </c>
      <c r="C1064" s="5" t="n">
        <v>6600</v>
      </c>
    </row>
    <row r="1065">
      <c r="A1065" s="3" t="n">
        <v>45646</v>
      </c>
      <c r="B1065" t="inlineStr">
        <is>
          <t>Meta広告</t>
        </is>
      </c>
      <c r="C1065" s="5" t="n">
        <v>7800</v>
      </c>
    </row>
    <row r="1066">
      <c r="A1066" s="3" t="n">
        <v>45646</v>
      </c>
      <c r="B1066" t="inlineStr">
        <is>
          <t>Yahoo!広告</t>
        </is>
      </c>
      <c r="C1066" s="5" t="n">
        <v>9900</v>
      </c>
    </row>
    <row r="1067">
      <c r="A1067" s="3" t="n">
        <v>45647</v>
      </c>
      <c r="B1067" t="inlineStr">
        <is>
          <t>Google広告</t>
        </is>
      </c>
      <c r="C1067" s="5" t="n">
        <v>7800</v>
      </c>
    </row>
    <row r="1068">
      <c r="A1068" s="3" t="n">
        <v>45647</v>
      </c>
      <c r="B1068" t="inlineStr">
        <is>
          <t>Meta広告</t>
        </is>
      </c>
      <c r="C1068" s="5" t="n">
        <v>7100</v>
      </c>
    </row>
    <row r="1069">
      <c r="A1069" s="3" t="n">
        <v>45647</v>
      </c>
      <c r="B1069" t="inlineStr">
        <is>
          <t>Yahoo!広告</t>
        </is>
      </c>
      <c r="C1069" s="5" t="n">
        <v>8200</v>
      </c>
    </row>
    <row r="1070">
      <c r="A1070" s="3" t="n">
        <v>45648</v>
      </c>
      <c r="B1070" t="inlineStr">
        <is>
          <t>Google広告</t>
        </is>
      </c>
      <c r="C1070" s="5" t="n">
        <v>8500</v>
      </c>
    </row>
    <row r="1071">
      <c r="A1071" s="3" t="n">
        <v>45648</v>
      </c>
      <c r="B1071" t="inlineStr">
        <is>
          <t>Meta広告</t>
        </is>
      </c>
      <c r="C1071" s="5" t="n">
        <v>8000</v>
      </c>
    </row>
    <row r="1072">
      <c r="A1072" s="3" t="n">
        <v>45648</v>
      </c>
      <c r="B1072" t="inlineStr">
        <is>
          <t>Yahoo!広告</t>
        </is>
      </c>
      <c r="C1072" s="5" t="n">
        <v>6900</v>
      </c>
    </row>
    <row r="1073">
      <c r="A1073" s="3" t="n">
        <v>45649</v>
      </c>
      <c r="B1073" t="inlineStr">
        <is>
          <t>Google広告</t>
        </is>
      </c>
      <c r="C1073" s="5" t="n">
        <v>6100</v>
      </c>
    </row>
    <row r="1074">
      <c r="A1074" s="3" t="n">
        <v>45649</v>
      </c>
      <c r="B1074" t="inlineStr">
        <is>
          <t>Meta広告</t>
        </is>
      </c>
      <c r="C1074" s="5" t="n">
        <v>8700</v>
      </c>
    </row>
    <row r="1075">
      <c r="A1075" s="3" t="n">
        <v>45649</v>
      </c>
      <c r="B1075" t="inlineStr">
        <is>
          <t>Yahoo!広告</t>
        </is>
      </c>
      <c r="C1075" s="5" t="n">
        <v>6400</v>
      </c>
    </row>
    <row r="1076">
      <c r="A1076" s="3" t="n">
        <v>45650</v>
      </c>
      <c r="B1076" t="inlineStr">
        <is>
          <t>Google広告</t>
        </is>
      </c>
      <c r="C1076" s="5" t="n">
        <v>5800</v>
      </c>
    </row>
    <row r="1077">
      <c r="A1077" s="3" t="n">
        <v>45650</v>
      </c>
      <c r="B1077" t="inlineStr">
        <is>
          <t>Meta広告</t>
        </is>
      </c>
      <c r="C1077" s="5" t="n">
        <v>6200</v>
      </c>
    </row>
    <row r="1078">
      <c r="A1078" s="3" t="n">
        <v>45650</v>
      </c>
      <c r="B1078" t="inlineStr">
        <is>
          <t>Yahoo!広告</t>
        </is>
      </c>
      <c r="C1078" s="5" t="n">
        <v>8300</v>
      </c>
    </row>
    <row r="1079">
      <c r="A1079" s="3" t="n">
        <v>45651</v>
      </c>
      <c r="B1079" t="inlineStr">
        <is>
          <t>Google広告</t>
        </is>
      </c>
      <c r="C1079" s="5" t="n">
        <v>5600</v>
      </c>
    </row>
    <row r="1080">
      <c r="A1080" s="3" t="n">
        <v>45651</v>
      </c>
      <c r="B1080" t="inlineStr">
        <is>
          <t>Meta広告</t>
        </is>
      </c>
      <c r="C1080" s="5" t="n">
        <v>8000</v>
      </c>
    </row>
    <row r="1081">
      <c r="A1081" s="3" t="n">
        <v>45651</v>
      </c>
      <c r="B1081" t="inlineStr">
        <is>
          <t>Yahoo!広告</t>
        </is>
      </c>
      <c r="C1081" s="5" t="n">
        <v>9500</v>
      </c>
    </row>
    <row r="1082">
      <c r="A1082" s="3" t="n">
        <v>45652</v>
      </c>
      <c r="B1082" t="inlineStr">
        <is>
          <t>Google広告</t>
        </is>
      </c>
      <c r="C1082" s="5" t="n">
        <v>5800</v>
      </c>
    </row>
    <row r="1083">
      <c r="A1083" s="3" t="n">
        <v>45652</v>
      </c>
      <c r="B1083" t="inlineStr">
        <is>
          <t>Meta広告</t>
        </is>
      </c>
      <c r="C1083" s="5" t="n">
        <v>7900</v>
      </c>
    </row>
    <row r="1084">
      <c r="A1084" s="3" t="n">
        <v>45652</v>
      </c>
      <c r="B1084" t="inlineStr">
        <is>
          <t>Yahoo!広告</t>
        </is>
      </c>
      <c r="C1084" s="5" t="n">
        <v>10900</v>
      </c>
    </row>
    <row r="1085">
      <c r="A1085" s="3" t="n">
        <v>45653</v>
      </c>
      <c r="B1085" t="inlineStr">
        <is>
          <t>Google広告</t>
        </is>
      </c>
      <c r="C1085" s="5" t="n">
        <v>9000</v>
      </c>
    </row>
    <row r="1086">
      <c r="A1086" s="3" t="n">
        <v>45653</v>
      </c>
      <c r="B1086" t="inlineStr">
        <is>
          <t>Meta広告</t>
        </is>
      </c>
      <c r="C1086" s="5" t="n">
        <v>6300</v>
      </c>
    </row>
    <row r="1087">
      <c r="A1087" s="3" t="n">
        <v>45653</v>
      </c>
      <c r="B1087" t="inlineStr">
        <is>
          <t>Yahoo!広告</t>
        </is>
      </c>
      <c r="C1087" s="5" t="n">
        <v>6500</v>
      </c>
    </row>
    <row r="1088">
      <c r="A1088" s="3" t="n">
        <v>45654</v>
      </c>
      <c r="B1088" t="inlineStr">
        <is>
          <t>Google広告</t>
        </is>
      </c>
      <c r="C1088" s="5" t="n">
        <v>7400</v>
      </c>
    </row>
    <row r="1089">
      <c r="A1089" s="3" t="n">
        <v>45654</v>
      </c>
      <c r="B1089" t="inlineStr">
        <is>
          <t>Meta広告</t>
        </is>
      </c>
      <c r="C1089" s="5" t="n">
        <v>7600</v>
      </c>
    </row>
    <row r="1090">
      <c r="A1090" s="3" t="n">
        <v>45654</v>
      </c>
      <c r="B1090" t="inlineStr">
        <is>
          <t>Yahoo!広告</t>
        </is>
      </c>
      <c r="C1090" s="5" t="n">
        <v>10300</v>
      </c>
    </row>
    <row r="1091">
      <c r="A1091" s="3" t="n">
        <v>45655</v>
      </c>
      <c r="B1091" t="inlineStr">
        <is>
          <t>Google広告</t>
        </is>
      </c>
      <c r="C1091" s="5" t="n">
        <v>7000</v>
      </c>
    </row>
    <row r="1092">
      <c r="A1092" s="3" t="n">
        <v>45655</v>
      </c>
      <c r="B1092" t="inlineStr">
        <is>
          <t>Meta広告</t>
        </is>
      </c>
      <c r="C1092" s="5" t="n">
        <v>6200</v>
      </c>
    </row>
    <row r="1093">
      <c r="A1093" s="3" t="n">
        <v>45655</v>
      </c>
      <c r="B1093" t="inlineStr">
        <is>
          <t>Yahoo!広告</t>
        </is>
      </c>
      <c r="C1093" s="5" t="n">
        <v>7600</v>
      </c>
    </row>
    <row r="1094">
      <c r="A1094" s="3" t="n">
        <v>45656</v>
      </c>
      <c r="B1094" t="inlineStr">
        <is>
          <t>Google広告</t>
        </is>
      </c>
      <c r="C1094" s="5" t="n">
        <v>6200</v>
      </c>
    </row>
    <row r="1095">
      <c r="A1095" s="3" t="n">
        <v>45656</v>
      </c>
      <c r="B1095" t="inlineStr">
        <is>
          <t>Meta広告</t>
        </is>
      </c>
      <c r="C1095" s="5" t="n">
        <v>6700</v>
      </c>
    </row>
    <row r="1096">
      <c r="A1096" s="3" t="n">
        <v>45656</v>
      </c>
      <c r="B1096" t="inlineStr">
        <is>
          <t>Yahoo!広告</t>
        </is>
      </c>
      <c r="C1096" s="5" t="n">
        <v>8100</v>
      </c>
    </row>
    <row r="1097">
      <c r="A1097" s="3" t="n">
        <v>45657</v>
      </c>
      <c r="B1097" t="inlineStr">
        <is>
          <t>Google広告</t>
        </is>
      </c>
      <c r="C1097" s="5" t="n">
        <v>8300</v>
      </c>
    </row>
    <row r="1098">
      <c r="A1098" s="3" t="n">
        <v>45657</v>
      </c>
      <c r="B1098" t="inlineStr">
        <is>
          <t>Meta広告</t>
        </is>
      </c>
      <c r="C1098" s="5" t="n">
        <v>5700</v>
      </c>
    </row>
    <row r="1099">
      <c r="A1099" s="3" t="n">
        <v>45657</v>
      </c>
      <c r="B1099" t="inlineStr">
        <is>
          <t>Yahoo!広告</t>
        </is>
      </c>
      <c r="C1099" s="5" t="n">
        <v>8800</v>
      </c>
    </row>
    <row r="1100">
      <c r="A1100" s="3" t="n">
        <v>45658</v>
      </c>
      <c r="B1100" t="inlineStr">
        <is>
          <t>Google広告</t>
        </is>
      </c>
      <c r="C1100" s="5" t="n">
        <v>3600</v>
      </c>
    </row>
    <row r="1101">
      <c r="A1101" s="3" t="n">
        <v>45658</v>
      </c>
      <c r="B1101" t="inlineStr">
        <is>
          <t>Meta広告</t>
        </is>
      </c>
      <c r="C1101" s="5" t="n">
        <v>3600</v>
      </c>
    </row>
    <row r="1102">
      <c r="A1102" s="3" t="n">
        <v>45658</v>
      </c>
      <c r="B1102" t="inlineStr">
        <is>
          <t>Yahoo!広告</t>
        </is>
      </c>
      <c r="C1102" s="5" t="n">
        <v>7000</v>
      </c>
    </row>
    <row r="1103">
      <c r="A1103" s="3" t="n">
        <v>45659</v>
      </c>
      <c r="B1103" t="inlineStr">
        <is>
          <t>Google広告</t>
        </is>
      </c>
      <c r="C1103" s="5" t="n">
        <v>5100</v>
      </c>
    </row>
    <row r="1104">
      <c r="A1104" s="3" t="n">
        <v>45659</v>
      </c>
      <c r="B1104" t="inlineStr">
        <is>
          <t>Meta広告</t>
        </is>
      </c>
      <c r="C1104" s="5" t="n">
        <v>5900</v>
      </c>
    </row>
    <row r="1105">
      <c r="A1105" s="3" t="n">
        <v>45659</v>
      </c>
      <c r="B1105" t="inlineStr">
        <is>
          <t>Yahoo!広告</t>
        </is>
      </c>
      <c r="C1105" s="5" t="n">
        <v>5400</v>
      </c>
    </row>
    <row r="1106">
      <c r="A1106" s="3" t="n">
        <v>45660</v>
      </c>
      <c r="B1106" t="inlineStr">
        <is>
          <t>Google広告</t>
        </is>
      </c>
      <c r="C1106" s="5" t="n">
        <v>4900</v>
      </c>
    </row>
    <row r="1107">
      <c r="A1107" s="3" t="n">
        <v>45660</v>
      </c>
      <c r="B1107" t="inlineStr">
        <is>
          <t>Meta広告</t>
        </is>
      </c>
      <c r="C1107" s="5" t="n">
        <v>4900</v>
      </c>
    </row>
    <row r="1108">
      <c r="A1108" s="3" t="n">
        <v>45660</v>
      </c>
      <c r="B1108" t="inlineStr">
        <is>
          <t>Yahoo!広告</t>
        </is>
      </c>
      <c r="C1108" s="5" t="n">
        <v>6300</v>
      </c>
    </row>
    <row r="1109">
      <c r="A1109" s="3" t="n">
        <v>45661</v>
      </c>
      <c r="B1109" t="inlineStr">
        <is>
          <t>Google広告</t>
        </is>
      </c>
      <c r="C1109" s="5" t="n">
        <v>3900</v>
      </c>
    </row>
    <row r="1110">
      <c r="A1110" s="3" t="n">
        <v>45661</v>
      </c>
      <c r="B1110" t="inlineStr">
        <is>
          <t>Meta広告</t>
        </is>
      </c>
      <c r="C1110" s="5" t="n">
        <v>5200</v>
      </c>
    </row>
    <row r="1111">
      <c r="A1111" s="3" t="n">
        <v>45661</v>
      </c>
      <c r="B1111" t="inlineStr">
        <is>
          <t>Yahoo!広告</t>
        </is>
      </c>
      <c r="C1111" s="5" t="n">
        <v>5200</v>
      </c>
    </row>
    <row r="1112">
      <c r="A1112" s="3" t="n">
        <v>45662</v>
      </c>
      <c r="B1112" t="inlineStr">
        <is>
          <t>Google広告</t>
        </is>
      </c>
      <c r="C1112" s="5" t="n">
        <v>3300</v>
      </c>
    </row>
    <row r="1113">
      <c r="A1113" s="3" t="n">
        <v>45662</v>
      </c>
      <c r="B1113" t="inlineStr">
        <is>
          <t>Meta広告</t>
        </is>
      </c>
      <c r="C1113" s="5" t="n">
        <v>4700</v>
      </c>
    </row>
    <row r="1114">
      <c r="A1114" s="3" t="n">
        <v>45662</v>
      </c>
      <c r="B1114" t="inlineStr">
        <is>
          <t>Yahoo!広告</t>
        </is>
      </c>
      <c r="C1114" s="5" t="n">
        <v>4100</v>
      </c>
    </row>
    <row r="1115">
      <c r="A1115" s="3" t="n">
        <v>45663</v>
      </c>
      <c r="B1115" t="inlineStr">
        <is>
          <t>Google広告</t>
        </is>
      </c>
      <c r="C1115" s="5" t="n">
        <v>3700</v>
      </c>
    </row>
    <row r="1116">
      <c r="A1116" s="3" t="n">
        <v>45663</v>
      </c>
      <c r="B1116" t="inlineStr">
        <is>
          <t>Meta広告</t>
        </is>
      </c>
      <c r="C1116" s="5" t="n">
        <v>5700</v>
      </c>
    </row>
    <row r="1117">
      <c r="A1117" s="3" t="n">
        <v>45663</v>
      </c>
      <c r="B1117" t="inlineStr">
        <is>
          <t>Yahoo!広告</t>
        </is>
      </c>
      <c r="C1117" s="5" t="n">
        <v>6500</v>
      </c>
    </row>
    <row r="1118">
      <c r="A1118" s="3" t="n">
        <v>45664</v>
      </c>
      <c r="B1118" t="inlineStr">
        <is>
          <t>Google広告</t>
        </is>
      </c>
      <c r="C1118" s="5" t="n">
        <v>4200</v>
      </c>
    </row>
    <row r="1119">
      <c r="A1119" s="3" t="n">
        <v>45664</v>
      </c>
      <c r="B1119" t="inlineStr">
        <is>
          <t>Meta広告</t>
        </is>
      </c>
      <c r="C1119" s="5" t="n">
        <v>5500</v>
      </c>
    </row>
    <row r="1120">
      <c r="A1120" s="3" t="n">
        <v>45664</v>
      </c>
      <c r="B1120" t="inlineStr">
        <is>
          <t>Yahoo!広告</t>
        </is>
      </c>
      <c r="C1120" s="5" t="n">
        <v>7500</v>
      </c>
    </row>
    <row r="1121">
      <c r="A1121" s="3" t="n">
        <v>45665</v>
      </c>
      <c r="B1121" t="inlineStr">
        <is>
          <t>Google広告</t>
        </is>
      </c>
      <c r="C1121" s="5" t="n">
        <v>4400</v>
      </c>
    </row>
    <row r="1122">
      <c r="A1122" s="3" t="n">
        <v>45665</v>
      </c>
      <c r="B1122" t="inlineStr">
        <is>
          <t>Meta広告</t>
        </is>
      </c>
      <c r="C1122" s="5" t="n">
        <v>6500</v>
      </c>
    </row>
    <row r="1123">
      <c r="A1123" s="3" t="n">
        <v>45665</v>
      </c>
      <c r="B1123" t="inlineStr">
        <is>
          <t>Yahoo!広告</t>
        </is>
      </c>
      <c r="C1123" s="5" t="n">
        <v>6500</v>
      </c>
    </row>
    <row r="1124">
      <c r="A1124" s="3" t="n">
        <v>45666</v>
      </c>
      <c r="B1124" t="inlineStr">
        <is>
          <t>Google広告</t>
        </is>
      </c>
      <c r="C1124" s="5" t="n">
        <v>4100</v>
      </c>
    </row>
    <row r="1125">
      <c r="A1125" s="3" t="n">
        <v>45666</v>
      </c>
      <c r="B1125" t="inlineStr">
        <is>
          <t>Meta広告</t>
        </is>
      </c>
      <c r="C1125" s="5" t="n">
        <v>4400</v>
      </c>
    </row>
    <row r="1126">
      <c r="A1126" s="3" t="n">
        <v>45666</v>
      </c>
      <c r="B1126" t="inlineStr">
        <is>
          <t>Yahoo!広告</t>
        </is>
      </c>
      <c r="C1126" s="5" t="n">
        <v>6800</v>
      </c>
    </row>
    <row r="1127">
      <c r="A1127" s="3" t="n">
        <v>45667</v>
      </c>
      <c r="B1127" t="inlineStr">
        <is>
          <t>Google広告</t>
        </is>
      </c>
      <c r="C1127" s="5" t="n">
        <v>3500</v>
      </c>
    </row>
    <row r="1128">
      <c r="A1128" s="3" t="n">
        <v>45667</v>
      </c>
      <c r="B1128" t="inlineStr">
        <is>
          <t>Meta広告</t>
        </is>
      </c>
      <c r="C1128" s="5" t="n">
        <v>6300</v>
      </c>
    </row>
    <row r="1129">
      <c r="A1129" s="3" t="n">
        <v>45667</v>
      </c>
      <c r="B1129" t="inlineStr">
        <is>
          <t>Yahoo!広告</t>
        </is>
      </c>
      <c r="C1129" s="5" t="n">
        <v>4100</v>
      </c>
    </row>
    <row r="1130">
      <c r="A1130" s="3" t="n">
        <v>45668</v>
      </c>
      <c r="B1130" t="inlineStr">
        <is>
          <t>Google広告</t>
        </is>
      </c>
      <c r="C1130" s="5" t="n">
        <v>4100</v>
      </c>
    </row>
    <row r="1131">
      <c r="A1131" s="3" t="n">
        <v>45668</v>
      </c>
      <c r="B1131" t="inlineStr">
        <is>
          <t>Meta広告</t>
        </is>
      </c>
      <c r="C1131" s="5" t="n">
        <v>4000</v>
      </c>
    </row>
    <row r="1132">
      <c r="A1132" s="3" t="n">
        <v>45668</v>
      </c>
      <c r="B1132" t="inlineStr">
        <is>
          <t>Yahoo!広告</t>
        </is>
      </c>
      <c r="C1132" s="5" t="n">
        <v>5200</v>
      </c>
    </row>
    <row r="1133">
      <c r="A1133" s="3" t="n">
        <v>45669</v>
      </c>
      <c r="B1133" t="inlineStr">
        <is>
          <t>Google広告</t>
        </is>
      </c>
      <c r="C1133" s="5" t="n">
        <v>4200</v>
      </c>
    </row>
    <row r="1134">
      <c r="A1134" s="3" t="n">
        <v>45669</v>
      </c>
      <c r="B1134" t="inlineStr">
        <is>
          <t>Meta広告</t>
        </is>
      </c>
      <c r="C1134" s="5" t="n">
        <v>4300</v>
      </c>
    </row>
    <row r="1135">
      <c r="A1135" s="3" t="n">
        <v>45669</v>
      </c>
      <c r="B1135" t="inlineStr">
        <is>
          <t>Yahoo!広告</t>
        </is>
      </c>
      <c r="C1135" s="5" t="n">
        <v>7500</v>
      </c>
    </row>
    <row r="1136">
      <c r="A1136" s="3" t="n">
        <v>45670</v>
      </c>
      <c r="B1136" t="inlineStr">
        <is>
          <t>Google広告</t>
        </is>
      </c>
      <c r="C1136" s="5" t="n">
        <v>4400</v>
      </c>
    </row>
    <row r="1137">
      <c r="A1137" s="3" t="n">
        <v>45670</v>
      </c>
      <c r="B1137" t="inlineStr">
        <is>
          <t>Meta広告</t>
        </is>
      </c>
      <c r="C1137" s="5" t="n">
        <v>6300</v>
      </c>
    </row>
    <row r="1138">
      <c r="A1138" s="3" t="n">
        <v>45670</v>
      </c>
      <c r="B1138" t="inlineStr">
        <is>
          <t>Yahoo!広告</t>
        </is>
      </c>
      <c r="C1138" s="5" t="n">
        <v>4900</v>
      </c>
    </row>
    <row r="1139">
      <c r="A1139" s="3" t="n">
        <v>45671</v>
      </c>
      <c r="B1139" t="inlineStr">
        <is>
          <t>Google広告</t>
        </is>
      </c>
      <c r="C1139" s="5" t="n">
        <v>5000</v>
      </c>
    </row>
    <row r="1140">
      <c r="A1140" s="3" t="n">
        <v>45671</v>
      </c>
      <c r="B1140" t="inlineStr">
        <is>
          <t>Meta広告</t>
        </is>
      </c>
      <c r="C1140" s="5" t="n">
        <v>4400</v>
      </c>
    </row>
    <row r="1141">
      <c r="A1141" s="3" t="n">
        <v>45671</v>
      </c>
      <c r="B1141" t="inlineStr">
        <is>
          <t>Yahoo!広告</t>
        </is>
      </c>
      <c r="C1141" s="5" t="n">
        <v>6600</v>
      </c>
    </row>
    <row r="1142">
      <c r="A1142" s="3" t="n">
        <v>45672</v>
      </c>
      <c r="B1142" t="inlineStr">
        <is>
          <t>Google広告</t>
        </is>
      </c>
      <c r="C1142" s="5" t="n">
        <v>3700</v>
      </c>
    </row>
    <row r="1143">
      <c r="A1143" s="3" t="n">
        <v>45672</v>
      </c>
      <c r="B1143" t="inlineStr">
        <is>
          <t>Meta広告</t>
        </is>
      </c>
      <c r="C1143" s="5" t="n">
        <v>3800</v>
      </c>
    </row>
    <row r="1144">
      <c r="A1144" s="3" t="n">
        <v>45672</v>
      </c>
      <c r="B1144" t="inlineStr">
        <is>
          <t>Yahoo!広告</t>
        </is>
      </c>
      <c r="C1144" s="5" t="n">
        <v>5500</v>
      </c>
    </row>
    <row r="1145">
      <c r="A1145" s="3" t="n">
        <v>45673</v>
      </c>
      <c r="B1145" t="inlineStr">
        <is>
          <t>Google広告</t>
        </is>
      </c>
      <c r="C1145" s="5" t="n">
        <v>3000</v>
      </c>
    </row>
    <row r="1146">
      <c r="A1146" s="3" t="n">
        <v>45673</v>
      </c>
      <c r="B1146" t="inlineStr">
        <is>
          <t>Meta広告</t>
        </is>
      </c>
      <c r="C1146" s="5" t="n">
        <v>4300</v>
      </c>
    </row>
    <row r="1147">
      <c r="A1147" s="3" t="n">
        <v>45673</v>
      </c>
      <c r="B1147" t="inlineStr">
        <is>
          <t>Yahoo!広告</t>
        </is>
      </c>
      <c r="C1147" s="5" t="n">
        <v>5900</v>
      </c>
    </row>
    <row r="1148">
      <c r="A1148" s="3" t="n">
        <v>45674</v>
      </c>
      <c r="B1148" t="inlineStr">
        <is>
          <t>Google広告</t>
        </is>
      </c>
      <c r="C1148" s="5" t="n">
        <v>4300</v>
      </c>
    </row>
    <row r="1149">
      <c r="A1149" s="3" t="n">
        <v>45674</v>
      </c>
      <c r="B1149" t="inlineStr">
        <is>
          <t>Meta広告</t>
        </is>
      </c>
      <c r="C1149" s="5" t="n">
        <v>4900</v>
      </c>
    </row>
    <row r="1150">
      <c r="A1150" s="3" t="n">
        <v>45674</v>
      </c>
      <c r="B1150" t="inlineStr">
        <is>
          <t>Yahoo!広告</t>
        </is>
      </c>
      <c r="C1150" s="5" t="n">
        <v>6200</v>
      </c>
    </row>
    <row r="1151">
      <c r="A1151" s="3" t="n">
        <v>45675</v>
      </c>
      <c r="B1151" t="inlineStr">
        <is>
          <t>Google広告</t>
        </is>
      </c>
      <c r="C1151" s="5" t="n">
        <v>5000</v>
      </c>
    </row>
    <row r="1152">
      <c r="A1152" s="3" t="n">
        <v>45675</v>
      </c>
      <c r="B1152" t="inlineStr">
        <is>
          <t>Meta広告</t>
        </is>
      </c>
      <c r="C1152" s="5" t="n">
        <v>4900</v>
      </c>
    </row>
    <row r="1153">
      <c r="A1153" s="3" t="n">
        <v>45675</v>
      </c>
      <c r="B1153" t="inlineStr">
        <is>
          <t>Yahoo!広告</t>
        </is>
      </c>
      <c r="C1153" s="5" t="n">
        <v>5400</v>
      </c>
    </row>
    <row r="1154">
      <c r="A1154" s="3" t="n">
        <v>45676</v>
      </c>
      <c r="B1154" t="inlineStr">
        <is>
          <t>Google広告</t>
        </is>
      </c>
      <c r="C1154" s="5" t="n">
        <v>4300</v>
      </c>
    </row>
    <row r="1155">
      <c r="A1155" s="3" t="n">
        <v>45676</v>
      </c>
      <c r="B1155" t="inlineStr">
        <is>
          <t>Meta広告</t>
        </is>
      </c>
      <c r="C1155" s="5" t="n">
        <v>5900</v>
      </c>
    </row>
    <row r="1156">
      <c r="A1156" s="3" t="n">
        <v>45676</v>
      </c>
      <c r="B1156" t="inlineStr">
        <is>
          <t>Yahoo!広告</t>
        </is>
      </c>
      <c r="C1156" s="5" t="n">
        <v>7000</v>
      </c>
    </row>
    <row r="1157">
      <c r="A1157" s="3" t="n">
        <v>45677</v>
      </c>
      <c r="B1157" t="inlineStr">
        <is>
          <t>Google広告</t>
        </is>
      </c>
      <c r="C1157" s="5" t="n">
        <v>4500</v>
      </c>
    </row>
    <row r="1158">
      <c r="A1158" s="3" t="n">
        <v>45677</v>
      </c>
      <c r="B1158" t="inlineStr">
        <is>
          <t>Meta広告</t>
        </is>
      </c>
      <c r="C1158" s="5" t="n">
        <v>4100</v>
      </c>
    </row>
    <row r="1159">
      <c r="A1159" s="3" t="n">
        <v>45677</v>
      </c>
      <c r="B1159" t="inlineStr">
        <is>
          <t>Yahoo!広告</t>
        </is>
      </c>
      <c r="C1159" s="5" t="n">
        <v>6500</v>
      </c>
    </row>
    <row r="1160">
      <c r="A1160" s="3" t="n">
        <v>45678</v>
      </c>
      <c r="B1160" t="inlineStr">
        <is>
          <t>Google広告</t>
        </is>
      </c>
      <c r="C1160" s="5" t="n">
        <v>5100</v>
      </c>
    </row>
    <row r="1161">
      <c r="A1161" s="3" t="n">
        <v>45678</v>
      </c>
      <c r="B1161" t="inlineStr">
        <is>
          <t>Meta広告</t>
        </is>
      </c>
      <c r="C1161" s="5" t="n">
        <v>6200</v>
      </c>
    </row>
    <row r="1162">
      <c r="A1162" s="3" t="n">
        <v>45678</v>
      </c>
      <c r="B1162" t="inlineStr">
        <is>
          <t>Yahoo!広告</t>
        </is>
      </c>
      <c r="C1162" s="5" t="n">
        <v>5400</v>
      </c>
    </row>
    <row r="1163">
      <c r="A1163" s="3" t="n">
        <v>45679</v>
      </c>
      <c r="B1163" t="inlineStr">
        <is>
          <t>Google広告</t>
        </is>
      </c>
      <c r="C1163" s="5" t="n">
        <v>4700</v>
      </c>
    </row>
    <row r="1164">
      <c r="A1164" s="3" t="n">
        <v>45679</v>
      </c>
      <c r="B1164" t="inlineStr">
        <is>
          <t>Meta広告</t>
        </is>
      </c>
      <c r="C1164" s="5" t="n">
        <v>6300</v>
      </c>
    </row>
    <row r="1165">
      <c r="A1165" s="3" t="n">
        <v>45679</v>
      </c>
      <c r="B1165" t="inlineStr">
        <is>
          <t>Yahoo!広告</t>
        </is>
      </c>
      <c r="C1165" s="5" t="n">
        <v>6700</v>
      </c>
    </row>
    <row r="1166">
      <c r="A1166" s="3" t="n">
        <v>45680</v>
      </c>
      <c r="B1166" t="inlineStr">
        <is>
          <t>Google広告</t>
        </is>
      </c>
      <c r="C1166" s="5" t="n">
        <v>3200</v>
      </c>
    </row>
    <row r="1167">
      <c r="A1167" s="3" t="n">
        <v>45680</v>
      </c>
      <c r="B1167" t="inlineStr">
        <is>
          <t>Meta広告</t>
        </is>
      </c>
      <c r="C1167" s="5" t="n">
        <v>4800</v>
      </c>
    </row>
    <row r="1168">
      <c r="A1168" s="3" t="n">
        <v>45680</v>
      </c>
      <c r="B1168" t="inlineStr">
        <is>
          <t>Yahoo!広告</t>
        </is>
      </c>
      <c r="C1168" s="5" t="n">
        <v>5400</v>
      </c>
    </row>
    <row r="1169">
      <c r="A1169" s="3" t="n">
        <v>45681</v>
      </c>
      <c r="B1169" t="inlineStr">
        <is>
          <t>Google広告</t>
        </is>
      </c>
      <c r="C1169" s="5" t="n">
        <v>4000</v>
      </c>
    </row>
    <row r="1170">
      <c r="A1170" s="3" t="n">
        <v>45681</v>
      </c>
      <c r="B1170" t="inlineStr">
        <is>
          <t>Meta広告</t>
        </is>
      </c>
      <c r="C1170" s="5" t="n">
        <v>6300</v>
      </c>
    </row>
    <row r="1171">
      <c r="A1171" s="3" t="n">
        <v>45681</v>
      </c>
      <c r="B1171" t="inlineStr">
        <is>
          <t>Yahoo!広告</t>
        </is>
      </c>
      <c r="C1171" s="5" t="n">
        <v>6000</v>
      </c>
    </row>
    <row r="1172">
      <c r="A1172" s="3" t="n">
        <v>45682</v>
      </c>
      <c r="B1172" t="inlineStr">
        <is>
          <t>Google広告</t>
        </is>
      </c>
      <c r="C1172" s="5" t="n">
        <v>4200</v>
      </c>
    </row>
    <row r="1173">
      <c r="A1173" s="3" t="n">
        <v>45682</v>
      </c>
      <c r="B1173" t="inlineStr">
        <is>
          <t>Meta広告</t>
        </is>
      </c>
      <c r="C1173" s="5" t="n">
        <v>4700</v>
      </c>
    </row>
    <row r="1174">
      <c r="A1174" s="3" t="n">
        <v>45682</v>
      </c>
      <c r="B1174" t="inlineStr">
        <is>
          <t>Yahoo!広告</t>
        </is>
      </c>
      <c r="C1174" s="5" t="n">
        <v>4200</v>
      </c>
    </row>
    <row r="1175">
      <c r="A1175" s="3" t="n">
        <v>45683</v>
      </c>
      <c r="B1175" t="inlineStr">
        <is>
          <t>Google広告</t>
        </is>
      </c>
      <c r="C1175" s="5" t="n">
        <v>3300</v>
      </c>
    </row>
    <row r="1176">
      <c r="A1176" s="3" t="n">
        <v>45683</v>
      </c>
      <c r="B1176" t="inlineStr">
        <is>
          <t>Meta広告</t>
        </is>
      </c>
      <c r="C1176" s="5" t="n">
        <v>6300</v>
      </c>
    </row>
    <row r="1177">
      <c r="A1177" s="3" t="n">
        <v>45683</v>
      </c>
      <c r="B1177" t="inlineStr">
        <is>
          <t>Yahoo!広告</t>
        </is>
      </c>
      <c r="C1177" s="5" t="n">
        <v>7300</v>
      </c>
    </row>
    <row r="1178">
      <c r="A1178" s="3" t="n">
        <v>45684</v>
      </c>
      <c r="B1178" t="inlineStr">
        <is>
          <t>Google広告</t>
        </is>
      </c>
      <c r="C1178" s="5" t="n">
        <v>4300</v>
      </c>
    </row>
    <row r="1179">
      <c r="A1179" s="3" t="n">
        <v>45684</v>
      </c>
      <c r="B1179" t="inlineStr">
        <is>
          <t>Meta広告</t>
        </is>
      </c>
      <c r="C1179" s="5" t="n">
        <v>3800</v>
      </c>
    </row>
    <row r="1180">
      <c r="A1180" s="3" t="n">
        <v>45684</v>
      </c>
      <c r="B1180" t="inlineStr">
        <is>
          <t>Yahoo!広告</t>
        </is>
      </c>
      <c r="C1180" s="5" t="n">
        <v>6200</v>
      </c>
    </row>
    <row r="1181">
      <c r="A1181" s="3" t="n">
        <v>45685</v>
      </c>
      <c r="B1181" t="inlineStr">
        <is>
          <t>Google広告</t>
        </is>
      </c>
      <c r="C1181" s="5" t="n">
        <v>4900</v>
      </c>
    </row>
    <row r="1182">
      <c r="A1182" s="3" t="n">
        <v>45685</v>
      </c>
      <c r="B1182" t="inlineStr">
        <is>
          <t>Meta広告</t>
        </is>
      </c>
      <c r="C1182" s="5" t="n">
        <v>5600</v>
      </c>
    </row>
    <row r="1183">
      <c r="A1183" s="3" t="n">
        <v>45685</v>
      </c>
      <c r="B1183" t="inlineStr">
        <is>
          <t>Yahoo!広告</t>
        </is>
      </c>
      <c r="C1183" s="5" t="n">
        <v>5800</v>
      </c>
    </row>
    <row r="1184">
      <c r="A1184" s="3" t="n">
        <v>45686</v>
      </c>
      <c r="B1184" t="inlineStr">
        <is>
          <t>Google広告</t>
        </is>
      </c>
      <c r="C1184" s="5" t="n">
        <v>5200</v>
      </c>
    </row>
    <row r="1185">
      <c r="A1185" s="3" t="n">
        <v>45686</v>
      </c>
      <c r="B1185" t="inlineStr">
        <is>
          <t>Meta広告</t>
        </is>
      </c>
      <c r="C1185" s="5" t="n">
        <v>5100</v>
      </c>
    </row>
    <row r="1186">
      <c r="A1186" s="3" t="n">
        <v>45686</v>
      </c>
      <c r="B1186" t="inlineStr">
        <is>
          <t>Yahoo!広告</t>
        </is>
      </c>
      <c r="C1186" s="5" t="n">
        <v>6500</v>
      </c>
    </row>
    <row r="1187">
      <c r="A1187" s="3" t="n">
        <v>45687</v>
      </c>
      <c r="B1187" t="inlineStr">
        <is>
          <t>Google広告</t>
        </is>
      </c>
      <c r="C1187" s="5" t="n">
        <v>4500</v>
      </c>
    </row>
    <row r="1188">
      <c r="A1188" s="3" t="n">
        <v>45687</v>
      </c>
      <c r="B1188" t="inlineStr">
        <is>
          <t>Meta広告</t>
        </is>
      </c>
      <c r="C1188" s="5" t="n">
        <v>3700</v>
      </c>
    </row>
    <row r="1189">
      <c r="A1189" s="3" t="n">
        <v>45687</v>
      </c>
      <c r="B1189" t="inlineStr">
        <is>
          <t>Yahoo!広告</t>
        </is>
      </c>
      <c r="C1189" s="5" t="n">
        <v>7000</v>
      </c>
    </row>
    <row r="1190">
      <c r="A1190" s="3" t="n">
        <v>45688</v>
      </c>
      <c r="B1190" t="inlineStr">
        <is>
          <t>Google広告</t>
        </is>
      </c>
      <c r="C1190" s="5" t="n">
        <v>3000</v>
      </c>
    </row>
    <row r="1191">
      <c r="A1191" s="3" t="n">
        <v>45688</v>
      </c>
      <c r="B1191" t="inlineStr">
        <is>
          <t>Meta広告</t>
        </is>
      </c>
      <c r="C1191" s="5" t="n">
        <v>4800</v>
      </c>
    </row>
    <row r="1192">
      <c r="A1192" s="3" t="n">
        <v>45688</v>
      </c>
      <c r="B1192" t="inlineStr">
        <is>
          <t>Yahoo!広告</t>
        </is>
      </c>
      <c r="C1192" s="5" t="n">
        <v>6400</v>
      </c>
    </row>
    <row r="1193">
      <c r="A1193" s="3" t="n">
        <v>45689</v>
      </c>
      <c r="B1193" t="inlineStr">
        <is>
          <t>Google広告</t>
        </is>
      </c>
      <c r="C1193" s="5" t="n">
        <v>5400</v>
      </c>
    </row>
    <row r="1194">
      <c r="A1194" s="3" t="n">
        <v>45689</v>
      </c>
      <c r="B1194" t="inlineStr">
        <is>
          <t>Meta広告</t>
        </is>
      </c>
      <c r="C1194" s="5" t="n">
        <v>4700</v>
      </c>
    </row>
    <row r="1195">
      <c r="A1195" s="3" t="n">
        <v>45689</v>
      </c>
      <c r="B1195" t="inlineStr">
        <is>
          <t>Yahoo!広告</t>
        </is>
      </c>
      <c r="C1195" s="5" t="n">
        <v>3000</v>
      </c>
    </row>
    <row r="1196">
      <c r="A1196" s="3" t="n">
        <v>45690</v>
      </c>
      <c r="B1196" t="inlineStr">
        <is>
          <t>Google広告</t>
        </is>
      </c>
      <c r="C1196" s="5" t="n">
        <v>4300</v>
      </c>
    </row>
    <row r="1197">
      <c r="A1197" s="3" t="n">
        <v>45690</v>
      </c>
      <c r="B1197" t="inlineStr">
        <is>
          <t>Meta広告</t>
        </is>
      </c>
      <c r="C1197" s="5" t="n">
        <v>5400</v>
      </c>
    </row>
    <row r="1198">
      <c r="A1198" s="3" t="n">
        <v>45690</v>
      </c>
      <c r="B1198" t="inlineStr">
        <is>
          <t>Yahoo!広告</t>
        </is>
      </c>
      <c r="C1198" s="5" t="n">
        <v>2200</v>
      </c>
    </row>
    <row r="1199">
      <c r="A1199" s="3" t="n">
        <v>45691</v>
      </c>
      <c r="B1199" t="inlineStr">
        <is>
          <t>Google広告</t>
        </is>
      </c>
      <c r="C1199" s="5" t="n">
        <v>4600</v>
      </c>
    </row>
    <row r="1200">
      <c r="A1200" s="3" t="n">
        <v>45691</v>
      </c>
      <c r="B1200" t="inlineStr">
        <is>
          <t>Meta広告</t>
        </is>
      </c>
      <c r="C1200" s="5" t="n">
        <v>6300</v>
      </c>
    </row>
    <row r="1201">
      <c r="A1201" s="3" t="n">
        <v>45691</v>
      </c>
      <c r="B1201" t="inlineStr">
        <is>
          <t>Yahoo!広告</t>
        </is>
      </c>
      <c r="C1201" s="5" t="n">
        <v>2700</v>
      </c>
    </row>
    <row r="1202">
      <c r="A1202" s="3" t="n">
        <v>45692</v>
      </c>
      <c r="B1202" t="inlineStr">
        <is>
          <t>Google広告</t>
        </is>
      </c>
      <c r="C1202" s="5" t="n">
        <v>4700</v>
      </c>
    </row>
    <row r="1203">
      <c r="A1203" s="3" t="n">
        <v>45692</v>
      </c>
      <c r="B1203" t="inlineStr">
        <is>
          <t>Meta広告</t>
        </is>
      </c>
      <c r="C1203" s="5" t="n">
        <v>4000</v>
      </c>
    </row>
    <row r="1204">
      <c r="A1204" s="3" t="n">
        <v>45692</v>
      </c>
      <c r="B1204" t="inlineStr">
        <is>
          <t>Yahoo!広告</t>
        </is>
      </c>
      <c r="C1204" s="5" t="n">
        <v>3200</v>
      </c>
    </row>
    <row r="1205">
      <c r="A1205" s="3" t="n">
        <v>45693</v>
      </c>
      <c r="B1205" t="inlineStr">
        <is>
          <t>Google広告</t>
        </is>
      </c>
      <c r="C1205" s="5" t="n">
        <v>6000</v>
      </c>
    </row>
    <row r="1206">
      <c r="A1206" s="3" t="n">
        <v>45693</v>
      </c>
      <c r="B1206" t="inlineStr">
        <is>
          <t>Meta広告</t>
        </is>
      </c>
      <c r="C1206" s="5" t="n">
        <v>6600</v>
      </c>
    </row>
    <row r="1207">
      <c r="A1207" s="3" t="n">
        <v>45693</v>
      </c>
      <c r="B1207" t="inlineStr">
        <is>
          <t>Yahoo!広告</t>
        </is>
      </c>
      <c r="C1207" s="5" t="n">
        <v>2800</v>
      </c>
    </row>
    <row r="1208">
      <c r="A1208" s="3" t="n">
        <v>45694</v>
      </c>
      <c r="B1208" t="inlineStr">
        <is>
          <t>Google広告</t>
        </is>
      </c>
      <c r="C1208" s="5" t="n">
        <v>5100</v>
      </c>
    </row>
    <row r="1209">
      <c r="A1209" s="3" t="n">
        <v>45694</v>
      </c>
      <c r="B1209" t="inlineStr">
        <is>
          <t>Meta広告</t>
        </is>
      </c>
      <c r="C1209" s="5" t="n">
        <v>4700</v>
      </c>
    </row>
    <row r="1210">
      <c r="A1210" s="3" t="n">
        <v>45694</v>
      </c>
      <c r="B1210" t="inlineStr">
        <is>
          <t>Yahoo!広告</t>
        </is>
      </c>
      <c r="C1210" s="5" t="n">
        <v>3600</v>
      </c>
    </row>
    <row r="1211">
      <c r="A1211" s="3" t="n">
        <v>45695</v>
      </c>
      <c r="B1211" t="inlineStr">
        <is>
          <t>Google広告</t>
        </is>
      </c>
      <c r="C1211" s="5" t="n">
        <v>5900</v>
      </c>
    </row>
    <row r="1212">
      <c r="A1212" s="3" t="n">
        <v>45695</v>
      </c>
      <c r="B1212" t="inlineStr">
        <is>
          <t>Meta広告</t>
        </is>
      </c>
      <c r="C1212" s="5" t="n">
        <v>5400</v>
      </c>
    </row>
    <row r="1213">
      <c r="A1213" s="3" t="n">
        <v>45695</v>
      </c>
      <c r="B1213" t="inlineStr">
        <is>
          <t>Yahoo!広告</t>
        </is>
      </c>
      <c r="C1213" s="5" t="n">
        <v>2300</v>
      </c>
    </row>
    <row r="1214">
      <c r="A1214" s="3" t="n">
        <v>45696</v>
      </c>
      <c r="B1214" t="inlineStr">
        <is>
          <t>Google広告</t>
        </is>
      </c>
      <c r="C1214" s="5" t="n">
        <v>4500</v>
      </c>
    </row>
    <row r="1215">
      <c r="A1215" s="3" t="n">
        <v>45696</v>
      </c>
      <c r="B1215" t="inlineStr">
        <is>
          <t>Meta広告</t>
        </is>
      </c>
      <c r="C1215" s="5" t="n">
        <v>5500</v>
      </c>
    </row>
    <row r="1216">
      <c r="A1216" s="3" t="n">
        <v>45696</v>
      </c>
      <c r="B1216" t="inlineStr">
        <is>
          <t>Yahoo!広告</t>
        </is>
      </c>
      <c r="C1216" s="5" t="n">
        <v>3600</v>
      </c>
    </row>
    <row r="1217">
      <c r="A1217" s="3" t="n">
        <v>45697</v>
      </c>
      <c r="B1217" t="inlineStr">
        <is>
          <t>Google広告</t>
        </is>
      </c>
      <c r="C1217" s="5" t="n">
        <v>5600</v>
      </c>
    </row>
    <row r="1218">
      <c r="A1218" s="3" t="n">
        <v>45697</v>
      </c>
      <c r="B1218" t="inlineStr">
        <is>
          <t>Meta広告</t>
        </is>
      </c>
      <c r="C1218" s="5" t="n">
        <v>5900</v>
      </c>
    </row>
    <row r="1219">
      <c r="A1219" s="3" t="n">
        <v>45697</v>
      </c>
      <c r="B1219" t="inlineStr">
        <is>
          <t>Yahoo!広告</t>
        </is>
      </c>
      <c r="C1219" s="5" t="n">
        <v>3500</v>
      </c>
    </row>
    <row r="1220">
      <c r="A1220" s="3" t="n">
        <v>45698</v>
      </c>
      <c r="B1220" t="inlineStr">
        <is>
          <t>Google広告</t>
        </is>
      </c>
      <c r="C1220" s="5" t="n">
        <v>3700</v>
      </c>
    </row>
    <row r="1221">
      <c r="A1221" s="3" t="n">
        <v>45698</v>
      </c>
      <c r="B1221" t="inlineStr">
        <is>
          <t>Meta広告</t>
        </is>
      </c>
      <c r="C1221" s="5" t="n">
        <v>4000</v>
      </c>
    </row>
    <row r="1222">
      <c r="A1222" s="3" t="n">
        <v>45698</v>
      </c>
      <c r="B1222" t="inlineStr">
        <is>
          <t>Yahoo!広告</t>
        </is>
      </c>
      <c r="C1222" s="5" t="n">
        <v>2900</v>
      </c>
    </row>
    <row r="1223">
      <c r="A1223" s="3" t="n">
        <v>45699</v>
      </c>
      <c r="B1223" t="inlineStr">
        <is>
          <t>Google広告</t>
        </is>
      </c>
      <c r="C1223" s="5" t="n">
        <v>5400</v>
      </c>
    </row>
    <row r="1224">
      <c r="A1224" s="3" t="n">
        <v>45699</v>
      </c>
      <c r="B1224" t="inlineStr">
        <is>
          <t>Meta広告</t>
        </is>
      </c>
      <c r="C1224" s="5" t="n">
        <v>6600</v>
      </c>
    </row>
    <row r="1225">
      <c r="A1225" s="3" t="n">
        <v>45699</v>
      </c>
      <c r="B1225" t="inlineStr">
        <is>
          <t>Yahoo!広告</t>
        </is>
      </c>
      <c r="C1225" s="5" t="n">
        <v>3400</v>
      </c>
    </row>
    <row r="1226">
      <c r="A1226" s="3" t="n">
        <v>45700</v>
      </c>
      <c r="B1226" t="inlineStr">
        <is>
          <t>Google広告</t>
        </is>
      </c>
      <c r="C1226" s="5" t="n">
        <v>5200</v>
      </c>
    </row>
    <row r="1227">
      <c r="A1227" s="3" t="n">
        <v>45700</v>
      </c>
      <c r="B1227" t="inlineStr">
        <is>
          <t>Meta広告</t>
        </is>
      </c>
      <c r="C1227" s="5" t="n">
        <v>4200</v>
      </c>
    </row>
    <row r="1228">
      <c r="A1228" s="3" t="n">
        <v>45700</v>
      </c>
      <c r="B1228" t="inlineStr">
        <is>
          <t>Yahoo!広告</t>
        </is>
      </c>
      <c r="C1228" s="5" t="n">
        <v>3200</v>
      </c>
    </row>
    <row r="1229">
      <c r="A1229" s="3" t="n">
        <v>45701</v>
      </c>
      <c r="B1229" t="inlineStr">
        <is>
          <t>Google広告</t>
        </is>
      </c>
      <c r="C1229" s="5" t="n">
        <v>5200</v>
      </c>
    </row>
    <row r="1230">
      <c r="A1230" s="3" t="n">
        <v>45701</v>
      </c>
      <c r="B1230" t="inlineStr">
        <is>
          <t>Meta広告</t>
        </is>
      </c>
      <c r="C1230" s="5" t="n">
        <v>4500</v>
      </c>
    </row>
    <row r="1231">
      <c r="A1231" s="3" t="n">
        <v>45701</v>
      </c>
      <c r="B1231" t="inlineStr">
        <is>
          <t>Yahoo!広告</t>
        </is>
      </c>
      <c r="C1231" s="5" t="n">
        <v>3200</v>
      </c>
    </row>
    <row r="1232">
      <c r="A1232" s="3" t="n">
        <v>45702</v>
      </c>
      <c r="B1232" t="inlineStr">
        <is>
          <t>Google広告</t>
        </is>
      </c>
      <c r="C1232" s="5" t="n">
        <v>3400</v>
      </c>
    </row>
    <row r="1233">
      <c r="A1233" s="3" t="n">
        <v>45702</v>
      </c>
      <c r="B1233" t="inlineStr">
        <is>
          <t>Meta広告</t>
        </is>
      </c>
      <c r="C1233" s="5" t="n">
        <v>4800</v>
      </c>
    </row>
    <row r="1234">
      <c r="A1234" s="3" t="n">
        <v>45702</v>
      </c>
      <c r="B1234" t="inlineStr">
        <is>
          <t>Yahoo!広告</t>
        </is>
      </c>
      <c r="C1234" s="5" t="n">
        <v>3200</v>
      </c>
    </row>
    <row r="1235">
      <c r="A1235" s="3" t="n">
        <v>45703</v>
      </c>
      <c r="B1235" t="inlineStr">
        <is>
          <t>Google広告</t>
        </is>
      </c>
      <c r="C1235" s="5" t="n">
        <v>5600</v>
      </c>
    </row>
    <row r="1236">
      <c r="A1236" s="3" t="n">
        <v>45703</v>
      </c>
      <c r="B1236" t="inlineStr">
        <is>
          <t>Meta広告</t>
        </is>
      </c>
      <c r="C1236" s="5" t="n">
        <v>4700</v>
      </c>
    </row>
    <row r="1237">
      <c r="A1237" s="3" t="n">
        <v>45703</v>
      </c>
      <c r="B1237" t="inlineStr">
        <is>
          <t>Yahoo!広告</t>
        </is>
      </c>
      <c r="C1237" s="5" t="n">
        <v>3700</v>
      </c>
    </row>
    <row r="1238">
      <c r="A1238" s="3" t="n">
        <v>45704</v>
      </c>
      <c r="B1238" t="inlineStr">
        <is>
          <t>Google広告</t>
        </is>
      </c>
      <c r="C1238" s="5" t="n">
        <v>5300</v>
      </c>
    </row>
    <row r="1239">
      <c r="A1239" s="3" t="n">
        <v>45704</v>
      </c>
      <c r="B1239" t="inlineStr">
        <is>
          <t>Meta広告</t>
        </is>
      </c>
      <c r="C1239" s="5" t="n">
        <v>5800</v>
      </c>
    </row>
    <row r="1240">
      <c r="A1240" s="3" t="n">
        <v>45704</v>
      </c>
      <c r="B1240" t="inlineStr">
        <is>
          <t>Yahoo!広告</t>
        </is>
      </c>
      <c r="C1240" s="5" t="n">
        <v>2400</v>
      </c>
    </row>
    <row r="1241">
      <c r="A1241" s="3" t="n">
        <v>45705</v>
      </c>
      <c r="B1241" t="inlineStr">
        <is>
          <t>Google広告</t>
        </is>
      </c>
      <c r="C1241" s="5" t="n">
        <v>3700</v>
      </c>
    </row>
    <row r="1242">
      <c r="A1242" s="3" t="n">
        <v>45705</v>
      </c>
      <c r="B1242" t="inlineStr">
        <is>
          <t>Meta広告</t>
        </is>
      </c>
      <c r="C1242" s="5" t="n">
        <v>7100</v>
      </c>
    </row>
    <row r="1243">
      <c r="A1243" s="3" t="n">
        <v>45705</v>
      </c>
      <c r="B1243" t="inlineStr">
        <is>
          <t>Yahoo!広告</t>
        </is>
      </c>
      <c r="C1243" s="5" t="n">
        <v>3400</v>
      </c>
    </row>
    <row r="1244">
      <c r="A1244" s="3" t="n">
        <v>45706</v>
      </c>
      <c r="B1244" t="inlineStr">
        <is>
          <t>Google広告</t>
        </is>
      </c>
      <c r="C1244" s="5" t="n">
        <v>5500</v>
      </c>
    </row>
    <row r="1245">
      <c r="A1245" s="3" t="n">
        <v>45706</v>
      </c>
      <c r="B1245" t="inlineStr">
        <is>
          <t>Meta広告</t>
        </is>
      </c>
      <c r="C1245" s="5" t="n">
        <v>6400</v>
      </c>
    </row>
    <row r="1246">
      <c r="A1246" s="3" t="n">
        <v>45706</v>
      </c>
      <c r="B1246" t="inlineStr">
        <is>
          <t>Yahoo!広告</t>
        </is>
      </c>
      <c r="C1246" s="5" t="n">
        <v>3700</v>
      </c>
    </row>
    <row r="1247">
      <c r="A1247" s="3" t="n">
        <v>45707</v>
      </c>
      <c r="B1247" t="inlineStr">
        <is>
          <t>Google広告</t>
        </is>
      </c>
      <c r="C1247" s="5" t="n">
        <v>4900</v>
      </c>
    </row>
    <row r="1248">
      <c r="A1248" s="3" t="n">
        <v>45707</v>
      </c>
      <c r="B1248" t="inlineStr">
        <is>
          <t>Meta広告</t>
        </is>
      </c>
      <c r="C1248" s="5" t="n">
        <v>5300</v>
      </c>
    </row>
    <row r="1249">
      <c r="A1249" s="3" t="n">
        <v>45707</v>
      </c>
      <c r="B1249" t="inlineStr">
        <is>
          <t>Yahoo!広告</t>
        </is>
      </c>
      <c r="C1249" s="5" t="n">
        <v>2100</v>
      </c>
    </row>
    <row r="1250">
      <c r="A1250" s="3" t="n">
        <v>45708</v>
      </c>
      <c r="B1250" t="inlineStr">
        <is>
          <t>Google広告</t>
        </is>
      </c>
      <c r="C1250" s="5" t="n">
        <v>5300</v>
      </c>
    </row>
    <row r="1251">
      <c r="A1251" s="3" t="n">
        <v>45708</v>
      </c>
      <c r="B1251" t="inlineStr">
        <is>
          <t>Meta広告</t>
        </is>
      </c>
      <c r="C1251" s="5" t="n">
        <v>4800</v>
      </c>
    </row>
    <row r="1252">
      <c r="A1252" s="3" t="n">
        <v>45708</v>
      </c>
      <c r="B1252" t="inlineStr">
        <is>
          <t>Yahoo!広告</t>
        </is>
      </c>
      <c r="C1252" s="5" t="n">
        <v>2700</v>
      </c>
    </row>
    <row r="1253">
      <c r="A1253" s="3" t="n">
        <v>45709</v>
      </c>
      <c r="B1253" t="inlineStr">
        <is>
          <t>Google広告</t>
        </is>
      </c>
      <c r="C1253" s="5" t="n">
        <v>5700</v>
      </c>
    </row>
    <row r="1254">
      <c r="A1254" s="3" t="n">
        <v>45709</v>
      </c>
      <c r="B1254" t="inlineStr">
        <is>
          <t>Meta広告</t>
        </is>
      </c>
      <c r="C1254" s="5" t="n">
        <v>5600</v>
      </c>
    </row>
    <row r="1255">
      <c r="A1255" s="3" t="n">
        <v>45709</v>
      </c>
      <c r="B1255" t="inlineStr">
        <is>
          <t>Yahoo!広告</t>
        </is>
      </c>
      <c r="C1255" s="5" t="n">
        <v>3200</v>
      </c>
    </row>
    <row r="1256">
      <c r="A1256" s="3" t="n">
        <v>45710</v>
      </c>
      <c r="B1256" t="inlineStr">
        <is>
          <t>Google広告</t>
        </is>
      </c>
      <c r="C1256" s="5" t="n">
        <v>5800</v>
      </c>
    </row>
    <row r="1257">
      <c r="A1257" s="3" t="n">
        <v>45710</v>
      </c>
      <c r="B1257" t="inlineStr">
        <is>
          <t>Meta広告</t>
        </is>
      </c>
      <c r="C1257" s="5" t="n">
        <v>6200</v>
      </c>
    </row>
    <row r="1258">
      <c r="A1258" s="3" t="n">
        <v>45710</v>
      </c>
      <c r="B1258" t="inlineStr">
        <is>
          <t>Yahoo!広告</t>
        </is>
      </c>
      <c r="C1258" s="5" t="n">
        <v>2100</v>
      </c>
    </row>
    <row r="1259">
      <c r="A1259" s="3" t="n">
        <v>45711</v>
      </c>
      <c r="B1259" t="inlineStr">
        <is>
          <t>Google広告</t>
        </is>
      </c>
      <c r="C1259" s="5" t="n">
        <v>3900</v>
      </c>
    </row>
    <row r="1260">
      <c r="A1260" s="3" t="n">
        <v>45711</v>
      </c>
      <c r="B1260" t="inlineStr">
        <is>
          <t>Meta広告</t>
        </is>
      </c>
      <c r="C1260" s="5" t="n">
        <v>5600</v>
      </c>
    </row>
    <row r="1261">
      <c r="A1261" s="3" t="n">
        <v>45711</v>
      </c>
      <c r="B1261" t="inlineStr">
        <is>
          <t>Yahoo!広告</t>
        </is>
      </c>
      <c r="C1261" s="5" t="n">
        <v>3700</v>
      </c>
    </row>
    <row r="1262">
      <c r="A1262" s="3" t="n">
        <v>45712</v>
      </c>
      <c r="B1262" t="inlineStr">
        <is>
          <t>Google広告</t>
        </is>
      </c>
      <c r="C1262" s="5" t="n">
        <v>6000</v>
      </c>
    </row>
    <row r="1263">
      <c r="A1263" s="3" t="n">
        <v>45712</v>
      </c>
      <c r="B1263" t="inlineStr">
        <is>
          <t>Meta広告</t>
        </is>
      </c>
      <c r="C1263" s="5" t="n">
        <v>5500</v>
      </c>
    </row>
    <row r="1264">
      <c r="A1264" s="3" t="n">
        <v>45712</v>
      </c>
      <c r="B1264" t="inlineStr">
        <is>
          <t>Yahoo!広告</t>
        </is>
      </c>
      <c r="C1264" s="5" t="n">
        <v>2900</v>
      </c>
    </row>
    <row r="1265">
      <c r="A1265" s="3" t="n">
        <v>45713</v>
      </c>
      <c r="B1265" t="inlineStr">
        <is>
          <t>Google広告</t>
        </is>
      </c>
      <c r="C1265" s="5" t="n">
        <v>6000</v>
      </c>
    </row>
    <row r="1266">
      <c r="A1266" s="3" t="n">
        <v>45713</v>
      </c>
      <c r="B1266" t="inlineStr">
        <is>
          <t>Meta広告</t>
        </is>
      </c>
      <c r="C1266" s="5" t="n">
        <v>7000</v>
      </c>
    </row>
    <row r="1267">
      <c r="A1267" s="3" t="n">
        <v>45713</v>
      </c>
      <c r="B1267" t="inlineStr">
        <is>
          <t>Yahoo!広告</t>
        </is>
      </c>
      <c r="C1267" s="5" t="n">
        <v>2600</v>
      </c>
    </row>
    <row r="1268">
      <c r="A1268" s="3" t="n">
        <v>45714</v>
      </c>
      <c r="B1268" t="inlineStr">
        <is>
          <t>Google広告</t>
        </is>
      </c>
      <c r="C1268" s="5" t="n">
        <v>4200</v>
      </c>
    </row>
    <row r="1269">
      <c r="A1269" s="3" t="n">
        <v>45714</v>
      </c>
      <c r="B1269" t="inlineStr">
        <is>
          <t>Meta広告</t>
        </is>
      </c>
      <c r="C1269" s="5" t="n">
        <v>4500</v>
      </c>
    </row>
    <row r="1270">
      <c r="A1270" s="3" t="n">
        <v>45714</v>
      </c>
      <c r="B1270" t="inlineStr">
        <is>
          <t>Yahoo!広告</t>
        </is>
      </c>
      <c r="C1270" s="5" t="n">
        <v>2500</v>
      </c>
    </row>
    <row r="1271">
      <c r="A1271" s="3" t="n">
        <v>45715</v>
      </c>
      <c r="B1271" t="inlineStr">
        <is>
          <t>Google広告</t>
        </is>
      </c>
      <c r="C1271" s="5" t="n">
        <v>4900</v>
      </c>
    </row>
    <row r="1272">
      <c r="A1272" s="3" t="n">
        <v>45715</v>
      </c>
      <c r="B1272" t="inlineStr">
        <is>
          <t>Meta広告</t>
        </is>
      </c>
      <c r="C1272" s="5" t="n">
        <v>6500</v>
      </c>
    </row>
    <row r="1273">
      <c r="A1273" s="3" t="n">
        <v>45715</v>
      </c>
      <c r="B1273" t="inlineStr">
        <is>
          <t>Yahoo!広告</t>
        </is>
      </c>
      <c r="C1273" s="5" t="n">
        <v>2300</v>
      </c>
    </row>
    <row r="1274">
      <c r="A1274" s="3" t="n">
        <v>45716</v>
      </c>
      <c r="B1274" t="inlineStr">
        <is>
          <t>Google広告</t>
        </is>
      </c>
      <c r="C1274" s="5" t="n">
        <v>3300</v>
      </c>
    </row>
    <row r="1275">
      <c r="A1275" s="3" t="n">
        <v>45716</v>
      </c>
      <c r="B1275" t="inlineStr">
        <is>
          <t>Meta広告</t>
        </is>
      </c>
      <c r="C1275" s="5" t="n">
        <v>6000</v>
      </c>
    </row>
    <row r="1276">
      <c r="A1276" s="3" t="n">
        <v>45716</v>
      </c>
      <c r="B1276" t="inlineStr">
        <is>
          <t>Yahoo!広告</t>
        </is>
      </c>
      <c r="C1276" s="5" t="n">
        <v>3200</v>
      </c>
    </row>
    <row r="1277">
      <c r="A1277" s="3" t="n">
        <v>45717</v>
      </c>
      <c r="B1277" t="inlineStr">
        <is>
          <t>Google広告</t>
        </is>
      </c>
      <c r="C1277" s="5" t="n">
        <v>5400</v>
      </c>
    </row>
    <row r="1278">
      <c r="A1278" s="3" t="n">
        <v>45717</v>
      </c>
      <c r="B1278" t="inlineStr">
        <is>
          <t>Meta広告</t>
        </is>
      </c>
      <c r="C1278" s="5" t="n">
        <v>4800</v>
      </c>
    </row>
    <row r="1279">
      <c r="A1279" s="3" t="n">
        <v>45717</v>
      </c>
      <c r="B1279" t="inlineStr">
        <is>
          <t>Yahoo!広告</t>
        </is>
      </c>
      <c r="C1279" s="5" t="n">
        <v>4900</v>
      </c>
    </row>
    <row r="1280">
      <c r="A1280" s="3" t="n">
        <v>45718</v>
      </c>
      <c r="B1280" t="inlineStr">
        <is>
          <t>Google広告</t>
        </is>
      </c>
      <c r="C1280" s="5" t="n">
        <v>6100</v>
      </c>
    </row>
    <row r="1281">
      <c r="A1281" s="3" t="n">
        <v>45718</v>
      </c>
      <c r="B1281" t="inlineStr">
        <is>
          <t>Meta広告</t>
        </is>
      </c>
      <c r="C1281" s="5" t="n">
        <v>4000</v>
      </c>
    </row>
    <row r="1282">
      <c r="A1282" s="3" t="n">
        <v>45718</v>
      </c>
      <c r="B1282" t="inlineStr">
        <is>
          <t>Yahoo!広告</t>
        </is>
      </c>
      <c r="C1282" s="5" t="n">
        <v>5900</v>
      </c>
    </row>
    <row r="1283">
      <c r="A1283" s="3" t="n">
        <v>45719</v>
      </c>
      <c r="B1283" t="inlineStr">
        <is>
          <t>Google広告</t>
        </is>
      </c>
      <c r="C1283" s="5" t="n">
        <v>5600</v>
      </c>
    </row>
    <row r="1284">
      <c r="A1284" s="3" t="n">
        <v>45719</v>
      </c>
      <c r="B1284" t="inlineStr">
        <is>
          <t>Meta広告</t>
        </is>
      </c>
      <c r="C1284" s="5" t="n">
        <v>5000</v>
      </c>
    </row>
    <row r="1285">
      <c r="A1285" s="3" t="n">
        <v>45719</v>
      </c>
      <c r="B1285" t="inlineStr">
        <is>
          <t>Yahoo!広告</t>
        </is>
      </c>
      <c r="C1285" s="5" t="n">
        <v>4900</v>
      </c>
    </row>
    <row r="1286">
      <c r="A1286" s="3" t="n">
        <v>45720</v>
      </c>
      <c r="B1286" t="inlineStr">
        <is>
          <t>Google広告</t>
        </is>
      </c>
      <c r="C1286" s="5" t="n">
        <v>5300</v>
      </c>
    </row>
    <row r="1287">
      <c r="A1287" s="3" t="n">
        <v>45720</v>
      </c>
      <c r="B1287" t="inlineStr">
        <is>
          <t>Meta広告</t>
        </is>
      </c>
      <c r="C1287" s="5" t="n">
        <v>5100</v>
      </c>
    </row>
    <row r="1288">
      <c r="A1288" s="3" t="n">
        <v>45720</v>
      </c>
      <c r="B1288" t="inlineStr">
        <is>
          <t>Yahoo!広告</t>
        </is>
      </c>
      <c r="C1288" s="5" t="n">
        <v>7500</v>
      </c>
    </row>
    <row r="1289">
      <c r="A1289" s="3" t="n">
        <v>45721</v>
      </c>
      <c r="B1289" t="inlineStr">
        <is>
          <t>Google広告</t>
        </is>
      </c>
      <c r="C1289" s="5" t="n">
        <v>4900</v>
      </c>
    </row>
    <row r="1290">
      <c r="A1290" s="3" t="n">
        <v>45721</v>
      </c>
      <c r="B1290" t="inlineStr">
        <is>
          <t>Meta広告</t>
        </is>
      </c>
      <c r="C1290" s="5" t="n">
        <v>4900</v>
      </c>
    </row>
    <row r="1291">
      <c r="A1291" s="3" t="n">
        <v>45721</v>
      </c>
      <c r="B1291" t="inlineStr">
        <is>
          <t>Yahoo!広告</t>
        </is>
      </c>
      <c r="C1291" s="5" t="n">
        <v>8100</v>
      </c>
    </row>
    <row r="1292">
      <c r="A1292" s="3" t="n">
        <v>45722</v>
      </c>
      <c r="B1292" t="inlineStr">
        <is>
          <t>Google広告</t>
        </is>
      </c>
      <c r="C1292" s="5" t="n">
        <v>6200</v>
      </c>
    </row>
    <row r="1293">
      <c r="A1293" s="3" t="n">
        <v>45722</v>
      </c>
      <c r="B1293" t="inlineStr">
        <is>
          <t>Meta広告</t>
        </is>
      </c>
      <c r="C1293" s="5" t="n">
        <v>4000</v>
      </c>
    </row>
    <row r="1294">
      <c r="A1294" s="3" t="n">
        <v>45722</v>
      </c>
      <c r="B1294" t="inlineStr">
        <is>
          <t>Yahoo!広告</t>
        </is>
      </c>
      <c r="C1294" s="5" t="n">
        <v>5700</v>
      </c>
    </row>
    <row r="1295">
      <c r="A1295" s="3" t="n">
        <v>45723</v>
      </c>
      <c r="B1295" t="inlineStr">
        <is>
          <t>Google広告</t>
        </is>
      </c>
      <c r="C1295" s="5" t="n">
        <v>4200</v>
      </c>
    </row>
    <row r="1296">
      <c r="A1296" s="3" t="n">
        <v>45723</v>
      </c>
      <c r="B1296" t="inlineStr">
        <is>
          <t>Meta広告</t>
        </is>
      </c>
      <c r="C1296" s="5" t="n">
        <v>4200</v>
      </c>
    </row>
    <row r="1297">
      <c r="A1297" s="3" t="n">
        <v>45723</v>
      </c>
      <c r="B1297" t="inlineStr">
        <is>
          <t>Yahoo!広告</t>
        </is>
      </c>
      <c r="C1297" s="5" t="n">
        <v>6600</v>
      </c>
    </row>
    <row r="1298">
      <c r="A1298" s="3" t="n">
        <v>45724</v>
      </c>
      <c r="B1298" t="inlineStr">
        <is>
          <t>Google広告</t>
        </is>
      </c>
      <c r="C1298" s="5" t="n">
        <v>4700</v>
      </c>
    </row>
    <row r="1299">
      <c r="A1299" s="3" t="n">
        <v>45724</v>
      </c>
      <c r="B1299" t="inlineStr">
        <is>
          <t>Meta広告</t>
        </is>
      </c>
      <c r="C1299" s="5" t="n">
        <v>4500</v>
      </c>
    </row>
    <row r="1300">
      <c r="A1300" s="3" t="n">
        <v>45724</v>
      </c>
      <c r="B1300" t="inlineStr">
        <is>
          <t>Yahoo!広告</t>
        </is>
      </c>
      <c r="C1300" s="5" t="n">
        <v>5100</v>
      </c>
    </row>
    <row r="1301">
      <c r="A1301" s="3" t="n">
        <v>45725</v>
      </c>
      <c r="B1301" t="inlineStr">
        <is>
          <t>Google広告</t>
        </is>
      </c>
      <c r="C1301" s="5" t="n">
        <v>5700</v>
      </c>
    </row>
    <row r="1302">
      <c r="A1302" s="3" t="n">
        <v>45725</v>
      </c>
      <c r="B1302" t="inlineStr">
        <is>
          <t>Meta広告</t>
        </is>
      </c>
      <c r="C1302" s="5" t="n">
        <v>6100</v>
      </c>
    </row>
    <row r="1303">
      <c r="A1303" s="3" t="n">
        <v>45725</v>
      </c>
      <c r="B1303" t="inlineStr">
        <is>
          <t>Yahoo!広告</t>
        </is>
      </c>
      <c r="C1303" s="5" t="n">
        <v>7000</v>
      </c>
    </row>
    <row r="1304">
      <c r="A1304" s="3" t="n">
        <v>45726</v>
      </c>
      <c r="B1304" t="inlineStr">
        <is>
          <t>Google広告</t>
        </is>
      </c>
      <c r="C1304" s="5" t="n">
        <v>4400</v>
      </c>
    </row>
    <row r="1305">
      <c r="A1305" s="3" t="n">
        <v>45726</v>
      </c>
      <c r="B1305" t="inlineStr">
        <is>
          <t>Meta広告</t>
        </is>
      </c>
      <c r="C1305" s="5" t="n">
        <v>3400</v>
      </c>
    </row>
    <row r="1306">
      <c r="A1306" s="3" t="n">
        <v>45726</v>
      </c>
      <c r="B1306" t="inlineStr">
        <is>
          <t>Yahoo!広告</t>
        </is>
      </c>
      <c r="C1306" s="5" t="n">
        <v>7500</v>
      </c>
    </row>
    <row r="1307">
      <c r="A1307" s="3" t="n">
        <v>45727</v>
      </c>
      <c r="B1307" t="inlineStr">
        <is>
          <t>Google広告</t>
        </is>
      </c>
      <c r="C1307" s="5" t="n">
        <v>3800</v>
      </c>
    </row>
    <row r="1308">
      <c r="A1308" s="3" t="n">
        <v>45727</v>
      </c>
      <c r="B1308" t="inlineStr">
        <is>
          <t>Meta広告</t>
        </is>
      </c>
      <c r="C1308" s="5" t="n">
        <v>5600</v>
      </c>
    </row>
    <row r="1309">
      <c r="A1309" s="3" t="n">
        <v>45727</v>
      </c>
      <c r="B1309" t="inlineStr">
        <is>
          <t>Yahoo!広告</t>
        </is>
      </c>
      <c r="C1309" s="5" t="n">
        <v>8600</v>
      </c>
    </row>
    <row r="1310">
      <c r="A1310" s="3" t="n">
        <v>45728</v>
      </c>
      <c r="B1310" t="inlineStr">
        <is>
          <t>Google広告</t>
        </is>
      </c>
      <c r="C1310" s="5" t="n">
        <v>4400</v>
      </c>
    </row>
    <row r="1311">
      <c r="A1311" s="3" t="n">
        <v>45728</v>
      </c>
      <c r="B1311" t="inlineStr">
        <is>
          <t>Meta広告</t>
        </is>
      </c>
      <c r="C1311" s="5" t="n">
        <v>3900</v>
      </c>
    </row>
    <row r="1312">
      <c r="A1312" s="3" t="n">
        <v>45728</v>
      </c>
      <c r="B1312" t="inlineStr">
        <is>
          <t>Yahoo!広告</t>
        </is>
      </c>
      <c r="C1312" s="5" t="n">
        <v>5700</v>
      </c>
    </row>
    <row r="1313">
      <c r="A1313" s="3" t="n">
        <v>45729</v>
      </c>
      <c r="B1313" t="inlineStr">
        <is>
          <t>Google広告</t>
        </is>
      </c>
      <c r="C1313" s="5" t="n">
        <v>5200</v>
      </c>
    </row>
    <row r="1314">
      <c r="A1314" s="3" t="n">
        <v>45729</v>
      </c>
      <c r="B1314" t="inlineStr">
        <is>
          <t>Meta広告</t>
        </is>
      </c>
      <c r="C1314" s="5" t="n">
        <v>4100</v>
      </c>
    </row>
    <row r="1315">
      <c r="A1315" s="3" t="n">
        <v>45729</v>
      </c>
      <c r="B1315" t="inlineStr">
        <is>
          <t>Yahoo!広告</t>
        </is>
      </c>
      <c r="C1315" s="5" t="n">
        <v>7700</v>
      </c>
    </row>
    <row r="1316">
      <c r="A1316" s="3" t="n">
        <v>45730</v>
      </c>
      <c r="B1316" t="inlineStr">
        <is>
          <t>Google広告</t>
        </is>
      </c>
      <c r="C1316" s="5" t="n">
        <v>4800</v>
      </c>
    </row>
    <row r="1317">
      <c r="A1317" s="3" t="n">
        <v>45730</v>
      </c>
      <c r="B1317" t="inlineStr">
        <is>
          <t>Meta広告</t>
        </is>
      </c>
      <c r="C1317" s="5" t="n">
        <v>6100</v>
      </c>
    </row>
    <row r="1318">
      <c r="A1318" s="3" t="n">
        <v>45730</v>
      </c>
      <c r="B1318" t="inlineStr">
        <is>
          <t>Yahoo!広告</t>
        </is>
      </c>
      <c r="C1318" s="5" t="n">
        <v>5800</v>
      </c>
    </row>
    <row r="1319">
      <c r="A1319" s="3" t="n">
        <v>45731</v>
      </c>
      <c r="B1319" t="inlineStr">
        <is>
          <t>Google広告</t>
        </is>
      </c>
      <c r="C1319" s="5" t="n">
        <v>5600</v>
      </c>
    </row>
    <row r="1320">
      <c r="A1320" s="3" t="n">
        <v>45731</v>
      </c>
      <c r="B1320" t="inlineStr">
        <is>
          <t>Meta広告</t>
        </is>
      </c>
      <c r="C1320" s="5" t="n">
        <v>6200</v>
      </c>
    </row>
    <row r="1321">
      <c r="A1321" s="3" t="n">
        <v>45731</v>
      </c>
      <c r="B1321" t="inlineStr">
        <is>
          <t>Yahoo!広告</t>
        </is>
      </c>
      <c r="C1321" s="5" t="n">
        <v>8700</v>
      </c>
    </row>
    <row r="1322">
      <c r="A1322" s="3" t="n">
        <v>45732</v>
      </c>
      <c r="B1322" t="inlineStr">
        <is>
          <t>Google広告</t>
        </is>
      </c>
      <c r="C1322" s="5" t="n">
        <v>5100</v>
      </c>
    </row>
    <row r="1323">
      <c r="A1323" s="3" t="n">
        <v>45732</v>
      </c>
      <c r="B1323" t="inlineStr">
        <is>
          <t>Meta広告</t>
        </is>
      </c>
      <c r="C1323" s="5" t="n">
        <v>3800</v>
      </c>
    </row>
    <row r="1324">
      <c r="A1324" s="3" t="n">
        <v>45732</v>
      </c>
      <c r="B1324" t="inlineStr">
        <is>
          <t>Yahoo!広告</t>
        </is>
      </c>
      <c r="C1324" s="5" t="n">
        <v>8200</v>
      </c>
    </row>
    <row r="1325">
      <c r="A1325" s="3" t="n">
        <v>45733</v>
      </c>
      <c r="B1325" t="inlineStr">
        <is>
          <t>Google広告</t>
        </is>
      </c>
      <c r="C1325" s="5" t="n">
        <v>4700</v>
      </c>
    </row>
    <row r="1326">
      <c r="A1326" s="3" t="n">
        <v>45733</v>
      </c>
      <c r="B1326" t="inlineStr">
        <is>
          <t>Meta広告</t>
        </is>
      </c>
      <c r="C1326" s="5" t="n">
        <v>5700</v>
      </c>
    </row>
    <row r="1327">
      <c r="A1327" s="3" t="n">
        <v>45733</v>
      </c>
      <c r="B1327" t="inlineStr">
        <is>
          <t>Yahoo!広告</t>
        </is>
      </c>
      <c r="C1327" s="5" t="n">
        <v>8000</v>
      </c>
    </row>
    <row r="1328">
      <c r="A1328" s="3" t="n">
        <v>45734</v>
      </c>
      <c r="B1328" t="inlineStr">
        <is>
          <t>Google広告</t>
        </is>
      </c>
      <c r="C1328" s="5" t="n">
        <v>3400</v>
      </c>
    </row>
    <row r="1329">
      <c r="A1329" s="3" t="n">
        <v>45734</v>
      </c>
      <c r="B1329" t="inlineStr">
        <is>
          <t>Meta広告</t>
        </is>
      </c>
      <c r="C1329" s="5" t="n">
        <v>5400</v>
      </c>
    </row>
    <row r="1330">
      <c r="A1330" s="3" t="n">
        <v>45734</v>
      </c>
      <c r="B1330" t="inlineStr">
        <is>
          <t>Yahoo!広告</t>
        </is>
      </c>
      <c r="C1330" s="5" t="n">
        <v>5200</v>
      </c>
    </row>
    <row r="1331">
      <c r="A1331" s="3" t="n">
        <v>45735</v>
      </c>
      <c r="B1331" t="inlineStr">
        <is>
          <t>Google広告</t>
        </is>
      </c>
      <c r="C1331" s="5" t="n">
        <v>5900</v>
      </c>
    </row>
    <row r="1332">
      <c r="A1332" s="3" t="n">
        <v>45735</v>
      </c>
      <c r="B1332" t="inlineStr">
        <is>
          <t>Meta広告</t>
        </is>
      </c>
      <c r="C1332" s="5" t="n">
        <v>5400</v>
      </c>
    </row>
    <row r="1333">
      <c r="A1333" s="3" t="n">
        <v>45735</v>
      </c>
      <c r="B1333" t="inlineStr">
        <is>
          <t>Yahoo!広告</t>
        </is>
      </c>
      <c r="C1333" s="5" t="n">
        <v>6400</v>
      </c>
    </row>
    <row r="1334">
      <c r="A1334" s="3" t="n">
        <v>45736</v>
      </c>
      <c r="B1334" t="inlineStr">
        <is>
          <t>Google広告</t>
        </is>
      </c>
      <c r="C1334" s="5" t="n">
        <v>5300</v>
      </c>
    </row>
    <row r="1335">
      <c r="A1335" s="3" t="n">
        <v>45736</v>
      </c>
      <c r="B1335" t="inlineStr">
        <is>
          <t>Meta広告</t>
        </is>
      </c>
      <c r="C1335" s="5" t="n">
        <v>5800</v>
      </c>
    </row>
    <row r="1336">
      <c r="A1336" s="3" t="n">
        <v>45736</v>
      </c>
      <c r="B1336" t="inlineStr">
        <is>
          <t>Yahoo!広告</t>
        </is>
      </c>
      <c r="C1336" s="5" t="n">
        <v>6000</v>
      </c>
    </row>
    <row r="1337">
      <c r="A1337" s="3" t="n">
        <v>45737</v>
      </c>
      <c r="B1337" t="inlineStr">
        <is>
          <t>Google広告</t>
        </is>
      </c>
      <c r="C1337" s="5" t="n">
        <v>4800</v>
      </c>
    </row>
    <row r="1338">
      <c r="A1338" s="3" t="n">
        <v>45737</v>
      </c>
      <c r="B1338" t="inlineStr">
        <is>
          <t>Meta広告</t>
        </is>
      </c>
      <c r="C1338" s="5" t="n">
        <v>4100</v>
      </c>
    </row>
    <row r="1339">
      <c r="A1339" s="3" t="n">
        <v>45737</v>
      </c>
      <c r="B1339" t="inlineStr">
        <is>
          <t>Yahoo!広告</t>
        </is>
      </c>
      <c r="C1339" s="5" t="n">
        <v>7600</v>
      </c>
    </row>
    <row r="1340">
      <c r="A1340" s="3" t="n">
        <v>45738</v>
      </c>
      <c r="B1340" t="inlineStr">
        <is>
          <t>Google広告</t>
        </is>
      </c>
      <c r="C1340" s="5" t="n">
        <v>5800</v>
      </c>
    </row>
    <row r="1341">
      <c r="A1341" s="3" t="n">
        <v>45738</v>
      </c>
      <c r="B1341" t="inlineStr">
        <is>
          <t>Meta広告</t>
        </is>
      </c>
      <c r="C1341" s="5" t="n">
        <v>3700</v>
      </c>
    </row>
    <row r="1342">
      <c r="A1342" s="3" t="n">
        <v>45738</v>
      </c>
      <c r="B1342" t="inlineStr">
        <is>
          <t>Yahoo!広告</t>
        </is>
      </c>
      <c r="C1342" s="5" t="n">
        <v>7700</v>
      </c>
    </row>
    <row r="1343">
      <c r="A1343" s="3" t="n">
        <v>45739</v>
      </c>
      <c r="B1343" t="inlineStr">
        <is>
          <t>Google広告</t>
        </is>
      </c>
      <c r="C1343" s="5" t="n">
        <v>5300</v>
      </c>
    </row>
    <row r="1344">
      <c r="A1344" s="3" t="n">
        <v>45739</v>
      </c>
      <c r="B1344" t="inlineStr">
        <is>
          <t>Meta広告</t>
        </is>
      </c>
      <c r="C1344" s="5" t="n">
        <v>4400</v>
      </c>
    </row>
    <row r="1345">
      <c r="A1345" s="3" t="n">
        <v>45739</v>
      </c>
      <c r="B1345" t="inlineStr">
        <is>
          <t>Yahoo!広告</t>
        </is>
      </c>
      <c r="C1345" s="5" t="n">
        <v>7500</v>
      </c>
    </row>
    <row r="1346">
      <c r="A1346" s="3" t="n">
        <v>45740</v>
      </c>
      <c r="B1346" t="inlineStr">
        <is>
          <t>Google広告</t>
        </is>
      </c>
      <c r="C1346" s="5" t="n">
        <v>5900</v>
      </c>
    </row>
    <row r="1347">
      <c r="A1347" s="3" t="n">
        <v>45740</v>
      </c>
      <c r="B1347" t="inlineStr">
        <is>
          <t>Meta広告</t>
        </is>
      </c>
      <c r="C1347" s="5" t="n">
        <v>4600</v>
      </c>
    </row>
    <row r="1348">
      <c r="A1348" s="3" t="n">
        <v>45740</v>
      </c>
      <c r="B1348" t="inlineStr">
        <is>
          <t>Yahoo!広告</t>
        </is>
      </c>
      <c r="C1348" s="5" t="n">
        <v>6900</v>
      </c>
    </row>
    <row r="1349">
      <c r="A1349" s="3" t="n">
        <v>45741</v>
      </c>
      <c r="B1349" t="inlineStr">
        <is>
          <t>Google広告</t>
        </is>
      </c>
      <c r="C1349" s="5" t="n">
        <v>3600</v>
      </c>
    </row>
    <row r="1350">
      <c r="A1350" s="3" t="n">
        <v>45741</v>
      </c>
      <c r="B1350" t="inlineStr">
        <is>
          <t>Meta広告</t>
        </is>
      </c>
      <c r="C1350" s="5" t="n">
        <v>4200</v>
      </c>
    </row>
    <row r="1351">
      <c r="A1351" s="3" t="n">
        <v>45741</v>
      </c>
      <c r="B1351" t="inlineStr">
        <is>
          <t>Yahoo!広告</t>
        </is>
      </c>
      <c r="C1351" s="5" t="n">
        <v>5600</v>
      </c>
    </row>
    <row r="1352">
      <c r="A1352" s="3" t="n">
        <v>45742</v>
      </c>
      <c r="B1352" t="inlineStr">
        <is>
          <t>Google広告</t>
        </is>
      </c>
      <c r="C1352" s="5" t="n">
        <v>4400</v>
      </c>
    </row>
    <row r="1353">
      <c r="A1353" s="3" t="n">
        <v>45742</v>
      </c>
      <c r="B1353" t="inlineStr">
        <is>
          <t>Meta広告</t>
        </is>
      </c>
      <c r="C1353" s="5" t="n">
        <v>3400</v>
      </c>
    </row>
    <row r="1354">
      <c r="A1354" s="3" t="n">
        <v>45742</v>
      </c>
      <c r="B1354" t="inlineStr">
        <is>
          <t>Yahoo!広告</t>
        </is>
      </c>
      <c r="C1354" s="5" t="n">
        <v>6700</v>
      </c>
    </row>
    <row r="1355">
      <c r="A1355" s="3" t="n">
        <v>45743</v>
      </c>
      <c r="B1355" t="inlineStr">
        <is>
          <t>Google広告</t>
        </is>
      </c>
      <c r="C1355" s="5" t="n">
        <v>4900</v>
      </c>
    </row>
    <row r="1356">
      <c r="A1356" s="3" t="n">
        <v>45743</v>
      </c>
      <c r="B1356" t="inlineStr">
        <is>
          <t>Meta広告</t>
        </is>
      </c>
      <c r="C1356" s="5" t="n">
        <v>5300</v>
      </c>
    </row>
    <row r="1357">
      <c r="A1357" s="3" t="n">
        <v>45743</v>
      </c>
      <c r="B1357" t="inlineStr">
        <is>
          <t>Yahoo!広告</t>
        </is>
      </c>
      <c r="C1357" s="5" t="n">
        <v>8300</v>
      </c>
    </row>
    <row r="1358">
      <c r="A1358" s="3" t="n">
        <v>45744</v>
      </c>
      <c r="B1358" t="inlineStr">
        <is>
          <t>Google広告</t>
        </is>
      </c>
      <c r="C1358" s="5" t="n">
        <v>5400</v>
      </c>
    </row>
    <row r="1359">
      <c r="A1359" s="3" t="n">
        <v>45744</v>
      </c>
      <c r="B1359" t="inlineStr">
        <is>
          <t>Meta広告</t>
        </is>
      </c>
      <c r="C1359" s="5" t="n">
        <v>3700</v>
      </c>
    </row>
    <row r="1360">
      <c r="A1360" s="3" t="n">
        <v>45744</v>
      </c>
      <c r="B1360" t="inlineStr">
        <is>
          <t>Yahoo!広告</t>
        </is>
      </c>
      <c r="C1360" s="5" t="n">
        <v>6800</v>
      </c>
    </row>
    <row r="1361">
      <c r="A1361" s="3" t="n">
        <v>45745</v>
      </c>
      <c r="B1361" t="inlineStr">
        <is>
          <t>Google広告</t>
        </is>
      </c>
      <c r="C1361" s="5" t="n">
        <v>4200</v>
      </c>
    </row>
    <row r="1362">
      <c r="A1362" s="3" t="n">
        <v>45745</v>
      </c>
      <c r="B1362" t="inlineStr">
        <is>
          <t>Meta広告</t>
        </is>
      </c>
      <c r="C1362" s="5" t="n">
        <v>6000</v>
      </c>
    </row>
    <row r="1363">
      <c r="A1363" s="3" t="n">
        <v>45745</v>
      </c>
      <c r="B1363" t="inlineStr">
        <is>
          <t>Yahoo!広告</t>
        </is>
      </c>
      <c r="C1363" s="5" t="n">
        <v>7200</v>
      </c>
    </row>
    <row r="1364">
      <c r="A1364" s="3" t="n">
        <v>45746</v>
      </c>
      <c r="B1364" t="inlineStr">
        <is>
          <t>Google広告</t>
        </is>
      </c>
      <c r="C1364" s="5" t="n">
        <v>4500</v>
      </c>
    </row>
    <row r="1365">
      <c r="A1365" s="3" t="n">
        <v>45746</v>
      </c>
      <c r="B1365" t="inlineStr">
        <is>
          <t>Meta広告</t>
        </is>
      </c>
      <c r="C1365" s="5" t="n">
        <v>5400</v>
      </c>
    </row>
    <row r="1366">
      <c r="A1366" s="3" t="n">
        <v>45746</v>
      </c>
      <c r="B1366" t="inlineStr">
        <is>
          <t>Yahoo!広告</t>
        </is>
      </c>
      <c r="C1366" s="5" t="n">
        <v>5700</v>
      </c>
    </row>
    <row r="1367">
      <c r="A1367" s="3" t="n">
        <v>45747</v>
      </c>
      <c r="B1367" t="inlineStr">
        <is>
          <t>Google広告</t>
        </is>
      </c>
      <c r="C1367" s="5" t="n">
        <v>6200</v>
      </c>
    </row>
    <row r="1368">
      <c r="A1368" s="3" t="n">
        <v>45747</v>
      </c>
      <c r="B1368" t="inlineStr">
        <is>
          <t>Meta広告</t>
        </is>
      </c>
      <c r="C1368" s="5" t="n">
        <v>6200</v>
      </c>
    </row>
    <row r="1369">
      <c r="A1369" s="3" t="n">
        <v>45747</v>
      </c>
      <c r="B1369" t="inlineStr">
        <is>
          <t>Yahoo!広告</t>
        </is>
      </c>
      <c r="C1369" s="5" t="n">
        <v>7500</v>
      </c>
    </row>
    <row r="1370">
      <c r="A1370" s="3" t="n">
        <v>45748</v>
      </c>
      <c r="B1370" t="inlineStr">
        <is>
          <t>Google広告</t>
        </is>
      </c>
      <c r="C1370" s="5" t="n">
        <v>4300</v>
      </c>
    </row>
    <row r="1371">
      <c r="A1371" s="3" t="n">
        <v>45748</v>
      </c>
      <c r="B1371" t="inlineStr">
        <is>
          <t>Meta広告</t>
        </is>
      </c>
      <c r="C1371" s="5" t="n">
        <v>4600</v>
      </c>
    </row>
    <row r="1372">
      <c r="A1372" s="3" t="n">
        <v>45748</v>
      </c>
      <c r="B1372" t="inlineStr">
        <is>
          <t>Yahoo!広告</t>
        </is>
      </c>
      <c r="C1372" s="5" t="n">
        <v>3300</v>
      </c>
    </row>
    <row r="1373">
      <c r="A1373" s="3" t="n">
        <v>45749</v>
      </c>
      <c r="B1373" t="inlineStr">
        <is>
          <t>Google広告</t>
        </is>
      </c>
      <c r="C1373" s="5" t="n">
        <v>4400</v>
      </c>
    </row>
    <row r="1374">
      <c r="A1374" s="3" t="n">
        <v>45749</v>
      </c>
      <c r="B1374" t="inlineStr">
        <is>
          <t>Meta広告</t>
        </is>
      </c>
      <c r="C1374" s="5" t="n">
        <v>5900</v>
      </c>
    </row>
    <row r="1375">
      <c r="A1375" s="3" t="n">
        <v>45749</v>
      </c>
      <c r="B1375" t="inlineStr">
        <is>
          <t>Yahoo!広告</t>
        </is>
      </c>
      <c r="C1375" s="5" t="n">
        <v>4000</v>
      </c>
    </row>
    <row r="1376">
      <c r="A1376" s="3" t="n">
        <v>45750</v>
      </c>
      <c r="B1376" t="inlineStr">
        <is>
          <t>Google広告</t>
        </is>
      </c>
      <c r="C1376" s="5" t="n">
        <v>4400</v>
      </c>
    </row>
    <row r="1377">
      <c r="A1377" s="3" t="n">
        <v>45750</v>
      </c>
      <c r="B1377" t="inlineStr">
        <is>
          <t>Meta広告</t>
        </is>
      </c>
      <c r="C1377" s="5" t="n">
        <v>5000</v>
      </c>
    </row>
    <row r="1378">
      <c r="A1378" s="3" t="n">
        <v>45750</v>
      </c>
      <c r="B1378" t="inlineStr">
        <is>
          <t>Yahoo!広告</t>
        </is>
      </c>
      <c r="C1378" s="5" t="n">
        <v>4900</v>
      </c>
    </row>
    <row r="1379">
      <c r="A1379" s="3" t="n">
        <v>45751</v>
      </c>
      <c r="B1379" t="inlineStr">
        <is>
          <t>Google広告</t>
        </is>
      </c>
      <c r="C1379" s="5" t="n">
        <v>4300</v>
      </c>
    </row>
    <row r="1380">
      <c r="A1380" s="3" t="n">
        <v>45751</v>
      </c>
      <c r="B1380" t="inlineStr">
        <is>
          <t>Meta広告</t>
        </is>
      </c>
      <c r="C1380" s="5" t="n">
        <v>5400</v>
      </c>
    </row>
    <row r="1381">
      <c r="A1381" s="3" t="n">
        <v>45751</v>
      </c>
      <c r="B1381" t="inlineStr">
        <is>
          <t>Yahoo!広告</t>
        </is>
      </c>
      <c r="C1381" s="5" t="n">
        <v>5100</v>
      </c>
    </row>
    <row r="1382">
      <c r="A1382" s="3" t="n">
        <v>45752</v>
      </c>
      <c r="B1382" t="inlineStr">
        <is>
          <t>Google広告</t>
        </is>
      </c>
      <c r="C1382" s="5" t="n">
        <v>6400</v>
      </c>
    </row>
    <row r="1383">
      <c r="A1383" s="3" t="n">
        <v>45752</v>
      </c>
      <c r="B1383" t="inlineStr">
        <is>
          <t>Meta広告</t>
        </is>
      </c>
      <c r="C1383" s="5" t="n">
        <v>4300</v>
      </c>
    </row>
    <row r="1384">
      <c r="A1384" s="3" t="n">
        <v>45752</v>
      </c>
      <c r="B1384" t="inlineStr">
        <is>
          <t>Yahoo!広告</t>
        </is>
      </c>
      <c r="C1384" s="5" t="n">
        <v>3600</v>
      </c>
    </row>
    <row r="1385">
      <c r="A1385" s="3" t="n">
        <v>45753</v>
      </c>
      <c r="B1385" t="inlineStr">
        <is>
          <t>Google広告</t>
        </is>
      </c>
      <c r="C1385" s="5" t="n">
        <v>6300</v>
      </c>
    </row>
    <row r="1386">
      <c r="A1386" s="3" t="n">
        <v>45753</v>
      </c>
      <c r="B1386" t="inlineStr">
        <is>
          <t>Meta広告</t>
        </is>
      </c>
      <c r="C1386" s="5" t="n">
        <v>4400</v>
      </c>
    </row>
    <row r="1387">
      <c r="A1387" s="3" t="n">
        <v>45753</v>
      </c>
      <c r="B1387" t="inlineStr">
        <is>
          <t>Yahoo!広告</t>
        </is>
      </c>
      <c r="C1387" s="5" t="n">
        <v>5600</v>
      </c>
    </row>
    <row r="1388">
      <c r="A1388" s="3" t="n">
        <v>45754</v>
      </c>
      <c r="B1388" t="inlineStr">
        <is>
          <t>Google広告</t>
        </is>
      </c>
      <c r="C1388" s="5" t="n">
        <v>5000</v>
      </c>
    </row>
    <row r="1389">
      <c r="A1389" s="3" t="n">
        <v>45754</v>
      </c>
      <c r="B1389" t="inlineStr">
        <is>
          <t>Meta広告</t>
        </is>
      </c>
      <c r="C1389" s="5" t="n">
        <v>7500</v>
      </c>
    </row>
    <row r="1390">
      <c r="A1390" s="3" t="n">
        <v>45754</v>
      </c>
      <c r="B1390" t="inlineStr">
        <is>
          <t>Yahoo!広告</t>
        </is>
      </c>
      <c r="C1390" s="5" t="n">
        <v>3700</v>
      </c>
    </row>
    <row r="1391">
      <c r="A1391" s="3" t="n">
        <v>45755</v>
      </c>
      <c r="B1391" t="inlineStr">
        <is>
          <t>Google広告</t>
        </is>
      </c>
      <c r="C1391" s="5" t="n">
        <v>6200</v>
      </c>
    </row>
    <row r="1392">
      <c r="A1392" s="3" t="n">
        <v>45755</v>
      </c>
      <c r="B1392" t="inlineStr">
        <is>
          <t>Meta広告</t>
        </is>
      </c>
      <c r="C1392" s="5" t="n">
        <v>6500</v>
      </c>
    </row>
    <row r="1393">
      <c r="A1393" s="3" t="n">
        <v>45755</v>
      </c>
      <c r="B1393" t="inlineStr">
        <is>
          <t>Yahoo!広告</t>
        </is>
      </c>
      <c r="C1393" s="5" t="n">
        <v>3300</v>
      </c>
    </row>
    <row r="1394">
      <c r="A1394" s="3" t="n">
        <v>45756</v>
      </c>
      <c r="B1394" t="inlineStr">
        <is>
          <t>Google広告</t>
        </is>
      </c>
      <c r="C1394" s="5" t="n">
        <v>6000</v>
      </c>
    </row>
    <row r="1395">
      <c r="A1395" s="3" t="n">
        <v>45756</v>
      </c>
      <c r="B1395" t="inlineStr">
        <is>
          <t>Meta広告</t>
        </is>
      </c>
      <c r="C1395" s="5" t="n">
        <v>7500</v>
      </c>
    </row>
    <row r="1396">
      <c r="A1396" s="3" t="n">
        <v>45756</v>
      </c>
      <c r="B1396" t="inlineStr">
        <is>
          <t>Yahoo!広告</t>
        </is>
      </c>
      <c r="C1396" s="5" t="n">
        <v>3900</v>
      </c>
    </row>
    <row r="1397">
      <c r="A1397" s="3" t="n">
        <v>45757</v>
      </c>
      <c r="B1397" t="inlineStr">
        <is>
          <t>Google広告</t>
        </is>
      </c>
      <c r="C1397" s="5" t="n">
        <v>6600</v>
      </c>
    </row>
    <row r="1398">
      <c r="A1398" s="3" t="n">
        <v>45757</v>
      </c>
      <c r="B1398" t="inlineStr">
        <is>
          <t>Meta広告</t>
        </is>
      </c>
      <c r="C1398" s="5" t="n">
        <v>5600</v>
      </c>
    </row>
    <row r="1399">
      <c r="A1399" s="3" t="n">
        <v>45757</v>
      </c>
      <c r="B1399" t="inlineStr">
        <is>
          <t>Yahoo!広告</t>
        </is>
      </c>
      <c r="C1399" s="5" t="n">
        <v>4300</v>
      </c>
    </row>
    <row r="1400">
      <c r="A1400" s="3" t="n">
        <v>45758</v>
      </c>
      <c r="B1400" t="inlineStr">
        <is>
          <t>Google広告</t>
        </is>
      </c>
      <c r="C1400" s="5" t="n">
        <v>4400</v>
      </c>
    </row>
    <row r="1401">
      <c r="A1401" s="3" t="n">
        <v>45758</v>
      </c>
      <c r="B1401" t="inlineStr">
        <is>
          <t>Meta広告</t>
        </is>
      </c>
      <c r="C1401" s="5" t="n">
        <v>6100</v>
      </c>
    </row>
    <row r="1402">
      <c r="A1402" s="3" t="n">
        <v>45758</v>
      </c>
      <c r="B1402" t="inlineStr">
        <is>
          <t>Yahoo!広告</t>
        </is>
      </c>
      <c r="C1402" s="5" t="n">
        <v>3500</v>
      </c>
    </row>
    <row r="1403">
      <c r="A1403" s="3" t="n">
        <v>45759</v>
      </c>
      <c r="B1403" t="inlineStr">
        <is>
          <t>Google広告</t>
        </is>
      </c>
      <c r="C1403" s="5" t="n">
        <v>4500</v>
      </c>
    </row>
    <row r="1404">
      <c r="A1404" s="3" t="n">
        <v>45759</v>
      </c>
      <c r="B1404" t="inlineStr">
        <is>
          <t>Meta広告</t>
        </is>
      </c>
      <c r="C1404" s="5" t="n">
        <v>6900</v>
      </c>
    </row>
    <row r="1405">
      <c r="A1405" s="3" t="n">
        <v>45759</v>
      </c>
      <c r="B1405" t="inlineStr">
        <is>
          <t>Yahoo!広告</t>
        </is>
      </c>
      <c r="C1405" s="5" t="n">
        <v>4100</v>
      </c>
    </row>
    <row r="1406">
      <c r="A1406" s="3" t="n">
        <v>45760</v>
      </c>
      <c r="B1406" t="inlineStr">
        <is>
          <t>Google広告</t>
        </is>
      </c>
      <c r="C1406" s="5" t="n">
        <v>3600</v>
      </c>
    </row>
    <row r="1407">
      <c r="A1407" s="3" t="n">
        <v>45760</v>
      </c>
      <c r="B1407" t="inlineStr">
        <is>
          <t>Meta広告</t>
        </is>
      </c>
      <c r="C1407" s="5" t="n">
        <v>7300</v>
      </c>
    </row>
    <row r="1408">
      <c r="A1408" s="3" t="n">
        <v>45760</v>
      </c>
      <c r="B1408" t="inlineStr">
        <is>
          <t>Yahoo!広告</t>
        </is>
      </c>
      <c r="C1408" s="5" t="n">
        <v>4300</v>
      </c>
    </row>
    <row r="1409">
      <c r="A1409" s="3" t="n">
        <v>45761</v>
      </c>
      <c r="B1409" t="inlineStr">
        <is>
          <t>Google広告</t>
        </is>
      </c>
      <c r="C1409" s="5" t="n">
        <v>5400</v>
      </c>
    </row>
    <row r="1410">
      <c r="A1410" s="3" t="n">
        <v>45761</v>
      </c>
      <c r="B1410" t="inlineStr">
        <is>
          <t>Meta広告</t>
        </is>
      </c>
      <c r="C1410" s="5" t="n">
        <v>5500</v>
      </c>
    </row>
    <row r="1411">
      <c r="A1411" s="3" t="n">
        <v>45761</v>
      </c>
      <c r="B1411" t="inlineStr">
        <is>
          <t>Yahoo!広告</t>
        </is>
      </c>
      <c r="C1411" s="5" t="n">
        <v>4600</v>
      </c>
    </row>
    <row r="1412">
      <c r="A1412" s="3" t="n">
        <v>45762</v>
      </c>
      <c r="B1412" t="inlineStr">
        <is>
          <t>Google広告</t>
        </is>
      </c>
      <c r="C1412" s="5" t="n">
        <v>5000</v>
      </c>
    </row>
    <row r="1413">
      <c r="A1413" s="3" t="n">
        <v>45762</v>
      </c>
      <c r="B1413" t="inlineStr">
        <is>
          <t>Meta広告</t>
        </is>
      </c>
      <c r="C1413" s="5" t="n">
        <v>5300</v>
      </c>
    </row>
    <row r="1414">
      <c r="A1414" s="3" t="n">
        <v>45762</v>
      </c>
      <c r="B1414" t="inlineStr">
        <is>
          <t>Yahoo!広告</t>
        </is>
      </c>
      <c r="C1414" s="5" t="n">
        <v>4700</v>
      </c>
    </row>
    <row r="1415">
      <c r="A1415" s="3" t="n">
        <v>45763</v>
      </c>
      <c r="B1415" t="inlineStr">
        <is>
          <t>Google広告</t>
        </is>
      </c>
      <c r="C1415" s="5" t="n">
        <v>4400</v>
      </c>
    </row>
    <row r="1416">
      <c r="A1416" s="3" t="n">
        <v>45763</v>
      </c>
      <c r="B1416" t="inlineStr">
        <is>
          <t>Meta広告</t>
        </is>
      </c>
      <c r="C1416" s="5" t="n">
        <v>5500</v>
      </c>
    </row>
    <row r="1417">
      <c r="A1417" s="3" t="n">
        <v>45763</v>
      </c>
      <c r="B1417" t="inlineStr">
        <is>
          <t>Yahoo!広告</t>
        </is>
      </c>
      <c r="C1417" s="5" t="n">
        <v>4600</v>
      </c>
    </row>
    <row r="1418">
      <c r="A1418" s="3" t="n">
        <v>45764</v>
      </c>
      <c r="B1418" t="inlineStr">
        <is>
          <t>Google広告</t>
        </is>
      </c>
      <c r="C1418" s="5" t="n">
        <v>4900</v>
      </c>
    </row>
    <row r="1419">
      <c r="A1419" s="3" t="n">
        <v>45764</v>
      </c>
      <c r="B1419" t="inlineStr">
        <is>
          <t>Meta広告</t>
        </is>
      </c>
      <c r="C1419" s="5" t="n">
        <v>5400</v>
      </c>
    </row>
    <row r="1420">
      <c r="A1420" s="3" t="n">
        <v>45764</v>
      </c>
      <c r="B1420" t="inlineStr">
        <is>
          <t>Yahoo!広告</t>
        </is>
      </c>
      <c r="C1420" s="5" t="n">
        <v>3700</v>
      </c>
    </row>
    <row r="1421">
      <c r="A1421" s="3" t="n">
        <v>45765</v>
      </c>
      <c r="B1421" t="inlineStr">
        <is>
          <t>Google広告</t>
        </is>
      </c>
      <c r="C1421" s="5" t="n">
        <v>5500</v>
      </c>
    </row>
    <row r="1422">
      <c r="A1422" s="3" t="n">
        <v>45765</v>
      </c>
      <c r="B1422" t="inlineStr">
        <is>
          <t>Meta広告</t>
        </is>
      </c>
      <c r="C1422" s="5" t="n">
        <v>7100</v>
      </c>
    </row>
    <row r="1423">
      <c r="A1423" s="3" t="n">
        <v>45765</v>
      </c>
      <c r="B1423" t="inlineStr">
        <is>
          <t>Yahoo!広告</t>
        </is>
      </c>
      <c r="C1423" s="5" t="n">
        <v>5200</v>
      </c>
    </row>
    <row r="1424">
      <c r="A1424" s="3" t="n">
        <v>45766</v>
      </c>
      <c r="B1424" t="inlineStr">
        <is>
          <t>Google広告</t>
        </is>
      </c>
      <c r="C1424" s="5" t="n">
        <v>4900</v>
      </c>
    </row>
    <row r="1425">
      <c r="A1425" s="3" t="n">
        <v>45766</v>
      </c>
      <c r="B1425" t="inlineStr">
        <is>
          <t>Meta広告</t>
        </is>
      </c>
      <c r="C1425" s="5" t="n">
        <v>4700</v>
      </c>
    </row>
    <row r="1426">
      <c r="A1426" s="3" t="n">
        <v>45766</v>
      </c>
      <c r="B1426" t="inlineStr">
        <is>
          <t>Yahoo!広告</t>
        </is>
      </c>
      <c r="C1426" s="5" t="n">
        <v>5000</v>
      </c>
    </row>
    <row r="1427">
      <c r="A1427" s="3" t="n">
        <v>45767</v>
      </c>
      <c r="B1427" t="inlineStr">
        <is>
          <t>Google広告</t>
        </is>
      </c>
      <c r="C1427" s="5" t="n">
        <v>4600</v>
      </c>
    </row>
    <row r="1428">
      <c r="A1428" s="3" t="n">
        <v>45767</v>
      </c>
      <c r="B1428" t="inlineStr">
        <is>
          <t>Meta広告</t>
        </is>
      </c>
      <c r="C1428" s="5" t="n">
        <v>7300</v>
      </c>
    </row>
    <row r="1429">
      <c r="A1429" s="3" t="n">
        <v>45767</v>
      </c>
      <c r="B1429" t="inlineStr">
        <is>
          <t>Yahoo!広告</t>
        </is>
      </c>
      <c r="C1429" s="5" t="n">
        <v>4700</v>
      </c>
    </row>
    <row r="1430">
      <c r="A1430" s="3" t="n">
        <v>45768</v>
      </c>
      <c r="B1430" t="inlineStr">
        <is>
          <t>Google広告</t>
        </is>
      </c>
      <c r="C1430" s="5" t="n">
        <v>3600</v>
      </c>
    </row>
    <row r="1431">
      <c r="A1431" s="3" t="n">
        <v>45768</v>
      </c>
      <c r="B1431" t="inlineStr">
        <is>
          <t>Meta広告</t>
        </is>
      </c>
      <c r="C1431" s="5" t="n">
        <v>7500</v>
      </c>
    </row>
    <row r="1432">
      <c r="A1432" s="3" t="n">
        <v>45768</v>
      </c>
      <c r="B1432" t="inlineStr">
        <is>
          <t>Yahoo!広告</t>
        </is>
      </c>
      <c r="C1432" s="5" t="n">
        <v>4500</v>
      </c>
    </row>
    <row r="1433">
      <c r="A1433" s="3" t="n">
        <v>45769</v>
      </c>
      <c r="B1433" t="inlineStr">
        <is>
          <t>Google広告</t>
        </is>
      </c>
      <c r="C1433" s="5" t="n">
        <v>4900</v>
      </c>
    </row>
    <row r="1434">
      <c r="A1434" s="3" t="n">
        <v>45769</v>
      </c>
      <c r="B1434" t="inlineStr">
        <is>
          <t>Meta広告</t>
        </is>
      </c>
      <c r="C1434" s="5" t="n">
        <v>6800</v>
      </c>
    </row>
    <row r="1435">
      <c r="A1435" s="3" t="n">
        <v>45769</v>
      </c>
      <c r="B1435" t="inlineStr">
        <is>
          <t>Yahoo!広告</t>
        </is>
      </c>
      <c r="C1435" s="5" t="n">
        <v>4800</v>
      </c>
    </row>
    <row r="1436">
      <c r="A1436" s="3" t="n">
        <v>45770</v>
      </c>
      <c r="B1436" t="inlineStr">
        <is>
          <t>Google広告</t>
        </is>
      </c>
      <c r="C1436" s="5" t="n">
        <v>4500</v>
      </c>
    </row>
    <row r="1437">
      <c r="A1437" s="3" t="n">
        <v>45770</v>
      </c>
      <c r="B1437" t="inlineStr">
        <is>
          <t>Meta広告</t>
        </is>
      </c>
      <c r="C1437" s="5" t="n">
        <v>4700</v>
      </c>
    </row>
    <row r="1438">
      <c r="A1438" s="3" t="n">
        <v>45770</v>
      </c>
      <c r="B1438" t="inlineStr">
        <is>
          <t>Yahoo!広告</t>
        </is>
      </c>
      <c r="C1438" s="5" t="n">
        <v>3800</v>
      </c>
    </row>
    <row r="1439">
      <c r="A1439" s="3" t="n">
        <v>45771</v>
      </c>
      <c r="B1439" t="inlineStr">
        <is>
          <t>Google広告</t>
        </is>
      </c>
      <c r="C1439" s="5" t="n">
        <v>6100</v>
      </c>
    </row>
    <row r="1440">
      <c r="A1440" s="3" t="n">
        <v>45771</v>
      </c>
      <c r="B1440" t="inlineStr">
        <is>
          <t>Meta広告</t>
        </is>
      </c>
      <c r="C1440" s="5" t="n">
        <v>6700</v>
      </c>
    </row>
    <row r="1441">
      <c r="A1441" s="3" t="n">
        <v>45771</v>
      </c>
      <c r="B1441" t="inlineStr">
        <is>
          <t>Yahoo!広告</t>
        </is>
      </c>
      <c r="C1441" s="5" t="n">
        <v>4900</v>
      </c>
    </row>
    <row r="1442">
      <c r="A1442" s="3" t="n">
        <v>45772</v>
      </c>
      <c r="B1442" t="inlineStr">
        <is>
          <t>Google広告</t>
        </is>
      </c>
      <c r="C1442" s="5" t="n">
        <v>5100</v>
      </c>
    </row>
    <row r="1443">
      <c r="A1443" s="3" t="n">
        <v>45772</v>
      </c>
      <c r="B1443" t="inlineStr">
        <is>
          <t>Meta広告</t>
        </is>
      </c>
      <c r="C1443" s="5" t="n">
        <v>5200</v>
      </c>
    </row>
    <row r="1444">
      <c r="A1444" s="3" t="n">
        <v>45772</v>
      </c>
      <c r="B1444" t="inlineStr">
        <is>
          <t>Yahoo!広告</t>
        </is>
      </c>
      <c r="C1444" s="5" t="n">
        <v>5600</v>
      </c>
    </row>
    <row r="1445">
      <c r="A1445" s="3" t="n">
        <v>45773</v>
      </c>
      <c r="B1445" t="inlineStr">
        <is>
          <t>Google広告</t>
        </is>
      </c>
      <c r="C1445" s="5" t="n">
        <v>6500</v>
      </c>
    </row>
    <row r="1446">
      <c r="A1446" s="3" t="n">
        <v>45773</v>
      </c>
      <c r="B1446" t="inlineStr">
        <is>
          <t>Meta広告</t>
        </is>
      </c>
      <c r="C1446" s="5" t="n">
        <v>6900</v>
      </c>
    </row>
    <row r="1447">
      <c r="A1447" s="3" t="n">
        <v>45773</v>
      </c>
      <c r="B1447" t="inlineStr">
        <is>
          <t>Yahoo!広告</t>
        </is>
      </c>
      <c r="C1447" s="5" t="n">
        <v>3800</v>
      </c>
    </row>
    <row r="1448">
      <c r="A1448" s="3" t="n">
        <v>45774</v>
      </c>
      <c r="B1448" t="inlineStr">
        <is>
          <t>Google広告</t>
        </is>
      </c>
      <c r="C1448" s="5" t="n">
        <v>4900</v>
      </c>
    </row>
    <row r="1449">
      <c r="A1449" s="3" t="n">
        <v>45774</v>
      </c>
      <c r="B1449" t="inlineStr">
        <is>
          <t>Meta広告</t>
        </is>
      </c>
      <c r="C1449" s="5" t="n">
        <v>7300</v>
      </c>
    </row>
    <row r="1450">
      <c r="A1450" s="3" t="n">
        <v>45774</v>
      </c>
      <c r="B1450" t="inlineStr">
        <is>
          <t>Yahoo!広告</t>
        </is>
      </c>
      <c r="C1450" s="5" t="n">
        <v>5000</v>
      </c>
    </row>
    <row r="1451">
      <c r="A1451" s="3" t="n">
        <v>45775</v>
      </c>
      <c r="B1451" t="inlineStr">
        <is>
          <t>Google広告</t>
        </is>
      </c>
      <c r="C1451" s="5" t="n">
        <v>3800</v>
      </c>
    </row>
    <row r="1452">
      <c r="A1452" s="3" t="n">
        <v>45775</v>
      </c>
      <c r="B1452" t="inlineStr">
        <is>
          <t>Meta広告</t>
        </is>
      </c>
      <c r="C1452" s="5" t="n">
        <v>4200</v>
      </c>
    </row>
    <row r="1453">
      <c r="A1453" s="3" t="n">
        <v>45775</v>
      </c>
      <c r="B1453" t="inlineStr">
        <is>
          <t>Yahoo!広告</t>
        </is>
      </c>
      <c r="C1453" s="5" t="n">
        <v>5100</v>
      </c>
    </row>
    <row r="1454">
      <c r="A1454" s="3" t="n">
        <v>45776</v>
      </c>
      <c r="B1454" t="inlineStr">
        <is>
          <t>Google広告</t>
        </is>
      </c>
      <c r="C1454" s="5" t="n">
        <v>6000</v>
      </c>
    </row>
    <row r="1455">
      <c r="A1455" s="3" t="n">
        <v>45776</v>
      </c>
      <c r="B1455" t="inlineStr">
        <is>
          <t>Meta広告</t>
        </is>
      </c>
      <c r="C1455" s="5" t="n">
        <v>5400</v>
      </c>
    </row>
    <row r="1456">
      <c r="A1456" s="3" t="n">
        <v>45776</v>
      </c>
      <c r="B1456" t="inlineStr">
        <is>
          <t>Yahoo!広告</t>
        </is>
      </c>
      <c r="C1456" s="5" t="n">
        <v>5500</v>
      </c>
    </row>
    <row r="1457">
      <c r="A1457" s="3" t="n">
        <v>45777</v>
      </c>
      <c r="B1457" t="inlineStr">
        <is>
          <t>Google広告</t>
        </is>
      </c>
      <c r="C1457" s="5" t="n">
        <v>5700</v>
      </c>
    </row>
    <row r="1458">
      <c r="A1458" s="3" t="n">
        <v>45777</v>
      </c>
      <c r="B1458" t="inlineStr">
        <is>
          <t>Meta広告</t>
        </is>
      </c>
      <c r="C1458" s="5" t="n">
        <v>4400</v>
      </c>
    </row>
    <row r="1459">
      <c r="A1459" s="3" t="n">
        <v>45777</v>
      </c>
      <c r="B1459" t="inlineStr">
        <is>
          <t>Yahoo!広告</t>
        </is>
      </c>
      <c r="C1459" s="5" t="n">
        <v>3700</v>
      </c>
    </row>
    <row r="1460">
      <c r="A1460" s="3" t="n">
        <v>45778</v>
      </c>
      <c r="B1460" t="inlineStr">
        <is>
          <t>Google広告</t>
        </is>
      </c>
      <c r="C1460" s="5" t="n">
        <v>7100</v>
      </c>
    </row>
    <row r="1461">
      <c r="A1461" s="3" t="n">
        <v>45778</v>
      </c>
      <c r="B1461" t="inlineStr">
        <is>
          <t>Meta広告</t>
        </is>
      </c>
      <c r="C1461" s="5" t="n">
        <v>7200</v>
      </c>
    </row>
    <row r="1462">
      <c r="A1462" s="3" t="n">
        <v>45778</v>
      </c>
      <c r="B1462" t="inlineStr">
        <is>
          <t>Yahoo!広告</t>
        </is>
      </c>
      <c r="C1462" s="5" t="n">
        <v>7000</v>
      </c>
    </row>
    <row r="1463">
      <c r="A1463" s="3" t="n">
        <v>45779</v>
      </c>
      <c r="B1463" t="inlineStr">
        <is>
          <t>Google広告</t>
        </is>
      </c>
      <c r="C1463" s="5" t="n">
        <v>6800</v>
      </c>
    </row>
    <row r="1464">
      <c r="A1464" s="3" t="n">
        <v>45779</v>
      </c>
      <c r="B1464" t="inlineStr">
        <is>
          <t>Meta広告</t>
        </is>
      </c>
      <c r="C1464" s="5" t="n">
        <v>7000</v>
      </c>
    </row>
    <row r="1465">
      <c r="A1465" s="3" t="n">
        <v>45779</v>
      </c>
      <c r="B1465" t="inlineStr">
        <is>
          <t>Yahoo!広告</t>
        </is>
      </c>
      <c r="C1465" s="5" t="n">
        <v>7800</v>
      </c>
    </row>
    <row r="1466">
      <c r="A1466" s="3" t="n">
        <v>45780</v>
      </c>
      <c r="B1466" t="inlineStr">
        <is>
          <t>Google広告</t>
        </is>
      </c>
      <c r="C1466" s="5" t="n">
        <v>5400</v>
      </c>
    </row>
    <row r="1467">
      <c r="A1467" s="3" t="n">
        <v>45780</v>
      </c>
      <c r="B1467" t="inlineStr">
        <is>
          <t>Meta広告</t>
        </is>
      </c>
      <c r="C1467" s="5" t="n">
        <v>6600</v>
      </c>
    </row>
    <row r="1468">
      <c r="A1468" s="3" t="n">
        <v>45780</v>
      </c>
      <c r="B1468" t="inlineStr">
        <is>
          <t>Yahoo!広告</t>
        </is>
      </c>
      <c r="C1468" s="5" t="n">
        <v>4600</v>
      </c>
    </row>
    <row r="1469">
      <c r="A1469" s="3" t="n">
        <v>45781</v>
      </c>
      <c r="B1469" t="inlineStr">
        <is>
          <t>Google広告</t>
        </is>
      </c>
      <c r="C1469" s="5" t="n">
        <v>6400</v>
      </c>
    </row>
    <row r="1470">
      <c r="A1470" s="3" t="n">
        <v>45781</v>
      </c>
      <c r="B1470" t="inlineStr">
        <is>
          <t>Meta広告</t>
        </is>
      </c>
      <c r="C1470" s="5" t="n">
        <v>6700</v>
      </c>
    </row>
    <row r="1471">
      <c r="A1471" s="3" t="n">
        <v>45781</v>
      </c>
      <c r="B1471" t="inlineStr">
        <is>
          <t>Yahoo!広告</t>
        </is>
      </c>
      <c r="C1471" s="5" t="n">
        <v>6200</v>
      </c>
    </row>
    <row r="1472">
      <c r="A1472" s="3" t="n">
        <v>45782</v>
      </c>
      <c r="B1472" t="inlineStr">
        <is>
          <t>Google広告</t>
        </is>
      </c>
      <c r="C1472" s="5" t="n">
        <v>6200</v>
      </c>
    </row>
    <row r="1473">
      <c r="A1473" s="3" t="n">
        <v>45782</v>
      </c>
      <c r="B1473" t="inlineStr">
        <is>
          <t>Meta広告</t>
        </is>
      </c>
      <c r="C1473" s="5" t="n">
        <v>7800</v>
      </c>
    </row>
    <row r="1474">
      <c r="A1474" s="3" t="n">
        <v>45782</v>
      </c>
      <c r="B1474" t="inlineStr">
        <is>
          <t>Yahoo!広告</t>
        </is>
      </c>
      <c r="C1474" s="5" t="n">
        <v>4800</v>
      </c>
    </row>
    <row r="1475">
      <c r="A1475" s="3" t="n">
        <v>45783</v>
      </c>
      <c r="B1475" t="inlineStr">
        <is>
          <t>Google広告</t>
        </is>
      </c>
      <c r="C1475" s="5" t="n">
        <v>7300</v>
      </c>
    </row>
    <row r="1476">
      <c r="A1476" s="3" t="n">
        <v>45783</v>
      </c>
      <c r="B1476" t="inlineStr">
        <is>
          <t>Meta広告</t>
        </is>
      </c>
      <c r="C1476" s="5" t="n">
        <v>5900</v>
      </c>
    </row>
    <row r="1477">
      <c r="A1477" s="3" t="n">
        <v>45783</v>
      </c>
      <c r="B1477" t="inlineStr">
        <is>
          <t>Yahoo!広告</t>
        </is>
      </c>
      <c r="C1477" s="5" t="n">
        <v>6300</v>
      </c>
    </row>
    <row r="1478">
      <c r="A1478" s="3" t="n">
        <v>45784</v>
      </c>
      <c r="B1478" t="inlineStr">
        <is>
          <t>Google広告</t>
        </is>
      </c>
      <c r="C1478" s="5" t="n">
        <v>6000</v>
      </c>
    </row>
    <row r="1479">
      <c r="A1479" s="3" t="n">
        <v>45784</v>
      </c>
      <c r="B1479" t="inlineStr">
        <is>
          <t>Meta広告</t>
        </is>
      </c>
      <c r="C1479" s="5" t="n">
        <v>6900</v>
      </c>
    </row>
    <row r="1480">
      <c r="A1480" s="3" t="n">
        <v>45784</v>
      </c>
      <c r="B1480" t="inlineStr">
        <is>
          <t>Yahoo!広告</t>
        </is>
      </c>
      <c r="C1480" s="5" t="n">
        <v>8000</v>
      </c>
    </row>
    <row r="1481">
      <c r="A1481" s="3" t="n">
        <v>45785</v>
      </c>
      <c r="B1481" t="inlineStr">
        <is>
          <t>Google広告</t>
        </is>
      </c>
      <c r="C1481" s="5" t="n">
        <v>8300</v>
      </c>
    </row>
    <row r="1482">
      <c r="A1482" s="3" t="n">
        <v>45785</v>
      </c>
      <c r="B1482" t="inlineStr">
        <is>
          <t>Meta広告</t>
        </is>
      </c>
      <c r="C1482" s="5" t="n">
        <v>5800</v>
      </c>
    </row>
    <row r="1483">
      <c r="A1483" s="3" t="n">
        <v>45785</v>
      </c>
      <c r="B1483" t="inlineStr">
        <is>
          <t>Yahoo!広告</t>
        </is>
      </c>
      <c r="C1483" s="5" t="n">
        <v>7600</v>
      </c>
    </row>
    <row r="1484">
      <c r="A1484" s="3" t="n">
        <v>45786</v>
      </c>
      <c r="B1484" t="inlineStr">
        <is>
          <t>Google広告</t>
        </is>
      </c>
      <c r="C1484" s="5" t="n">
        <v>4700</v>
      </c>
    </row>
    <row r="1485">
      <c r="A1485" s="3" t="n">
        <v>45786</v>
      </c>
      <c r="B1485" t="inlineStr">
        <is>
          <t>Meta広告</t>
        </is>
      </c>
      <c r="C1485" s="5" t="n">
        <v>7600</v>
      </c>
    </row>
    <row r="1486">
      <c r="A1486" s="3" t="n">
        <v>45786</v>
      </c>
      <c r="B1486" t="inlineStr">
        <is>
          <t>Yahoo!広告</t>
        </is>
      </c>
      <c r="C1486" s="5" t="n">
        <v>4600</v>
      </c>
    </row>
    <row r="1487">
      <c r="A1487" s="3" t="n">
        <v>45787</v>
      </c>
      <c r="B1487" t="inlineStr">
        <is>
          <t>Google広告</t>
        </is>
      </c>
      <c r="C1487" s="5" t="n">
        <v>7500</v>
      </c>
    </row>
    <row r="1488">
      <c r="A1488" s="3" t="n">
        <v>45787</v>
      </c>
      <c r="B1488" t="inlineStr">
        <is>
          <t>Meta広告</t>
        </is>
      </c>
      <c r="C1488" s="5" t="n">
        <v>8300</v>
      </c>
    </row>
    <row r="1489">
      <c r="A1489" s="3" t="n">
        <v>45787</v>
      </c>
      <c r="B1489" t="inlineStr">
        <is>
          <t>Yahoo!広告</t>
        </is>
      </c>
      <c r="C1489" s="5" t="n">
        <v>6700</v>
      </c>
    </row>
    <row r="1490">
      <c r="A1490" s="3" t="n">
        <v>45788</v>
      </c>
      <c r="B1490" t="inlineStr">
        <is>
          <t>Google広告</t>
        </is>
      </c>
      <c r="C1490" s="5" t="n">
        <v>5000</v>
      </c>
    </row>
    <row r="1491">
      <c r="A1491" s="3" t="n">
        <v>45788</v>
      </c>
      <c r="B1491" t="inlineStr">
        <is>
          <t>Meta広告</t>
        </is>
      </c>
      <c r="C1491" s="5" t="n">
        <v>5400</v>
      </c>
    </row>
    <row r="1492">
      <c r="A1492" s="3" t="n">
        <v>45788</v>
      </c>
      <c r="B1492" t="inlineStr">
        <is>
          <t>Yahoo!広告</t>
        </is>
      </c>
      <c r="C1492" s="5" t="n">
        <v>7500</v>
      </c>
    </row>
    <row r="1493">
      <c r="A1493" s="3" t="n">
        <v>45789</v>
      </c>
      <c r="B1493" t="inlineStr">
        <is>
          <t>Google広告</t>
        </is>
      </c>
      <c r="C1493" s="5" t="n">
        <v>6200</v>
      </c>
    </row>
    <row r="1494">
      <c r="A1494" s="3" t="n">
        <v>45789</v>
      </c>
      <c r="B1494" t="inlineStr">
        <is>
          <t>Meta広告</t>
        </is>
      </c>
      <c r="C1494" s="5" t="n">
        <v>5500</v>
      </c>
    </row>
    <row r="1495">
      <c r="A1495" s="3" t="n">
        <v>45789</v>
      </c>
      <c r="B1495" t="inlineStr">
        <is>
          <t>Yahoo!広告</t>
        </is>
      </c>
      <c r="C1495" s="5" t="n">
        <v>7700</v>
      </c>
    </row>
    <row r="1496">
      <c r="A1496" s="3" t="n">
        <v>45790</v>
      </c>
      <c r="B1496" t="inlineStr">
        <is>
          <t>Google広告</t>
        </is>
      </c>
      <c r="C1496" s="5" t="n">
        <v>6200</v>
      </c>
    </row>
    <row r="1497">
      <c r="A1497" s="3" t="n">
        <v>45790</v>
      </c>
      <c r="B1497" t="inlineStr">
        <is>
          <t>Meta広告</t>
        </is>
      </c>
      <c r="C1497" s="5" t="n">
        <v>8000</v>
      </c>
    </row>
    <row r="1498">
      <c r="A1498" s="3" t="n">
        <v>45790</v>
      </c>
      <c r="B1498" t="inlineStr">
        <is>
          <t>Yahoo!広告</t>
        </is>
      </c>
      <c r="C1498" s="5" t="n">
        <v>5900</v>
      </c>
    </row>
    <row r="1499">
      <c r="A1499" s="3" t="n">
        <v>45791</v>
      </c>
      <c r="B1499" t="inlineStr">
        <is>
          <t>Google広告</t>
        </is>
      </c>
      <c r="C1499" s="5" t="n">
        <v>7600</v>
      </c>
    </row>
    <row r="1500">
      <c r="A1500" s="3" t="n">
        <v>45791</v>
      </c>
      <c r="B1500" t="inlineStr">
        <is>
          <t>Meta広告</t>
        </is>
      </c>
      <c r="C1500" s="5" t="n">
        <v>4800</v>
      </c>
    </row>
    <row r="1501">
      <c r="A1501" s="3" t="n">
        <v>45791</v>
      </c>
      <c r="B1501" t="inlineStr">
        <is>
          <t>Yahoo!広告</t>
        </is>
      </c>
      <c r="C1501" s="5" t="n">
        <v>5800</v>
      </c>
    </row>
    <row r="1502">
      <c r="A1502" s="3" t="n">
        <v>45792</v>
      </c>
      <c r="B1502" t="inlineStr">
        <is>
          <t>Google広告</t>
        </is>
      </c>
      <c r="C1502" s="5" t="n">
        <v>5800</v>
      </c>
    </row>
    <row r="1503">
      <c r="A1503" s="3" t="n">
        <v>45792</v>
      </c>
      <c r="B1503" t="inlineStr">
        <is>
          <t>Meta広告</t>
        </is>
      </c>
      <c r="C1503" s="5" t="n">
        <v>7900</v>
      </c>
    </row>
    <row r="1504">
      <c r="A1504" s="3" t="n">
        <v>45792</v>
      </c>
      <c r="B1504" t="inlineStr">
        <is>
          <t>Yahoo!広告</t>
        </is>
      </c>
      <c r="C1504" s="5" t="n">
        <v>5800</v>
      </c>
    </row>
    <row r="1505">
      <c r="A1505" s="3" t="n">
        <v>45793</v>
      </c>
      <c r="B1505" t="inlineStr">
        <is>
          <t>Google広告</t>
        </is>
      </c>
      <c r="C1505" s="5" t="n">
        <v>6300</v>
      </c>
    </row>
    <row r="1506">
      <c r="A1506" s="3" t="n">
        <v>45793</v>
      </c>
      <c r="B1506" t="inlineStr">
        <is>
          <t>Meta広告</t>
        </is>
      </c>
      <c r="C1506" s="5" t="n">
        <v>6800</v>
      </c>
    </row>
    <row r="1507">
      <c r="A1507" s="3" t="n">
        <v>45793</v>
      </c>
      <c r="B1507" t="inlineStr">
        <is>
          <t>Yahoo!広告</t>
        </is>
      </c>
      <c r="C1507" s="5" t="n">
        <v>5400</v>
      </c>
    </row>
    <row r="1508">
      <c r="A1508" s="3" t="n">
        <v>45794</v>
      </c>
      <c r="B1508" t="inlineStr">
        <is>
          <t>Google広告</t>
        </is>
      </c>
      <c r="C1508" s="5" t="n">
        <v>6800</v>
      </c>
    </row>
    <row r="1509">
      <c r="A1509" s="3" t="n">
        <v>45794</v>
      </c>
      <c r="B1509" t="inlineStr">
        <is>
          <t>Meta広告</t>
        </is>
      </c>
      <c r="C1509" s="5" t="n">
        <v>7500</v>
      </c>
    </row>
    <row r="1510">
      <c r="A1510" s="3" t="n">
        <v>45794</v>
      </c>
      <c r="B1510" t="inlineStr">
        <is>
          <t>Yahoo!広告</t>
        </is>
      </c>
      <c r="C1510" s="5" t="n">
        <v>5200</v>
      </c>
    </row>
    <row r="1511">
      <c r="A1511" s="3" t="n">
        <v>45795</v>
      </c>
      <c r="B1511" t="inlineStr">
        <is>
          <t>Google広告</t>
        </is>
      </c>
      <c r="C1511" s="5" t="n">
        <v>6600</v>
      </c>
    </row>
    <row r="1512">
      <c r="A1512" s="3" t="n">
        <v>45795</v>
      </c>
      <c r="B1512" t="inlineStr">
        <is>
          <t>Meta広告</t>
        </is>
      </c>
      <c r="C1512" s="5" t="n">
        <v>5800</v>
      </c>
    </row>
    <row r="1513">
      <c r="A1513" s="3" t="n">
        <v>45795</v>
      </c>
      <c r="B1513" t="inlineStr">
        <is>
          <t>Yahoo!広告</t>
        </is>
      </c>
      <c r="C1513" s="5" t="n">
        <v>7400</v>
      </c>
    </row>
    <row r="1514">
      <c r="A1514" s="3" t="n">
        <v>45796</v>
      </c>
      <c r="B1514" t="inlineStr">
        <is>
          <t>Google広告</t>
        </is>
      </c>
      <c r="C1514" s="5" t="n">
        <v>6300</v>
      </c>
    </row>
    <row r="1515">
      <c r="A1515" s="3" t="n">
        <v>45796</v>
      </c>
      <c r="B1515" t="inlineStr">
        <is>
          <t>Meta広告</t>
        </is>
      </c>
      <c r="C1515" s="5" t="n">
        <v>7100</v>
      </c>
    </row>
    <row r="1516">
      <c r="A1516" s="3" t="n">
        <v>45796</v>
      </c>
      <c r="B1516" t="inlineStr">
        <is>
          <t>Yahoo!広告</t>
        </is>
      </c>
      <c r="C1516" s="5" t="n">
        <v>6700</v>
      </c>
    </row>
    <row r="1517">
      <c r="A1517" s="3" t="n">
        <v>45797</v>
      </c>
      <c r="B1517" t="inlineStr">
        <is>
          <t>Google広告</t>
        </is>
      </c>
      <c r="C1517" s="5" t="n">
        <v>7500</v>
      </c>
    </row>
    <row r="1518">
      <c r="A1518" s="3" t="n">
        <v>45797</v>
      </c>
      <c r="B1518" t="inlineStr">
        <is>
          <t>Meta広告</t>
        </is>
      </c>
      <c r="C1518" s="5" t="n">
        <v>6300</v>
      </c>
    </row>
    <row r="1519">
      <c r="A1519" s="3" t="n">
        <v>45797</v>
      </c>
      <c r="B1519" t="inlineStr">
        <is>
          <t>Yahoo!広告</t>
        </is>
      </c>
      <c r="C1519" s="5" t="n">
        <v>4900</v>
      </c>
    </row>
    <row r="1520">
      <c r="A1520" s="3" t="n">
        <v>45798</v>
      </c>
      <c r="B1520" t="inlineStr">
        <is>
          <t>Google広告</t>
        </is>
      </c>
      <c r="C1520" s="5" t="n">
        <v>5700</v>
      </c>
    </row>
    <row r="1521">
      <c r="A1521" s="3" t="n">
        <v>45798</v>
      </c>
      <c r="B1521" t="inlineStr">
        <is>
          <t>Meta広告</t>
        </is>
      </c>
      <c r="C1521" s="5" t="n">
        <v>8200</v>
      </c>
    </row>
    <row r="1522">
      <c r="A1522" s="3" t="n">
        <v>45798</v>
      </c>
      <c r="B1522" t="inlineStr">
        <is>
          <t>Yahoo!広告</t>
        </is>
      </c>
      <c r="C1522" s="5" t="n">
        <v>7600</v>
      </c>
    </row>
    <row r="1523">
      <c r="A1523" s="3" t="n">
        <v>45799</v>
      </c>
      <c r="B1523" t="inlineStr">
        <is>
          <t>Google広告</t>
        </is>
      </c>
      <c r="C1523" s="5" t="n">
        <v>7700</v>
      </c>
    </row>
    <row r="1524">
      <c r="A1524" s="3" t="n">
        <v>45799</v>
      </c>
      <c r="B1524" t="inlineStr">
        <is>
          <t>Meta広告</t>
        </is>
      </c>
      <c r="C1524" s="5" t="n">
        <v>5900</v>
      </c>
    </row>
    <row r="1525">
      <c r="A1525" s="3" t="n">
        <v>45799</v>
      </c>
      <c r="B1525" t="inlineStr">
        <is>
          <t>Yahoo!広告</t>
        </is>
      </c>
      <c r="C1525" s="5" t="n">
        <v>8100</v>
      </c>
    </row>
    <row r="1526">
      <c r="A1526" s="3" t="n">
        <v>45800</v>
      </c>
      <c r="B1526" t="inlineStr">
        <is>
          <t>Google広告</t>
        </is>
      </c>
      <c r="C1526" s="5" t="n">
        <v>6600</v>
      </c>
    </row>
    <row r="1527">
      <c r="A1527" s="3" t="n">
        <v>45800</v>
      </c>
      <c r="B1527" t="inlineStr">
        <is>
          <t>Meta広告</t>
        </is>
      </c>
      <c r="C1527" s="5" t="n">
        <v>5300</v>
      </c>
    </row>
    <row r="1528">
      <c r="A1528" s="3" t="n">
        <v>45800</v>
      </c>
      <c r="B1528" t="inlineStr">
        <is>
          <t>Yahoo!広告</t>
        </is>
      </c>
      <c r="C1528" s="5" t="n">
        <v>7300</v>
      </c>
    </row>
    <row r="1529">
      <c r="A1529" s="3" t="n">
        <v>45801</v>
      </c>
      <c r="B1529" t="inlineStr">
        <is>
          <t>Google広告</t>
        </is>
      </c>
      <c r="C1529" s="5" t="n">
        <v>6600</v>
      </c>
    </row>
    <row r="1530">
      <c r="A1530" s="3" t="n">
        <v>45801</v>
      </c>
      <c r="B1530" t="inlineStr">
        <is>
          <t>Meta広告</t>
        </is>
      </c>
      <c r="C1530" s="5" t="n">
        <v>6400</v>
      </c>
    </row>
    <row r="1531">
      <c r="A1531" s="3" t="n">
        <v>45801</v>
      </c>
      <c r="B1531" t="inlineStr">
        <is>
          <t>Yahoo!広告</t>
        </is>
      </c>
      <c r="C1531" s="5" t="n">
        <v>5400</v>
      </c>
    </row>
    <row r="1532">
      <c r="A1532" s="3" t="n">
        <v>45802</v>
      </c>
      <c r="B1532" t="inlineStr">
        <is>
          <t>Google広告</t>
        </is>
      </c>
      <c r="C1532" s="5" t="n">
        <v>7300</v>
      </c>
    </row>
    <row r="1533">
      <c r="A1533" s="3" t="n">
        <v>45802</v>
      </c>
      <c r="B1533" t="inlineStr">
        <is>
          <t>Meta広告</t>
        </is>
      </c>
      <c r="C1533" s="5" t="n">
        <v>7100</v>
      </c>
    </row>
    <row r="1534">
      <c r="A1534" s="3" t="n">
        <v>45802</v>
      </c>
      <c r="B1534" t="inlineStr">
        <is>
          <t>Yahoo!広告</t>
        </is>
      </c>
      <c r="C1534" s="5" t="n">
        <v>7200</v>
      </c>
    </row>
    <row r="1535">
      <c r="A1535" s="3" t="n">
        <v>45803</v>
      </c>
      <c r="B1535" t="inlineStr">
        <is>
          <t>Google広告</t>
        </is>
      </c>
      <c r="C1535" s="5" t="n">
        <v>8400</v>
      </c>
    </row>
    <row r="1536">
      <c r="A1536" s="3" t="n">
        <v>45803</v>
      </c>
      <c r="B1536" t="inlineStr">
        <is>
          <t>Meta広告</t>
        </is>
      </c>
      <c r="C1536" s="5" t="n">
        <v>4900</v>
      </c>
    </row>
    <row r="1537">
      <c r="A1537" s="3" t="n">
        <v>45803</v>
      </c>
      <c r="B1537" t="inlineStr">
        <is>
          <t>Yahoo!広告</t>
        </is>
      </c>
      <c r="C1537" s="5" t="n">
        <v>6800</v>
      </c>
    </row>
    <row r="1538">
      <c r="A1538" s="3" t="n">
        <v>45804</v>
      </c>
      <c r="B1538" t="inlineStr">
        <is>
          <t>Google広告</t>
        </is>
      </c>
      <c r="C1538" s="5" t="n">
        <v>7100</v>
      </c>
    </row>
    <row r="1539">
      <c r="A1539" s="3" t="n">
        <v>45804</v>
      </c>
      <c r="B1539" t="inlineStr">
        <is>
          <t>Meta広告</t>
        </is>
      </c>
      <c r="C1539" s="5" t="n">
        <v>4800</v>
      </c>
    </row>
    <row r="1540">
      <c r="A1540" s="3" t="n">
        <v>45804</v>
      </c>
      <c r="B1540" t="inlineStr">
        <is>
          <t>Yahoo!広告</t>
        </is>
      </c>
      <c r="C1540" s="5" t="n">
        <v>6800</v>
      </c>
    </row>
    <row r="1541">
      <c r="A1541" s="3" t="n">
        <v>45805</v>
      </c>
      <c r="B1541" t="inlineStr">
        <is>
          <t>Google広告</t>
        </is>
      </c>
      <c r="C1541" s="5" t="n">
        <v>6900</v>
      </c>
    </row>
    <row r="1542">
      <c r="A1542" s="3" t="n">
        <v>45805</v>
      </c>
      <c r="B1542" t="inlineStr">
        <is>
          <t>Meta広告</t>
        </is>
      </c>
      <c r="C1542" s="5" t="n">
        <v>5400</v>
      </c>
    </row>
    <row r="1543">
      <c r="A1543" s="3" t="n">
        <v>45805</v>
      </c>
      <c r="B1543" t="inlineStr">
        <is>
          <t>Yahoo!広告</t>
        </is>
      </c>
      <c r="C1543" s="5" t="n">
        <v>8200</v>
      </c>
    </row>
    <row r="1544">
      <c r="A1544" s="3" t="n">
        <v>45806</v>
      </c>
      <c r="B1544" t="inlineStr">
        <is>
          <t>Google広告</t>
        </is>
      </c>
      <c r="C1544" s="5" t="n">
        <v>6600</v>
      </c>
    </row>
    <row r="1545">
      <c r="A1545" s="3" t="n">
        <v>45806</v>
      </c>
      <c r="B1545" t="inlineStr">
        <is>
          <t>Meta広告</t>
        </is>
      </c>
      <c r="C1545" s="5" t="n">
        <v>7500</v>
      </c>
    </row>
    <row r="1546">
      <c r="A1546" s="3" t="n">
        <v>45806</v>
      </c>
      <c r="B1546" t="inlineStr">
        <is>
          <t>Yahoo!広告</t>
        </is>
      </c>
      <c r="C1546" s="5" t="n">
        <v>7900</v>
      </c>
    </row>
    <row r="1547">
      <c r="A1547" s="3" t="n">
        <v>45807</v>
      </c>
      <c r="B1547" t="inlineStr">
        <is>
          <t>Google広告</t>
        </is>
      </c>
      <c r="C1547" s="5" t="n">
        <v>4900</v>
      </c>
    </row>
    <row r="1548">
      <c r="A1548" s="3" t="n">
        <v>45807</v>
      </c>
      <c r="B1548" t="inlineStr">
        <is>
          <t>Meta広告</t>
        </is>
      </c>
      <c r="C1548" s="5" t="n">
        <v>5200</v>
      </c>
    </row>
    <row r="1549">
      <c r="A1549" s="3" t="n">
        <v>45807</v>
      </c>
      <c r="B1549" t="inlineStr">
        <is>
          <t>Yahoo!広告</t>
        </is>
      </c>
      <c r="C1549" s="5" t="n">
        <v>6100</v>
      </c>
    </row>
    <row r="1550">
      <c r="A1550" s="3" t="n">
        <v>45808</v>
      </c>
      <c r="B1550" t="inlineStr">
        <is>
          <t>Google広告</t>
        </is>
      </c>
      <c r="C1550" s="5" t="n">
        <v>4700</v>
      </c>
    </row>
    <row r="1551">
      <c r="A1551" s="3" t="n">
        <v>45808</v>
      </c>
      <c r="B1551" t="inlineStr">
        <is>
          <t>Meta広告</t>
        </is>
      </c>
      <c r="C1551" s="5" t="n">
        <v>5200</v>
      </c>
    </row>
    <row r="1552">
      <c r="A1552" s="3" t="n">
        <v>45808</v>
      </c>
      <c r="B1552" t="inlineStr">
        <is>
          <t>Yahoo!広告</t>
        </is>
      </c>
      <c r="C1552" s="5" t="n">
        <v>8000</v>
      </c>
    </row>
    <row r="1553">
      <c r="A1553" s="3" t="n">
        <v>45809</v>
      </c>
      <c r="B1553" t="inlineStr">
        <is>
          <t>Google広告</t>
        </is>
      </c>
      <c r="C1553" s="5" t="n">
        <v>5700</v>
      </c>
    </row>
    <row r="1554">
      <c r="A1554" s="3" t="n">
        <v>45809</v>
      </c>
      <c r="B1554" t="inlineStr">
        <is>
          <t>Meta広告</t>
        </is>
      </c>
      <c r="C1554" s="5" t="n">
        <v>4800</v>
      </c>
    </row>
    <row r="1555">
      <c r="A1555" s="3" t="n">
        <v>45809</v>
      </c>
      <c r="B1555" t="inlineStr">
        <is>
          <t>Yahoo!広告</t>
        </is>
      </c>
      <c r="C1555" s="5" t="n">
        <v>5100</v>
      </c>
    </row>
    <row r="1556">
      <c r="A1556" s="3" t="n">
        <v>45810</v>
      </c>
      <c r="B1556" t="inlineStr">
        <is>
          <t>Google広告</t>
        </is>
      </c>
      <c r="C1556" s="5" t="n">
        <v>6200</v>
      </c>
    </row>
    <row r="1557">
      <c r="A1557" s="3" t="n">
        <v>45810</v>
      </c>
      <c r="B1557" t="inlineStr">
        <is>
          <t>Meta広告</t>
        </is>
      </c>
      <c r="C1557" s="5" t="n">
        <v>7900</v>
      </c>
    </row>
    <row r="1558">
      <c r="A1558" s="3" t="n">
        <v>45810</v>
      </c>
      <c r="B1558" t="inlineStr">
        <is>
          <t>Yahoo!広告</t>
        </is>
      </c>
      <c r="C1558" s="5" t="n">
        <v>4500</v>
      </c>
    </row>
    <row r="1559">
      <c r="A1559" s="3" t="n">
        <v>45811</v>
      </c>
      <c r="B1559" t="inlineStr">
        <is>
          <t>Google広告</t>
        </is>
      </c>
      <c r="C1559" s="5" t="n">
        <v>6500</v>
      </c>
    </row>
    <row r="1560">
      <c r="A1560" s="3" t="n">
        <v>45811</v>
      </c>
      <c r="B1560" t="inlineStr">
        <is>
          <t>Meta広告</t>
        </is>
      </c>
      <c r="C1560" s="5" t="n">
        <v>5100</v>
      </c>
    </row>
    <row r="1561">
      <c r="A1561" s="3" t="n">
        <v>45811</v>
      </c>
      <c r="B1561" t="inlineStr">
        <is>
          <t>Yahoo!広告</t>
        </is>
      </c>
      <c r="C1561" s="5" t="n">
        <v>5300</v>
      </c>
    </row>
    <row r="1562">
      <c r="A1562" s="3" t="n">
        <v>45812</v>
      </c>
      <c r="B1562" t="inlineStr">
        <is>
          <t>Google広告</t>
        </is>
      </c>
      <c r="C1562" s="5" t="n">
        <v>4000</v>
      </c>
    </row>
    <row r="1563">
      <c r="A1563" s="3" t="n">
        <v>45812</v>
      </c>
      <c r="B1563" t="inlineStr">
        <is>
          <t>Meta広告</t>
        </is>
      </c>
      <c r="C1563" s="5" t="n">
        <v>5500</v>
      </c>
    </row>
    <row r="1564">
      <c r="A1564" s="3" t="n">
        <v>45812</v>
      </c>
      <c r="B1564" t="inlineStr">
        <is>
          <t>Yahoo!広告</t>
        </is>
      </c>
      <c r="C1564" s="5" t="n">
        <v>4900</v>
      </c>
    </row>
    <row r="1565">
      <c r="A1565" s="3" t="n">
        <v>45813</v>
      </c>
      <c r="B1565" t="inlineStr">
        <is>
          <t>Google広告</t>
        </is>
      </c>
      <c r="C1565" s="5" t="n">
        <v>5200</v>
      </c>
    </row>
    <row r="1566">
      <c r="A1566" s="3" t="n">
        <v>45813</v>
      </c>
      <c r="B1566" t="inlineStr">
        <is>
          <t>Meta広告</t>
        </is>
      </c>
      <c r="C1566" s="5" t="n">
        <v>5100</v>
      </c>
    </row>
    <row r="1567">
      <c r="A1567" s="3" t="n">
        <v>45813</v>
      </c>
      <c r="B1567" t="inlineStr">
        <is>
          <t>Yahoo!広告</t>
        </is>
      </c>
      <c r="C1567" s="5" t="n">
        <v>6900</v>
      </c>
    </row>
    <row r="1568">
      <c r="A1568" s="3" t="n">
        <v>45814</v>
      </c>
      <c r="B1568" t="inlineStr">
        <is>
          <t>Google広告</t>
        </is>
      </c>
      <c r="C1568" s="5" t="n">
        <v>4600</v>
      </c>
    </row>
    <row r="1569">
      <c r="A1569" s="3" t="n">
        <v>45814</v>
      </c>
      <c r="B1569" t="inlineStr">
        <is>
          <t>Meta広告</t>
        </is>
      </c>
      <c r="C1569" s="5" t="n">
        <v>5600</v>
      </c>
    </row>
    <row r="1570">
      <c r="A1570" s="3" t="n">
        <v>45814</v>
      </c>
      <c r="B1570" t="inlineStr">
        <is>
          <t>Yahoo!広告</t>
        </is>
      </c>
      <c r="C1570" s="5" t="n">
        <v>5900</v>
      </c>
    </row>
    <row r="1571">
      <c r="A1571" s="3" t="n">
        <v>45815</v>
      </c>
      <c r="B1571" t="inlineStr">
        <is>
          <t>Google広告</t>
        </is>
      </c>
      <c r="C1571" s="5" t="n">
        <v>7100</v>
      </c>
    </row>
    <row r="1572">
      <c r="A1572" s="3" t="n">
        <v>45815</v>
      </c>
      <c r="B1572" t="inlineStr">
        <is>
          <t>Meta広告</t>
        </is>
      </c>
      <c r="C1572" s="5" t="n">
        <v>6100</v>
      </c>
    </row>
    <row r="1573">
      <c r="A1573" s="3" t="n">
        <v>45815</v>
      </c>
      <c r="B1573" t="inlineStr">
        <is>
          <t>Yahoo!広告</t>
        </is>
      </c>
      <c r="C1573" s="5" t="n">
        <v>7700</v>
      </c>
    </row>
    <row r="1574">
      <c r="A1574" s="3" t="n">
        <v>45816</v>
      </c>
      <c r="B1574" t="inlineStr">
        <is>
          <t>Google広告</t>
        </is>
      </c>
      <c r="C1574" s="5" t="n">
        <v>5100</v>
      </c>
    </row>
    <row r="1575">
      <c r="A1575" s="3" t="n">
        <v>45816</v>
      </c>
      <c r="B1575" t="inlineStr">
        <is>
          <t>Meta広告</t>
        </is>
      </c>
      <c r="C1575" s="5" t="n">
        <v>5400</v>
      </c>
    </row>
    <row r="1576">
      <c r="A1576" s="3" t="n">
        <v>45816</v>
      </c>
      <c r="B1576" t="inlineStr">
        <is>
          <t>Yahoo!広告</t>
        </is>
      </c>
      <c r="C1576" s="5" t="n">
        <v>6000</v>
      </c>
    </row>
    <row r="1577">
      <c r="A1577" s="3" t="n">
        <v>45817</v>
      </c>
      <c r="B1577" t="inlineStr">
        <is>
          <t>Google広告</t>
        </is>
      </c>
      <c r="C1577" s="5" t="n">
        <v>4800</v>
      </c>
    </row>
    <row r="1578">
      <c r="A1578" s="3" t="n">
        <v>45817</v>
      </c>
      <c r="B1578" t="inlineStr">
        <is>
          <t>Meta広告</t>
        </is>
      </c>
      <c r="C1578" s="5" t="n">
        <v>6500</v>
      </c>
    </row>
    <row r="1579">
      <c r="A1579" s="3" t="n">
        <v>45817</v>
      </c>
      <c r="B1579" t="inlineStr">
        <is>
          <t>Yahoo!広告</t>
        </is>
      </c>
      <c r="C1579" s="5" t="n">
        <v>7700</v>
      </c>
    </row>
    <row r="1580">
      <c r="A1580" s="3" t="n">
        <v>45818</v>
      </c>
      <c r="B1580" t="inlineStr">
        <is>
          <t>Google広告</t>
        </is>
      </c>
      <c r="C1580" s="5" t="n">
        <v>4600</v>
      </c>
    </row>
    <row r="1581">
      <c r="A1581" s="3" t="n">
        <v>45818</v>
      </c>
      <c r="B1581" t="inlineStr">
        <is>
          <t>Meta広告</t>
        </is>
      </c>
      <c r="C1581" s="5" t="n">
        <v>7000</v>
      </c>
    </row>
    <row r="1582">
      <c r="A1582" s="3" t="n">
        <v>45818</v>
      </c>
      <c r="B1582" t="inlineStr">
        <is>
          <t>Yahoo!広告</t>
        </is>
      </c>
      <c r="C1582" s="5" t="n">
        <v>7600</v>
      </c>
    </row>
    <row r="1583">
      <c r="A1583" s="3" t="n">
        <v>45819</v>
      </c>
      <c r="B1583" t="inlineStr">
        <is>
          <t>Google広告</t>
        </is>
      </c>
      <c r="C1583" s="5" t="n">
        <v>4100</v>
      </c>
    </row>
    <row r="1584">
      <c r="A1584" s="3" t="n">
        <v>45819</v>
      </c>
      <c r="B1584" t="inlineStr">
        <is>
          <t>Meta広告</t>
        </is>
      </c>
      <c r="C1584" s="5" t="n">
        <v>5500</v>
      </c>
    </row>
    <row r="1585">
      <c r="A1585" s="3" t="n">
        <v>45819</v>
      </c>
      <c r="B1585" t="inlineStr">
        <is>
          <t>Yahoo!広告</t>
        </is>
      </c>
      <c r="C1585" s="5" t="n">
        <v>4800</v>
      </c>
    </row>
    <row r="1586">
      <c r="A1586" s="3" t="n">
        <v>45820</v>
      </c>
      <c r="B1586" t="inlineStr">
        <is>
          <t>Google広告</t>
        </is>
      </c>
      <c r="C1586" s="5" t="n">
        <v>6500</v>
      </c>
    </row>
    <row r="1587">
      <c r="A1587" s="3" t="n">
        <v>45820</v>
      </c>
      <c r="B1587" t="inlineStr">
        <is>
          <t>Meta広告</t>
        </is>
      </c>
      <c r="C1587" s="5" t="n">
        <v>5100</v>
      </c>
    </row>
    <row r="1588">
      <c r="A1588" s="3" t="n">
        <v>45820</v>
      </c>
      <c r="B1588" t="inlineStr">
        <is>
          <t>Yahoo!広告</t>
        </is>
      </c>
      <c r="C1588" s="5" t="n">
        <v>4500</v>
      </c>
    </row>
    <row r="1589">
      <c r="A1589" s="3" t="n">
        <v>45821</v>
      </c>
      <c r="B1589" t="inlineStr">
        <is>
          <t>Google広告</t>
        </is>
      </c>
      <c r="C1589" s="5" t="n">
        <v>6600</v>
      </c>
    </row>
    <row r="1590">
      <c r="A1590" s="3" t="n">
        <v>45821</v>
      </c>
      <c r="B1590" t="inlineStr">
        <is>
          <t>Meta広告</t>
        </is>
      </c>
      <c r="C1590" s="5" t="n">
        <v>5500</v>
      </c>
    </row>
    <row r="1591">
      <c r="A1591" s="3" t="n">
        <v>45821</v>
      </c>
      <c r="B1591" t="inlineStr">
        <is>
          <t>Yahoo!広告</t>
        </is>
      </c>
      <c r="C1591" s="5" t="n">
        <v>4600</v>
      </c>
    </row>
    <row r="1592">
      <c r="A1592" s="3" t="n">
        <v>45822</v>
      </c>
      <c r="B1592" t="inlineStr">
        <is>
          <t>Google広告</t>
        </is>
      </c>
      <c r="C1592" s="5" t="n">
        <v>5900</v>
      </c>
    </row>
    <row r="1593">
      <c r="A1593" s="3" t="n">
        <v>45822</v>
      </c>
      <c r="B1593" t="inlineStr">
        <is>
          <t>Meta広告</t>
        </is>
      </c>
      <c r="C1593" s="5" t="n">
        <v>7900</v>
      </c>
    </row>
    <row r="1594">
      <c r="A1594" s="3" t="n">
        <v>45822</v>
      </c>
      <c r="B1594" t="inlineStr">
        <is>
          <t>Yahoo!広告</t>
        </is>
      </c>
      <c r="C1594" s="5" t="n">
        <v>6600</v>
      </c>
    </row>
    <row r="1595">
      <c r="A1595" s="3" t="n">
        <v>45823</v>
      </c>
      <c r="B1595" t="inlineStr">
        <is>
          <t>Google広告</t>
        </is>
      </c>
      <c r="C1595" s="5" t="n">
        <v>6100</v>
      </c>
    </row>
    <row r="1596">
      <c r="A1596" s="3" t="n">
        <v>45823</v>
      </c>
      <c r="B1596" t="inlineStr">
        <is>
          <t>Meta広告</t>
        </is>
      </c>
      <c r="C1596" s="5" t="n">
        <v>7700</v>
      </c>
    </row>
    <row r="1597">
      <c r="A1597" s="3" t="n">
        <v>45823</v>
      </c>
      <c r="B1597" t="inlineStr">
        <is>
          <t>Yahoo!広告</t>
        </is>
      </c>
      <c r="C1597" s="5" t="n">
        <v>5400</v>
      </c>
    </row>
    <row r="1598">
      <c r="A1598" s="3" t="n">
        <v>45824</v>
      </c>
      <c r="B1598" t="inlineStr">
        <is>
          <t>Google広告</t>
        </is>
      </c>
      <c r="C1598" s="5" t="n">
        <v>6600</v>
      </c>
    </row>
    <row r="1599">
      <c r="A1599" s="3" t="n">
        <v>45824</v>
      </c>
      <c r="B1599" t="inlineStr">
        <is>
          <t>Meta広告</t>
        </is>
      </c>
      <c r="C1599" s="5" t="n">
        <v>4300</v>
      </c>
    </row>
    <row r="1600">
      <c r="A1600" s="3" t="n">
        <v>45824</v>
      </c>
      <c r="B1600" t="inlineStr">
        <is>
          <t>Yahoo!広告</t>
        </is>
      </c>
      <c r="C1600" s="5" t="n">
        <v>6500</v>
      </c>
    </row>
    <row r="1601">
      <c r="A1601" s="3" t="n">
        <v>45825</v>
      </c>
      <c r="B1601" t="inlineStr">
        <is>
          <t>Google広告</t>
        </is>
      </c>
      <c r="C1601" s="5" t="n">
        <v>6500</v>
      </c>
    </row>
    <row r="1602">
      <c r="A1602" s="3" t="n">
        <v>45825</v>
      </c>
      <c r="B1602" t="inlineStr">
        <is>
          <t>Meta広告</t>
        </is>
      </c>
      <c r="C1602" s="5" t="n">
        <v>4700</v>
      </c>
    </row>
    <row r="1603">
      <c r="A1603" s="3" t="n">
        <v>45825</v>
      </c>
      <c r="B1603" t="inlineStr">
        <is>
          <t>Yahoo!広告</t>
        </is>
      </c>
      <c r="C1603" s="5" t="n">
        <v>4800</v>
      </c>
    </row>
    <row r="1604">
      <c r="A1604" s="3" t="n">
        <v>45826</v>
      </c>
      <c r="B1604" t="inlineStr">
        <is>
          <t>Google広告</t>
        </is>
      </c>
      <c r="C1604" s="5" t="n">
        <v>7100</v>
      </c>
    </row>
    <row r="1605">
      <c r="A1605" s="3" t="n">
        <v>45826</v>
      </c>
      <c r="B1605" t="inlineStr">
        <is>
          <t>Meta広告</t>
        </is>
      </c>
      <c r="C1605" s="5" t="n">
        <v>5400</v>
      </c>
    </row>
    <row r="1606">
      <c r="A1606" s="3" t="n">
        <v>45826</v>
      </c>
      <c r="B1606" t="inlineStr">
        <is>
          <t>Yahoo!広告</t>
        </is>
      </c>
      <c r="C1606" s="5" t="n">
        <v>7500</v>
      </c>
    </row>
    <row r="1607">
      <c r="A1607" s="3" t="n">
        <v>45827</v>
      </c>
      <c r="B1607" t="inlineStr">
        <is>
          <t>Google広告</t>
        </is>
      </c>
      <c r="C1607" s="5" t="n">
        <v>6400</v>
      </c>
    </row>
    <row r="1608">
      <c r="A1608" s="3" t="n">
        <v>45827</v>
      </c>
      <c r="B1608" t="inlineStr">
        <is>
          <t>Meta広告</t>
        </is>
      </c>
      <c r="C1608" s="5" t="n">
        <v>7900</v>
      </c>
    </row>
    <row r="1609">
      <c r="A1609" s="3" t="n">
        <v>45827</v>
      </c>
      <c r="B1609" t="inlineStr">
        <is>
          <t>Yahoo!広告</t>
        </is>
      </c>
      <c r="C1609" s="5" t="n">
        <v>4500</v>
      </c>
    </row>
    <row r="1610">
      <c r="A1610" s="3" t="n">
        <v>45828</v>
      </c>
      <c r="B1610" t="inlineStr">
        <is>
          <t>Google広告</t>
        </is>
      </c>
      <c r="C1610" s="5" t="n">
        <v>5700</v>
      </c>
    </row>
    <row r="1611">
      <c r="A1611" s="3" t="n">
        <v>45828</v>
      </c>
      <c r="B1611" t="inlineStr">
        <is>
          <t>Meta広告</t>
        </is>
      </c>
      <c r="C1611" s="5" t="n">
        <v>7200</v>
      </c>
    </row>
    <row r="1612">
      <c r="A1612" s="3" t="n">
        <v>45828</v>
      </c>
      <c r="B1612" t="inlineStr">
        <is>
          <t>Yahoo!広告</t>
        </is>
      </c>
      <c r="C1612" s="5" t="n">
        <v>6100</v>
      </c>
    </row>
    <row r="1613">
      <c r="A1613" s="3" t="n">
        <v>45829</v>
      </c>
      <c r="B1613" t="inlineStr">
        <is>
          <t>Google広告</t>
        </is>
      </c>
      <c r="C1613" s="5" t="n">
        <v>4100</v>
      </c>
    </row>
    <row r="1614">
      <c r="A1614" s="3" t="n">
        <v>45829</v>
      </c>
      <c r="B1614" t="inlineStr">
        <is>
          <t>Meta広告</t>
        </is>
      </c>
      <c r="C1614" s="5" t="n">
        <v>7200</v>
      </c>
    </row>
    <row r="1615">
      <c r="A1615" s="3" t="n">
        <v>45829</v>
      </c>
      <c r="B1615" t="inlineStr">
        <is>
          <t>Yahoo!広告</t>
        </is>
      </c>
      <c r="C1615" s="5" t="n">
        <v>7300</v>
      </c>
    </row>
    <row r="1616">
      <c r="A1616" s="3" t="n">
        <v>45830</v>
      </c>
      <c r="B1616" t="inlineStr">
        <is>
          <t>Google広告</t>
        </is>
      </c>
      <c r="C1616" s="5" t="n">
        <v>6700</v>
      </c>
    </row>
    <row r="1617">
      <c r="A1617" s="3" t="n">
        <v>45830</v>
      </c>
      <c r="B1617" t="inlineStr">
        <is>
          <t>Meta広告</t>
        </is>
      </c>
      <c r="C1617" s="5" t="n">
        <v>7300</v>
      </c>
    </row>
    <row r="1618">
      <c r="A1618" s="3" t="n">
        <v>45830</v>
      </c>
      <c r="B1618" t="inlineStr">
        <is>
          <t>Yahoo!広告</t>
        </is>
      </c>
      <c r="C1618" s="5" t="n">
        <v>5600</v>
      </c>
    </row>
    <row r="1619">
      <c r="A1619" s="3" t="n">
        <v>45831</v>
      </c>
      <c r="B1619" t="inlineStr">
        <is>
          <t>Google広告</t>
        </is>
      </c>
      <c r="C1619" s="5" t="n">
        <v>6300</v>
      </c>
    </row>
    <row r="1620">
      <c r="A1620" s="3" t="n">
        <v>45831</v>
      </c>
      <c r="B1620" t="inlineStr">
        <is>
          <t>Meta広告</t>
        </is>
      </c>
      <c r="C1620" s="5" t="n">
        <v>5100</v>
      </c>
    </row>
    <row r="1621">
      <c r="A1621" s="3" t="n">
        <v>45831</v>
      </c>
      <c r="B1621" t="inlineStr">
        <is>
          <t>Yahoo!広告</t>
        </is>
      </c>
      <c r="C1621" s="5" t="n">
        <v>6800</v>
      </c>
    </row>
    <row r="1622">
      <c r="A1622" s="3" t="n">
        <v>45832</v>
      </c>
      <c r="B1622" t="inlineStr">
        <is>
          <t>Google広告</t>
        </is>
      </c>
      <c r="C1622" s="5" t="n">
        <v>6900</v>
      </c>
    </row>
    <row r="1623">
      <c r="A1623" s="3" t="n">
        <v>45832</v>
      </c>
      <c r="B1623" t="inlineStr">
        <is>
          <t>Meta広告</t>
        </is>
      </c>
      <c r="C1623" s="5" t="n">
        <v>5800</v>
      </c>
    </row>
    <row r="1624">
      <c r="A1624" s="3" t="n">
        <v>45832</v>
      </c>
      <c r="B1624" t="inlineStr">
        <is>
          <t>Yahoo!広告</t>
        </is>
      </c>
      <c r="C1624" s="5" t="n">
        <v>6900</v>
      </c>
    </row>
    <row r="1625">
      <c r="A1625" s="3" t="n">
        <v>45833</v>
      </c>
      <c r="B1625" t="inlineStr">
        <is>
          <t>Google広告</t>
        </is>
      </c>
      <c r="C1625" s="5" t="n">
        <v>5800</v>
      </c>
    </row>
    <row r="1626">
      <c r="A1626" s="3" t="n">
        <v>45833</v>
      </c>
      <c r="B1626" t="inlineStr">
        <is>
          <t>Meta広告</t>
        </is>
      </c>
      <c r="C1626" s="5" t="n">
        <v>4400</v>
      </c>
    </row>
    <row r="1627">
      <c r="A1627" s="3" t="n">
        <v>45833</v>
      </c>
      <c r="B1627" t="inlineStr">
        <is>
          <t>Yahoo!広告</t>
        </is>
      </c>
      <c r="C1627" s="5" t="n">
        <v>7700</v>
      </c>
    </row>
    <row r="1628">
      <c r="A1628" s="3" t="n">
        <v>45834</v>
      </c>
      <c r="B1628" t="inlineStr">
        <is>
          <t>Google広告</t>
        </is>
      </c>
      <c r="C1628" s="5" t="n">
        <v>4500</v>
      </c>
    </row>
    <row r="1629">
      <c r="A1629" s="3" t="n">
        <v>45834</v>
      </c>
      <c r="B1629" t="inlineStr">
        <is>
          <t>Meta広告</t>
        </is>
      </c>
      <c r="C1629" s="5" t="n">
        <v>6000</v>
      </c>
    </row>
    <row r="1630">
      <c r="A1630" s="3" t="n">
        <v>45834</v>
      </c>
      <c r="B1630" t="inlineStr">
        <is>
          <t>Yahoo!広告</t>
        </is>
      </c>
      <c r="C1630" s="5" t="n">
        <v>7000</v>
      </c>
    </row>
    <row r="1631">
      <c r="A1631" s="3" t="n">
        <v>45835</v>
      </c>
      <c r="B1631" t="inlineStr">
        <is>
          <t>Google広告</t>
        </is>
      </c>
      <c r="C1631" s="5" t="n">
        <v>6900</v>
      </c>
    </row>
    <row r="1632">
      <c r="A1632" s="3" t="n">
        <v>45835</v>
      </c>
      <c r="B1632" t="inlineStr">
        <is>
          <t>Meta広告</t>
        </is>
      </c>
      <c r="C1632" s="5" t="n">
        <v>8000</v>
      </c>
    </row>
    <row r="1633">
      <c r="A1633" s="3" t="n">
        <v>45835</v>
      </c>
      <c r="B1633" t="inlineStr">
        <is>
          <t>Yahoo!広告</t>
        </is>
      </c>
      <c r="C1633" s="5" t="n">
        <v>4500</v>
      </c>
    </row>
    <row r="1634">
      <c r="A1634" s="3" t="n">
        <v>45836</v>
      </c>
      <c r="B1634" t="inlineStr">
        <is>
          <t>Google広告</t>
        </is>
      </c>
      <c r="C1634" s="5" t="n">
        <v>7200</v>
      </c>
    </row>
    <row r="1635">
      <c r="A1635" s="3" t="n">
        <v>45836</v>
      </c>
      <c r="B1635" t="inlineStr">
        <is>
          <t>Meta広告</t>
        </is>
      </c>
      <c r="C1635" s="5" t="n">
        <v>4600</v>
      </c>
    </row>
    <row r="1636">
      <c r="A1636" s="3" t="n">
        <v>45836</v>
      </c>
      <c r="B1636" t="inlineStr">
        <is>
          <t>Yahoo!広告</t>
        </is>
      </c>
      <c r="C1636" s="5" t="n">
        <v>5700</v>
      </c>
    </row>
    <row r="1637">
      <c r="A1637" s="3" t="n">
        <v>45837</v>
      </c>
      <c r="B1637" t="inlineStr">
        <is>
          <t>Google広告</t>
        </is>
      </c>
      <c r="C1637" s="5" t="n">
        <v>6700</v>
      </c>
    </row>
    <row r="1638">
      <c r="A1638" s="3" t="n">
        <v>45837</v>
      </c>
      <c r="B1638" t="inlineStr">
        <is>
          <t>Meta広告</t>
        </is>
      </c>
      <c r="C1638" s="5" t="n">
        <v>5100</v>
      </c>
    </row>
    <row r="1639">
      <c r="A1639" s="3" t="n">
        <v>45837</v>
      </c>
      <c r="B1639" t="inlineStr">
        <is>
          <t>Yahoo!広告</t>
        </is>
      </c>
      <c r="C1639" s="5" t="n">
        <v>6900</v>
      </c>
    </row>
    <row r="1640">
      <c r="A1640" s="3" t="n">
        <v>45838</v>
      </c>
      <c r="B1640" t="inlineStr">
        <is>
          <t>Google広告</t>
        </is>
      </c>
      <c r="C1640" s="5" t="n">
        <v>5700</v>
      </c>
    </row>
    <row r="1641">
      <c r="A1641" s="3" t="n">
        <v>45838</v>
      </c>
      <c r="B1641" t="inlineStr">
        <is>
          <t>Meta広告</t>
        </is>
      </c>
      <c r="C1641" s="5" t="n">
        <v>5100</v>
      </c>
    </row>
    <row r="1642">
      <c r="A1642" s="3" t="n">
        <v>45838</v>
      </c>
      <c r="B1642" t="inlineStr">
        <is>
          <t>Yahoo!広告</t>
        </is>
      </c>
      <c r="C1642" s="5" t="n">
        <v>5400</v>
      </c>
    </row>
    <row r="1643">
      <c r="A1643" s="3" t="n">
        <v>45839</v>
      </c>
      <c r="B1643" t="inlineStr">
        <is>
          <t>Google広告</t>
        </is>
      </c>
      <c r="C1643" s="5" t="n">
        <v>5600</v>
      </c>
    </row>
    <row r="1644">
      <c r="A1644" s="3" t="n">
        <v>45839</v>
      </c>
      <c r="B1644" t="inlineStr">
        <is>
          <t>Meta広告</t>
        </is>
      </c>
      <c r="C1644" s="5" t="n">
        <v>5400</v>
      </c>
    </row>
    <row r="1645">
      <c r="A1645" s="3" t="n">
        <v>45839</v>
      </c>
      <c r="B1645" t="inlineStr">
        <is>
          <t>Yahoo!広告</t>
        </is>
      </c>
      <c r="C1645" s="5" t="n">
        <v>7900</v>
      </c>
    </row>
    <row r="1646">
      <c r="A1646" s="3" t="n">
        <v>45840</v>
      </c>
      <c r="B1646" t="inlineStr">
        <is>
          <t>Google広告</t>
        </is>
      </c>
      <c r="C1646" s="5" t="n">
        <v>7000</v>
      </c>
    </row>
    <row r="1647">
      <c r="A1647" s="3" t="n">
        <v>45840</v>
      </c>
      <c r="B1647" t="inlineStr">
        <is>
          <t>Meta広告</t>
        </is>
      </c>
      <c r="C1647" s="5" t="n">
        <v>6400</v>
      </c>
    </row>
    <row r="1648">
      <c r="A1648" s="3" t="n">
        <v>45840</v>
      </c>
      <c r="B1648" t="inlineStr">
        <is>
          <t>Yahoo!広告</t>
        </is>
      </c>
      <c r="C1648" s="5" t="n">
        <v>13700</v>
      </c>
    </row>
    <row r="1649">
      <c r="A1649" s="3" t="n">
        <v>45841</v>
      </c>
      <c r="B1649" t="inlineStr">
        <is>
          <t>Google広告</t>
        </is>
      </c>
      <c r="C1649" s="5" t="n">
        <v>6700</v>
      </c>
    </row>
    <row r="1650">
      <c r="A1650" s="3" t="n">
        <v>45841</v>
      </c>
      <c r="B1650" t="inlineStr">
        <is>
          <t>Meta広告</t>
        </is>
      </c>
      <c r="C1650" s="5" t="n">
        <v>8700</v>
      </c>
    </row>
    <row r="1651">
      <c r="A1651" s="3" t="n">
        <v>45841</v>
      </c>
      <c r="B1651" t="inlineStr">
        <is>
          <t>Yahoo!広告</t>
        </is>
      </c>
      <c r="C1651" s="5" t="n">
        <v>11800</v>
      </c>
    </row>
    <row r="1652">
      <c r="A1652" s="3" t="n">
        <v>45842</v>
      </c>
      <c r="B1652" t="inlineStr">
        <is>
          <t>Google広告</t>
        </is>
      </c>
      <c r="C1652" s="5" t="n">
        <v>6600</v>
      </c>
    </row>
    <row r="1653">
      <c r="A1653" s="3" t="n">
        <v>45842</v>
      </c>
      <c r="B1653" t="inlineStr">
        <is>
          <t>Meta広告</t>
        </is>
      </c>
      <c r="C1653" s="5" t="n">
        <v>7200</v>
      </c>
    </row>
    <row r="1654">
      <c r="A1654" s="3" t="n">
        <v>45842</v>
      </c>
      <c r="B1654" t="inlineStr">
        <is>
          <t>Yahoo!広告</t>
        </is>
      </c>
      <c r="C1654" s="5" t="n">
        <v>10600</v>
      </c>
    </row>
    <row r="1655">
      <c r="A1655" s="3" t="n">
        <v>45843</v>
      </c>
      <c r="B1655" t="inlineStr">
        <is>
          <t>Google広告</t>
        </is>
      </c>
      <c r="C1655" s="5" t="n">
        <v>8300</v>
      </c>
    </row>
    <row r="1656">
      <c r="A1656" s="3" t="n">
        <v>45843</v>
      </c>
      <c r="B1656" t="inlineStr">
        <is>
          <t>Meta広告</t>
        </is>
      </c>
      <c r="C1656" s="5" t="n">
        <v>7700</v>
      </c>
    </row>
    <row r="1657">
      <c r="A1657" s="3" t="n">
        <v>45843</v>
      </c>
      <c r="B1657" t="inlineStr">
        <is>
          <t>Yahoo!広告</t>
        </is>
      </c>
      <c r="C1657" s="5" t="n">
        <v>13200</v>
      </c>
    </row>
    <row r="1658">
      <c r="A1658" s="3" t="n">
        <v>45844</v>
      </c>
      <c r="B1658" t="inlineStr">
        <is>
          <t>Google広告</t>
        </is>
      </c>
      <c r="C1658" s="5" t="n">
        <v>7200</v>
      </c>
    </row>
    <row r="1659">
      <c r="A1659" s="3" t="n">
        <v>45844</v>
      </c>
      <c r="B1659" t="inlineStr">
        <is>
          <t>Meta広告</t>
        </is>
      </c>
      <c r="C1659" s="5" t="n">
        <v>7600</v>
      </c>
    </row>
    <row r="1660">
      <c r="A1660" s="3" t="n">
        <v>45844</v>
      </c>
      <c r="B1660" t="inlineStr">
        <is>
          <t>Yahoo!広告</t>
        </is>
      </c>
      <c r="C1660" s="5" t="n">
        <v>9200</v>
      </c>
    </row>
    <row r="1661">
      <c r="A1661" s="3" t="n">
        <v>45845</v>
      </c>
      <c r="B1661" t="inlineStr">
        <is>
          <t>Google広告</t>
        </is>
      </c>
      <c r="C1661" s="5" t="n">
        <v>6500</v>
      </c>
    </row>
    <row r="1662">
      <c r="A1662" s="3" t="n">
        <v>45845</v>
      </c>
      <c r="B1662" t="inlineStr">
        <is>
          <t>Meta広告</t>
        </is>
      </c>
      <c r="C1662" s="5" t="n">
        <v>5100</v>
      </c>
    </row>
    <row r="1663">
      <c r="A1663" s="3" t="n">
        <v>45845</v>
      </c>
      <c r="B1663" t="inlineStr">
        <is>
          <t>Yahoo!広告</t>
        </is>
      </c>
      <c r="C1663" s="5" t="n">
        <v>9100</v>
      </c>
    </row>
    <row r="1664">
      <c r="A1664" s="3" t="n">
        <v>45846</v>
      </c>
      <c r="B1664" t="inlineStr">
        <is>
          <t>Google広告</t>
        </is>
      </c>
      <c r="C1664" s="5" t="n">
        <v>7300</v>
      </c>
    </row>
    <row r="1665">
      <c r="A1665" s="3" t="n">
        <v>45846</v>
      </c>
      <c r="B1665" t="inlineStr">
        <is>
          <t>Meta広告</t>
        </is>
      </c>
      <c r="C1665" s="5" t="n">
        <v>8500</v>
      </c>
    </row>
    <row r="1666">
      <c r="A1666" s="3" t="n">
        <v>45846</v>
      </c>
      <c r="B1666" t="inlineStr">
        <is>
          <t>Yahoo!広告</t>
        </is>
      </c>
      <c r="C1666" s="5" t="n">
        <v>11200</v>
      </c>
    </row>
    <row r="1667">
      <c r="A1667" s="3" t="n">
        <v>45847</v>
      </c>
      <c r="B1667" t="inlineStr">
        <is>
          <t>Google広告</t>
        </is>
      </c>
      <c r="C1667" s="5" t="n">
        <v>6300</v>
      </c>
    </row>
    <row r="1668">
      <c r="A1668" s="3" t="n">
        <v>45847</v>
      </c>
      <c r="B1668" t="inlineStr">
        <is>
          <t>Meta広告</t>
        </is>
      </c>
      <c r="C1668" s="5" t="n">
        <v>5500</v>
      </c>
    </row>
    <row r="1669">
      <c r="A1669" s="3" t="n">
        <v>45847</v>
      </c>
      <c r="B1669" t="inlineStr">
        <is>
          <t>Yahoo!広告</t>
        </is>
      </c>
      <c r="C1669" s="5" t="n">
        <v>13600</v>
      </c>
    </row>
    <row r="1670">
      <c r="A1670" s="3" t="n">
        <v>45848</v>
      </c>
      <c r="B1670" t="inlineStr">
        <is>
          <t>Google広告</t>
        </is>
      </c>
      <c r="C1670" s="5" t="n">
        <v>7000</v>
      </c>
    </row>
    <row r="1671">
      <c r="A1671" s="3" t="n">
        <v>45848</v>
      </c>
      <c r="B1671" t="inlineStr">
        <is>
          <t>Meta広告</t>
        </is>
      </c>
      <c r="C1671" s="5" t="n">
        <v>5300</v>
      </c>
    </row>
    <row r="1672">
      <c r="A1672" s="3" t="n">
        <v>45848</v>
      </c>
      <c r="B1672" t="inlineStr">
        <is>
          <t>Yahoo!広告</t>
        </is>
      </c>
      <c r="C1672" s="5" t="n">
        <v>10300</v>
      </c>
    </row>
    <row r="1673">
      <c r="A1673" s="3" t="n">
        <v>45849</v>
      </c>
      <c r="B1673" t="inlineStr">
        <is>
          <t>Google広告</t>
        </is>
      </c>
      <c r="C1673" s="5" t="n">
        <v>5500</v>
      </c>
    </row>
    <row r="1674">
      <c r="A1674" s="3" t="n">
        <v>45849</v>
      </c>
      <c r="B1674" t="inlineStr">
        <is>
          <t>Meta広告</t>
        </is>
      </c>
      <c r="C1674" s="5" t="n">
        <v>6300</v>
      </c>
    </row>
    <row r="1675">
      <c r="A1675" s="3" t="n">
        <v>45849</v>
      </c>
      <c r="B1675" t="inlineStr">
        <is>
          <t>Yahoo!広告</t>
        </is>
      </c>
      <c r="C1675" s="5" t="n">
        <v>13100</v>
      </c>
    </row>
    <row r="1676">
      <c r="A1676" s="3" t="n">
        <v>45850</v>
      </c>
      <c r="B1676" t="inlineStr">
        <is>
          <t>Google広告</t>
        </is>
      </c>
      <c r="C1676" s="5" t="n">
        <v>8200</v>
      </c>
    </row>
    <row r="1677">
      <c r="A1677" s="3" t="n">
        <v>45850</v>
      </c>
      <c r="B1677" t="inlineStr">
        <is>
          <t>Meta広告</t>
        </is>
      </c>
      <c r="C1677" s="5" t="n">
        <v>7700</v>
      </c>
    </row>
    <row r="1678">
      <c r="A1678" s="3" t="n">
        <v>45850</v>
      </c>
      <c r="B1678" t="inlineStr">
        <is>
          <t>Yahoo!広告</t>
        </is>
      </c>
      <c r="C1678" s="5" t="n">
        <v>13300</v>
      </c>
    </row>
    <row r="1679">
      <c r="A1679" s="3" t="n">
        <v>45851</v>
      </c>
      <c r="B1679" t="inlineStr">
        <is>
          <t>Google広告</t>
        </is>
      </c>
      <c r="C1679" s="5" t="n">
        <v>5400</v>
      </c>
    </row>
    <row r="1680">
      <c r="A1680" s="3" t="n">
        <v>45851</v>
      </c>
      <c r="B1680" t="inlineStr">
        <is>
          <t>Meta広告</t>
        </is>
      </c>
      <c r="C1680" s="5" t="n">
        <v>5100</v>
      </c>
    </row>
    <row r="1681">
      <c r="A1681" s="3" t="n">
        <v>45851</v>
      </c>
      <c r="B1681" t="inlineStr">
        <is>
          <t>Yahoo!広告</t>
        </is>
      </c>
      <c r="C1681" s="5" t="n">
        <v>11900</v>
      </c>
    </row>
    <row r="1682">
      <c r="A1682" s="3" t="n">
        <v>45852</v>
      </c>
      <c r="B1682" t="inlineStr">
        <is>
          <t>Google広告</t>
        </is>
      </c>
      <c r="C1682" s="5" t="n">
        <v>7700</v>
      </c>
    </row>
    <row r="1683">
      <c r="A1683" s="3" t="n">
        <v>45852</v>
      </c>
      <c r="B1683" t="inlineStr">
        <is>
          <t>Meta広告</t>
        </is>
      </c>
      <c r="C1683" s="5" t="n">
        <v>8900</v>
      </c>
    </row>
    <row r="1684">
      <c r="A1684" s="3" t="n">
        <v>45852</v>
      </c>
      <c r="B1684" t="inlineStr">
        <is>
          <t>Yahoo!広告</t>
        </is>
      </c>
      <c r="C1684" s="5" t="n">
        <v>13600</v>
      </c>
    </row>
    <row r="1685">
      <c r="A1685" s="3" t="n">
        <v>45853</v>
      </c>
      <c r="B1685" t="inlineStr">
        <is>
          <t>Google広告</t>
        </is>
      </c>
      <c r="C1685" s="5" t="n">
        <v>7500</v>
      </c>
    </row>
    <row r="1686">
      <c r="A1686" s="3" t="n">
        <v>45853</v>
      </c>
      <c r="B1686" t="inlineStr">
        <is>
          <t>Meta広告</t>
        </is>
      </c>
      <c r="C1686" s="5" t="n">
        <v>8200</v>
      </c>
    </row>
    <row r="1687">
      <c r="A1687" s="3" t="n">
        <v>45853</v>
      </c>
      <c r="B1687" t="inlineStr">
        <is>
          <t>Yahoo!広告</t>
        </is>
      </c>
      <c r="C1687" s="5" t="n">
        <v>8700</v>
      </c>
    </row>
    <row r="1688">
      <c r="A1688" s="3" t="n">
        <v>45854</v>
      </c>
      <c r="B1688" t="inlineStr">
        <is>
          <t>Google広告</t>
        </is>
      </c>
      <c r="C1688" s="5" t="n">
        <v>5600</v>
      </c>
    </row>
    <row r="1689">
      <c r="A1689" s="3" t="n">
        <v>45854</v>
      </c>
      <c r="B1689" t="inlineStr">
        <is>
          <t>Meta広告</t>
        </is>
      </c>
      <c r="C1689" s="5" t="n">
        <v>8800</v>
      </c>
    </row>
    <row r="1690">
      <c r="A1690" s="3" t="n">
        <v>45854</v>
      </c>
      <c r="B1690" t="inlineStr">
        <is>
          <t>Yahoo!広告</t>
        </is>
      </c>
      <c r="C1690" s="5" t="n">
        <v>10000</v>
      </c>
    </row>
    <row r="1691">
      <c r="A1691" s="3" t="n">
        <v>45855</v>
      </c>
      <c r="B1691" t="inlineStr">
        <is>
          <t>Google広告</t>
        </is>
      </c>
      <c r="C1691" s="5" t="n">
        <v>5600</v>
      </c>
    </row>
    <row r="1692">
      <c r="A1692" s="3" t="n">
        <v>45855</v>
      </c>
      <c r="B1692" t="inlineStr">
        <is>
          <t>Meta広告</t>
        </is>
      </c>
      <c r="C1692" s="5" t="n">
        <v>7400</v>
      </c>
    </row>
    <row r="1693">
      <c r="A1693" s="3" t="n">
        <v>45855</v>
      </c>
      <c r="B1693" t="inlineStr">
        <is>
          <t>Yahoo!広告</t>
        </is>
      </c>
      <c r="C1693" s="5" t="n">
        <v>13100</v>
      </c>
    </row>
    <row r="1694">
      <c r="A1694" s="3" t="n">
        <v>45856</v>
      </c>
      <c r="B1694" t="inlineStr">
        <is>
          <t>Google広告</t>
        </is>
      </c>
      <c r="C1694" s="5" t="n">
        <v>6700</v>
      </c>
    </row>
    <row r="1695">
      <c r="A1695" s="3" t="n">
        <v>45856</v>
      </c>
      <c r="B1695" t="inlineStr">
        <is>
          <t>Meta広告</t>
        </is>
      </c>
      <c r="C1695" s="5" t="n">
        <v>6500</v>
      </c>
    </row>
    <row r="1696">
      <c r="A1696" s="3" t="n">
        <v>45856</v>
      </c>
      <c r="B1696" t="inlineStr">
        <is>
          <t>Yahoo!広告</t>
        </is>
      </c>
      <c r="C1696" s="5" t="n">
        <v>9800</v>
      </c>
    </row>
    <row r="1697">
      <c r="A1697" s="3" t="n">
        <v>45857</v>
      </c>
      <c r="B1697" t="inlineStr">
        <is>
          <t>Google広告</t>
        </is>
      </c>
      <c r="C1697" s="5" t="n">
        <v>8000</v>
      </c>
    </row>
    <row r="1698">
      <c r="A1698" s="3" t="n">
        <v>45857</v>
      </c>
      <c r="B1698" t="inlineStr">
        <is>
          <t>Meta広告</t>
        </is>
      </c>
      <c r="C1698" s="5" t="n">
        <v>7000</v>
      </c>
    </row>
    <row r="1699">
      <c r="A1699" s="3" t="n">
        <v>45857</v>
      </c>
      <c r="B1699" t="inlineStr">
        <is>
          <t>Yahoo!広告</t>
        </is>
      </c>
      <c r="C1699" s="5" t="n">
        <v>9500</v>
      </c>
    </row>
    <row r="1700">
      <c r="A1700" s="3" t="n">
        <v>45858</v>
      </c>
      <c r="B1700" t="inlineStr">
        <is>
          <t>Google広告</t>
        </is>
      </c>
      <c r="C1700" s="5" t="n">
        <v>8300</v>
      </c>
    </row>
    <row r="1701">
      <c r="A1701" s="3" t="n">
        <v>45858</v>
      </c>
      <c r="B1701" t="inlineStr">
        <is>
          <t>Meta広告</t>
        </is>
      </c>
      <c r="C1701" s="5" t="n">
        <v>5800</v>
      </c>
    </row>
    <row r="1702">
      <c r="A1702" s="3" t="n">
        <v>45858</v>
      </c>
      <c r="B1702" t="inlineStr">
        <is>
          <t>Yahoo!広告</t>
        </is>
      </c>
      <c r="C1702" s="5" t="n">
        <v>14000</v>
      </c>
    </row>
    <row r="1703">
      <c r="A1703" s="3" t="n">
        <v>45859</v>
      </c>
      <c r="B1703" t="inlineStr">
        <is>
          <t>Google広告</t>
        </is>
      </c>
      <c r="C1703" s="5" t="n">
        <v>6300</v>
      </c>
    </row>
    <row r="1704">
      <c r="A1704" s="3" t="n">
        <v>45859</v>
      </c>
      <c r="B1704" t="inlineStr">
        <is>
          <t>Meta広告</t>
        </is>
      </c>
      <c r="C1704" s="5" t="n">
        <v>9300</v>
      </c>
    </row>
    <row r="1705">
      <c r="A1705" s="3" t="n">
        <v>45859</v>
      </c>
      <c r="B1705" t="inlineStr">
        <is>
          <t>Yahoo!広告</t>
        </is>
      </c>
      <c r="C1705" s="5" t="n">
        <v>11200</v>
      </c>
    </row>
    <row r="1706">
      <c r="A1706" s="3" t="n">
        <v>45860</v>
      </c>
      <c r="B1706" t="inlineStr">
        <is>
          <t>Google広告</t>
        </is>
      </c>
      <c r="C1706" s="5" t="n">
        <v>6100</v>
      </c>
    </row>
    <row r="1707">
      <c r="A1707" s="3" t="n">
        <v>45860</v>
      </c>
      <c r="B1707" t="inlineStr">
        <is>
          <t>Meta広告</t>
        </is>
      </c>
      <c r="C1707" s="5" t="n">
        <v>8800</v>
      </c>
    </row>
    <row r="1708">
      <c r="A1708" s="3" t="n">
        <v>45860</v>
      </c>
      <c r="B1708" t="inlineStr">
        <is>
          <t>Yahoo!広告</t>
        </is>
      </c>
      <c r="C1708" s="5" t="n">
        <v>8700</v>
      </c>
    </row>
    <row r="1709">
      <c r="A1709" s="3" t="n">
        <v>45861</v>
      </c>
      <c r="B1709" t="inlineStr">
        <is>
          <t>Google広告</t>
        </is>
      </c>
      <c r="C1709" s="5" t="n">
        <v>8100</v>
      </c>
    </row>
    <row r="1710">
      <c r="A1710" s="3" t="n">
        <v>45861</v>
      </c>
      <c r="B1710" t="inlineStr">
        <is>
          <t>Meta広告</t>
        </is>
      </c>
      <c r="C1710" s="5" t="n">
        <v>9300</v>
      </c>
    </row>
    <row r="1711">
      <c r="A1711" s="3" t="n">
        <v>45861</v>
      </c>
      <c r="B1711" t="inlineStr">
        <is>
          <t>Yahoo!広告</t>
        </is>
      </c>
      <c r="C1711" s="5" t="n">
        <v>8500</v>
      </c>
    </row>
    <row r="1712">
      <c r="A1712" s="3" t="n">
        <v>45862</v>
      </c>
      <c r="B1712" t="inlineStr">
        <is>
          <t>Google広告</t>
        </is>
      </c>
      <c r="C1712" s="5" t="n">
        <v>8100</v>
      </c>
    </row>
    <row r="1713">
      <c r="A1713" s="3" t="n">
        <v>45862</v>
      </c>
      <c r="B1713" t="inlineStr">
        <is>
          <t>Meta広告</t>
        </is>
      </c>
      <c r="C1713" s="5" t="n">
        <v>6400</v>
      </c>
    </row>
    <row r="1714">
      <c r="A1714" s="3" t="n">
        <v>45862</v>
      </c>
      <c r="B1714" t="inlineStr">
        <is>
          <t>Yahoo!広告</t>
        </is>
      </c>
      <c r="C1714" s="5" t="n">
        <v>10800</v>
      </c>
    </row>
    <row r="1715">
      <c r="A1715" s="3" t="n">
        <v>45863</v>
      </c>
      <c r="B1715" t="inlineStr">
        <is>
          <t>Google広告</t>
        </is>
      </c>
      <c r="C1715" s="5" t="n">
        <v>5100</v>
      </c>
    </row>
    <row r="1716">
      <c r="A1716" s="3" t="n">
        <v>45863</v>
      </c>
      <c r="B1716" t="inlineStr">
        <is>
          <t>Meta広告</t>
        </is>
      </c>
      <c r="C1716" s="5" t="n">
        <v>6900</v>
      </c>
    </row>
    <row r="1717">
      <c r="A1717" s="3" t="n">
        <v>45863</v>
      </c>
      <c r="B1717" t="inlineStr">
        <is>
          <t>Yahoo!広告</t>
        </is>
      </c>
      <c r="C1717" s="5" t="n">
        <v>8800</v>
      </c>
    </row>
    <row r="1718">
      <c r="A1718" s="3" t="n">
        <v>45864</v>
      </c>
      <c r="B1718" t="inlineStr">
        <is>
          <t>Google広告</t>
        </is>
      </c>
      <c r="C1718" s="5" t="n">
        <v>4900</v>
      </c>
    </row>
    <row r="1719">
      <c r="A1719" s="3" t="n">
        <v>45864</v>
      </c>
      <c r="B1719" t="inlineStr">
        <is>
          <t>Meta広告</t>
        </is>
      </c>
      <c r="C1719" s="5" t="n">
        <v>7000</v>
      </c>
    </row>
    <row r="1720">
      <c r="A1720" s="3" t="n">
        <v>45864</v>
      </c>
      <c r="B1720" t="inlineStr">
        <is>
          <t>Yahoo!広告</t>
        </is>
      </c>
      <c r="C1720" s="5" t="n">
        <v>13300</v>
      </c>
    </row>
    <row r="1721">
      <c r="A1721" s="3" t="n">
        <v>45865</v>
      </c>
      <c r="B1721" t="inlineStr">
        <is>
          <t>Google広告</t>
        </is>
      </c>
      <c r="C1721" s="5" t="n">
        <v>4900</v>
      </c>
    </row>
    <row r="1722">
      <c r="A1722" s="3" t="n">
        <v>45865</v>
      </c>
      <c r="B1722" t="inlineStr">
        <is>
          <t>Meta広告</t>
        </is>
      </c>
      <c r="C1722" s="5" t="n">
        <v>7600</v>
      </c>
    </row>
    <row r="1723">
      <c r="A1723" s="3" t="n">
        <v>45865</v>
      </c>
      <c r="B1723" t="inlineStr">
        <is>
          <t>Yahoo!広告</t>
        </is>
      </c>
      <c r="C1723" s="5" t="n">
        <v>10200</v>
      </c>
    </row>
    <row r="1724">
      <c r="A1724" s="3" t="n">
        <v>45866</v>
      </c>
      <c r="B1724" t="inlineStr">
        <is>
          <t>Google広告</t>
        </is>
      </c>
      <c r="C1724" s="5" t="n">
        <v>8200</v>
      </c>
    </row>
    <row r="1725">
      <c r="A1725" s="3" t="n">
        <v>45866</v>
      </c>
      <c r="B1725" t="inlineStr">
        <is>
          <t>Meta広告</t>
        </is>
      </c>
      <c r="C1725" s="5" t="n">
        <v>9200</v>
      </c>
    </row>
    <row r="1726">
      <c r="A1726" s="3" t="n">
        <v>45866</v>
      </c>
      <c r="B1726" t="inlineStr">
        <is>
          <t>Yahoo!広告</t>
        </is>
      </c>
      <c r="C1726" s="5" t="n">
        <v>12300</v>
      </c>
    </row>
    <row r="1727">
      <c r="A1727" s="3" t="n">
        <v>45867</v>
      </c>
      <c r="B1727" t="inlineStr">
        <is>
          <t>Google広告</t>
        </is>
      </c>
      <c r="C1727" s="5" t="n">
        <v>5500</v>
      </c>
    </row>
    <row r="1728">
      <c r="A1728" s="3" t="n">
        <v>45867</v>
      </c>
      <c r="B1728" t="inlineStr">
        <is>
          <t>Meta広告</t>
        </is>
      </c>
      <c r="C1728" s="5" t="n">
        <v>5300</v>
      </c>
    </row>
    <row r="1729">
      <c r="A1729" s="3" t="n">
        <v>45867</v>
      </c>
      <c r="B1729" t="inlineStr">
        <is>
          <t>Yahoo!広告</t>
        </is>
      </c>
      <c r="C1729" s="5" t="n">
        <v>10000</v>
      </c>
    </row>
    <row r="1730">
      <c r="A1730" s="3" t="n">
        <v>45868</v>
      </c>
      <c r="B1730" t="inlineStr">
        <is>
          <t>Google広告</t>
        </is>
      </c>
      <c r="C1730" s="5" t="n">
        <v>6300</v>
      </c>
    </row>
    <row r="1731">
      <c r="A1731" s="3" t="n">
        <v>45868</v>
      </c>
      <c r="B1731" t="inlineStr">
        <is>
          <t>Meta広告</t>
        </is>
      </c>
      <c r="C1731" s="5" t="n">
        <v>7800</v>
      </c>
    </row>
    <row r="1732">
      <c r="A1732" s="3" t="n">
        <v>45868</v>
      </c>
      <c r="B1732" t="inlineStr">
        <is>
          <t>Yahoo!広告</t>
        </is>
      </c>
      <c r="C1732" s="5" t="n">
        <v>14000</v>
      </c>
    </row>
    <row r="1733">
      <c r="A1733" s="3" t="n">
        <v>45869</v>
      </c>
      <c r="B1733" t="inlineStr">
        <is>
          <t>Google広告</t>
        </is>
      </c>
      <c r="C1733" s="5" t="n">
        <v>7600</v>
      </c>
    </row>
    <row r="1734">
      <c r="A1734" s="3" t="n">
        <v>45869</v>
      </c>
      <c r="B1734" t="inlineStr">
        <is>
          <t>Meta広告</t>
        </is>
      </c>
      <c r="C1734" s="5" t="n">
        <v>9000</v>
      </c>
    </row>
    <row r="1735">
      <c r="A1735" s="3" t="n">
        <v>45869</v>
      </c>
      <c r="B1735" t="inlineStr">
        <is>
          <t>Yahoo!広告</t>
        </is>
      </c>
      <c r="C1735" s="5" t="n">
        <v>10900</v>
      </c>
    </row>
    <row r="1736">
      <c r="A1736" s="3" t="n">
        <v>45870</v>
      </c>
      <c r="B1736" t="inlineStr">
        <is>
          <t>Google広告</t>
        </is>
      </c>
      <c r="C1736" s="5" t="n">
        <v>5400</v>
      </c>
    </row>
    <row r="1737">
      <c r="A1737" s="3" t="n">
        <v>45870</v>
      </c>
      <c r="B1737" t="inlineStr">
        <is>
          <t>Meta広告</t>
        </is>
      </c>
      <c r="C1737" s="5" t="n">
        <v>4100</v>
      </c>
    </row>
    <row r="1738">
      <c r="A1738" s="3" t="n">
        <v>45870</v>
      </c>
      <c r="B1738" t="inlineStr">
        <is>
          <t>Yahoo!広告</t>
        </is>
      </c>
      <c r="C1738" s="5" t="n">
        <v>10000</v>
      </c>
    </row>
    <row r="1739">
      <c r="A1739" s="3" t="n">
        <v>45871</v>
      </c>
      <c r="B1739" t="inlineStr">
        <is>
          <t>Google広告</t>
        </is>
      </c>
      <c r="C1739" s="5" t="n">
        <v>5400</v>
      </c>
    </row>
    <row r="1740">
      <c r="A1740" s="3" t="n">
        <v>45871</v>
      </c>
      <c r="B1740" t="inlineStr">
        <is>
          <t>Meta広告</t>
        </is>
      </c>
      <c r="C1740" s="5" t="n">
        <v>4300</v>
      </c>
    </row>
    <row r="1741">
      <c r="A1741" s="3" t="n">
        <v>45871</v>
      </c>
      <c r="B1741" t="inlineStr">
        <is>
          <t>Yahoo!広告</t>
        </is>
      </c>
      <c r="C1741" s="5" t="n">
        <v>10100</v>
      </c>
    </row>
    <row r="1742">
      <c r="A1742" s="3" t="n">
        <v>45872</v>
      </c>
      <c r="B1742" t="inlineStr">
        <is>
          <t>Google広告</t>
        </is>
      </c>
      <c r="C1742" s="5" t="n">
        <v>4700</v>
      </c>
    </row>
    <row r="1743">
      <c r="A1743" s="3" t="n">
        <v>45872</v>
      </c>
      <c r="B1743" t="inlineStr">
        <is>
          <t>Meta広告</t>
        </is>
      </c>
      <c r="C1743" s="5" t="n">
        <v>5100</v>
      </c>
    </row>
    <row r="1744">
      <c r="A1744" s="3" t="n">
        <v>45872</v>
      </c>
      <c r="B1744" t="inlineStr">
        <is>
          <t>Yahoo!広告</t>
        </is>
      </c>
      <c r="C1744" s="5" t="n">
        <v>8000</v>
      </c>
    </row>
    <row r="1745">
      <c r="A1745" s="3" t="n">
        <v>45873</v>
      </c>
      <c r="B1745" t="inlineStr">
        <is>
          <t>Google広告</t>
        </is>
      </c>
      <c r="C1745" s="5" t="n">
        <v>4600</v>
      </c>
    </row>
    <row r="1746">
      <c r="A1746" s="3" t="n">
        <v>45873</v>
      </c>
      <c r="B1746" t="inlineStr">
        <is>
          <t>Meta広告</t>
        </is>
      </c>
      <c r="C1746" s="5" t="n">
        <v>3700</v>
      </c>
    </row>
    <row r="1747">
      <c r="A1747" s="3" t="n">
        <v>45873</v>
      </c>
      <c r="B1747" t="inlineStr">
        <is>
          <t>Yahoo!広告</t>
        </is>
      </c>
      <c r="C1747" s="5" t="n">
        <v>9400</v>
      </c>
    </row>
    <row r="1748">
      <c r="A1748" s="3" t="n">
        <v>45874</v>
      </c>
      <c r="B1748" t="inlineStr">
        <is>
          <t>Google広告</t>
        </is>
      </c>
      <c r="C1748" s="5" t="n">
        <v>4000</v>
      </c>
    </row>
    <row r="1749">
      <c r="A1749" s="3" t="n">
        <v>45874</v>
      </c>
      <c r="B1749" t="inlineStr">
        <is>
          <t>Meta広告</t>
        </is>
      </c>
      <c r="C1749" s="5" t="n">
        <v>4500</v>
      </c>
    </row>
    <row r="1750">
      <c r="A1750" s="3" t="n">
        <v>45874</v>
      </c>
      <c r="B1750" t="inlineStr">
        <is>
          <t>Yahoo!広告</t>
        </is>
      </c>
      <c r="C1750" s="5" t="n">
        <v>6600</v>
      </c>
    </row>
    <row r="1751">
      <c r="A1751" s="3" t="n">
        <v>45875</v>
      </c>
      <c r="B1751" t="inlineStr">
        <is>
          <t>Google広告</t>
        </is>
      </c>
      <c r="C1751" s="5" t="n">
        <v>6100</v>
      </c>
    </row>
    <row r="1752">
      <c r="A1752" s="3" t="n">
        <v>45875</v>
      </c>
      <c r="B1752" t="inlineStr">
        <is>
          <t>Meta広告</t>
        </is>
      </c>
      <c r="C1752" s="5" t="n">
        <v>2900</v>
      </c>
    </row>
    <row r="1753">
      <c r="A1753" s="3" t="n">
        <v>45875</v>
      </c>
      <c r="B1753" t="inlineStr">
        <is>
          <t>Yahoo!広告</t>
        </is>
      </c>
      <c r="C1753" s="5" t="n">
        <v>7800</v>
      </c>
    </row>
    <row r="1754">
      <c r="A1754" s="3" t="n">
        <v>45876</v>
      </c>
      <c r="B1754" t="inlineStr">
        <is>
          <t>Google広告</t>
        </is>
      </c>
      <c r="C1754" s="5" t="n">
        <v>6200</v>
      </c>
    </row>
    <row r="1755">
      <c r="A1755" s="3" t="n">
        <v>45876</v>
      </c>
      <c r="B1755" t="inlineStr">
        <is>
          <t>Meta広告</t>
        </is>
      </c>
      <c r="C1755" s="5" t="n">
        <v>4200</v>
      </c>
    </row>
    <row r="1756">
      <c r="A1756" s="3" t="n">
        <v>45876</v>
      </c>
      <c r="B1756" t="inlineStr">
        <is>
          <t>Yahoo!広告</t>
        </is>
      </c>
      <c r="C1756" s="5" t="n">
        <v>5900</v>
      </c>
    </row>
    <row r="1757">
      <c r="A1757" s="3" t="n">
        <v>45877</v>
      </c>
      <c r="B1757" t="inlineStr">
        <is>
          <t>Google広告</t>
        </is>
      </c>
      <c r="C1757" s="5" t="n">
        <v>4300</v>
      </c>
    </row>
    <row r="1758">
      <c r="A1758" s="3" t="n">
        <v>45877</v>
      </c>
      <c r="B1758" t="inlineStr">
        <is>
          <t>Meta広告</t>
        </is>
      </c>
      <c r="C1758" s="5" t="n">
        <v>4200</v>
      </c>
    </row>
    <row r="1759">
      <c r="A1759" s="3" t="n">
        <v>45877</v>
      </c>
      <c r="B1759" t="inlineStr">
        <is>
          <t>Yahoo!広告</t>
        </is>
      </c>
      <c r="C1759" s="5" t="n">
        <v>7800</v>
      </c>
    </row>
    <row r="1760">
      <c r="A1760" s="3" t="n">
        <v>45878</v>
      </c>
      <c r="B1760" t="inlineStr">
        <is>
          <t>Google広告</t>
        </is>
      </c>
      <c r="C1760" s="5" t="n">
        <v>5800</v>
      </c>
    </row>
    <row r="1761">
      <c r="A1761" s="3" t="n">
        <v>45878</v>
      </c>
      <c r="B1761" t="inlineStr">
        <is>
          <t>Meta広告</t>
        </is>
      </c>
      <c r="C1761" s="5" t="n">
        <v>3700</v>
      </c>
    </row>
    <row r="1762">
      <c r="A1762" s="3" t="n">
        <v>45878</v>
      </c>
      <c r="B1762" t="inlineStr">
        <is>
          <t>Yahoo!広告</t>
        </is>
      </c>
      <c r="C1762" s="5" t="n">
        <v>6800</v>
      </c>
    </row>
    <row r="1763">
      <c r="A1763" s="3" t="n">
        <v>45879</v>
      </c>
      <c r="B1763" t="inlineStr">
        <is>
          <t>Google広告</t>
        </is>
      </c>
      <c r="C1763" s="5" t="n">
        <v>6000</v>
      </c>
    </row>
    <row r="1764">
      <c r="A1764" s="3" t="n">
        <v>45879</v>
      </c>
      <c r="B1764" t="inlineStr">
        <is>
          <t>Meta広告</t>
        </is>
      </c>
      <c r="C1764" s="5" t="n">
        <v>4400</v>
      </c>
    </row>
    <row r="1765">
      <c r="A1765" s="3" t="n">
        <v>45879</v>
      </c>
      <c r="B1765" t="inlineStr">
        <is>
          <t>Yahoo!広告</t>
        </is>
      </c>
      <c r="C1765" s="5" t="n">
        <v>8500</v>
      </c>
    </row>
    <row r="1766">
      <c r="A1766" s="3" t="n">
        <v>45880</v>
      </c>
      <c r="B1766" t="inlineStr">
        <is>
          <t>Google広告</t>
        </is>
      </c>
      <c r="C1766" s="5" t="n">
        <v>6000</v>
      </c>
    </row>
    <row r="1767">
      <c r="A1767" s="3" t="n">
        <v>45880</v>
      </c>
      <c r="B1767" t="inlineStr">
        <is>
          <t>Meta広告</t>
        </is>
      </c>
      <c r="C1767" s="5" t="n">
        <v>4600</v>
      </c>
    </row>
    <row r="1768">
      <c r="A1768" s="3" t="n">
        <v>45880</v>
      </c>
      <c r="B1768" t="inlineStr">
        <is>
          <t>Yahoo!広告</t>
        </is>
      </c>
      <c r="C1768" s="5" t="n">
        <v>9600</v>
      </c>
    </row>
    <row r="1769">
      <c r="A1769" s="3" t="n">
        <v>45881</v>
      </c>
      <c r="B1769" t="inlineStr">
        <is>
          <t>Google広告</t>
        </is>
      </c>
      <c r="C1769" s="5" t="n">
        <v>4200</v>
      </c>
    </row>
    <row r="1770">
      <c r="A1770" s="3" t="n">
        <v>45881</v>
      </c>
      <c r="B1770" t="inlineStr">
        <is>
          <t>Meta広告</t>
        </is>
      </c>
      <c r="C1770" s="5" t="n">
        <v>4700</v>
      </c>
    </row>
    <row r="1771">
      <c r="A1771" s="3" t="n">
        <v>45881</v>
      </c>
      <c r="B1771" t="inlineStr">
        <is>
          <t>Yahoo!広告</t>
        </is>
      </c>
      <c r="C1771" s="5" t="n">
        <v>6700</v>
      </c>
    </row>
    <row r="1772">
      <c r="A1772" s="3" t="n">
        <v>45882</v>
      </c>
      <c r="B1772" t="inlineStr">
        <is>
          <t>Google広告</t>
        </is>
      </c>
      <c r="C1772" s="5" t="n">
        <v>5500</v>
      </c>
    </row>
    <row r="1773">
      <c r="A1773" s="3" t="n">
        <v>45882</v>
      </c>
      <c r="B1773" t="inlineStr">
        <is>
          <t>Meta広告</t>
        </is>
      </c>
      <c r="C1773" s="5" t="n">
        <v>3400</v>
      </c>
    </row>
    <row r="1774">
      <c r="A1774" s="3" t="n">
        <v>45882</v>
      </c>
      <c r="B1774" t="inlineStr">
        <is>
          <t>Yahoo!広告</t>
        </is>
      </c>
      <c r="C1774" s="5" t="n">
        <v>10400</v>
      </c>
    </row>
    <row r="1775">
      <c r="A1775" s="3" t="n">
        <v>45883</v>
      </c>
      <c r="B1775" t="inlineStr">
        <is>
          <t>Google広告</t>
        </is>
      </c>
      <c r="C1775" s="5" t="n">
        <v>3900</v>
      </c>
    </row>
    <row r="1776">
      <c r="A1776" s="3" t="n">
        <v>45883</v>
      </c>
      <c r="B1776" t="inlineStr">
        <is>
          <t>Meta広告</t>
        </is>
      </c>
      <c r="C1776" s="5" t="n">
        <v>4500</v>
      </c>
    </row>
    <row r="1777">
      <c r="A1777" s="3" t="n">
        <v>45883</v>
      </c>
      <c r="B1777" t="inlineStr">
        <is>
          <t>Yahoo!広告</t>
        </is>
      </c>
      <c r="C1777" s="5" t="n">
        <v>10100</v>
      </c>
    </row>
    <row r="1778">
      <c r="A1778" s="3" t="n">
        <v>45884</v>
      </c>
      <c r="B1778" t="inlineStr">
        <is>
          <t>Google広告</t>
        </is>
      </c>
      <c r="C1778" s="5" t="n">
        <v>3700</v>
      </c>
    </row>
    <row r="1779">
      <c r="A1779" s="3" t="n">
        <v>45884</v>
      </c>
      <c r="B1779" t="inlineStr">
        <is>
          <t>Meta広告</t>
        </is>
      </c>
      <c r="C1779" s="5" t="n">
        <v>3300</v>
      </c>
    </row>
    <row r="1780">
      <c r="A1780" s="3" t="n">
        <v>45884</v>
      </c>
      <c r="B1780" t="inlineStr">
        <is>
          <t>Yahoo!広告</t>
        </is>
      </c>
      <c r="C1780" s="5" t="n">
        <v>7800</v>
      </c>
    </row>
    <row r="1781">
      <c r="A1781" s="3" t="n">
        <v>45885</v>
      </c>
      <c r="B1781" t="inlineStr">
        <is>
          <t>Google広告</t>
        </is>
      </c>
      <c r="C1781" s="5" t="n">
        <v>4800</v>
      </c>
    </row>
    <row r="1782">
      <c r="A1782" s="3" t="n">
        <v>45885</v>
      </c>
      <c r="B1782" t="inlineStr">
        <is>
          <t>Meta広告</t>
        </is>
      </c>
      <c r="C1782" s="5" t="n">
        <v>3500</v>
      </c>
    </row>
    <row r="1783">
      <c r="A1783" s="3" t="n">
        <v>45885</v>
      </c>
      <c r="B1783" t="inlineStr">
        <is>
          <t>Yahoo!広告</t>
        </is>
      </c>
      <c r="C1783" s="5" t="n">
        <v>8700</v>
      </c>
    </row>
    <row r="1784">
      <c r="A1784" s="3" t="n">
        <v>45886</v>
      </c>
      <c r="B1784" t="inlineStr">
        <is>
          <t>Google広告</t>
        </is>
      </c>
      <c r="C1784" s="5" t="n">
        <v>4400</v>
      </c>
    </row>
    <row r="1785">
      <c r="A1785" s="3" t="n">
        <v>45886</v>
      </c>
      <c r="B1785" t="inlineStr">
        <is>
          <t>Meta広告</t>
        </is>
      </c>
      <c r="C1785" s="5" t="n">
        <v>3400</v>
      </c>
    </row>
    <row r="1786">
      <c r="A1786" s="3" t="n">
        <v>45886</v>
      </c>
      <c r="B1786" t="inlineStr">
        <is>
          <t>Yahoo!広告</t>
        </is>
      </c>
      <c r="C1786" s="5" t="n">
        <v>6600</v>
      </c>
    </row>
    <row r="1787">
      <c r="A1787" s="3" t="n">
        <v>45887</v>
      </c>
      <c r="B1787" t="inlineStr">
        <is>
          <t>Google広告</t>
        </is>
      </c>
      <c r="C1787" s="5" t="n">
        <v>5000</v>
      </c>
    </row>
    <row r="1788">
      <c r="A1788" s="3" t="n">
        <v>45887</v>
      </c>
      <c r="B1788" t="inlineStr">
        <is>
          <t>Meta広告</t>
        </is>
      </c>
      <c r="C1788" s="5" t="n">
        <v>5000</v>
      </c>
    </row>
    <row r="1789">
      <c r="A1789" s="3" t="n">
        <v>45887</v>
      </c>
      <c r="B1789" t="inlineStr">
        <is>
          <t>Yahoo!広告</t>
        </is>
      </c>
      <c r="C1789" s="5" t="n">
        <v>10000</v>
      </c>
    </row>
    <row r="1790">
      <c r="A1790" s="3" t="n">
        <v>45888</v>
      </c>
      <c r="B1790" t="inlineStr">
        <is>
          <t>Google広告</t>
        </is>
      </c>
      <c r="C1790" s="5" t="n">
        <v>3900</v>
      </c>
    </row>
    <row r="1791">
      <c r="A1791" s="3" t="n">
        <v>45888</v>
      </c>
      <c r="B1791" t="inlineStr">
        <is>
          <t>Meta広告</t>
        </is>
      </c>
      <c r="C1791" s="5" t="n">
        <v>3800</v>
      </c>
    </row>
    <row r="1792">
      <c r="A1792" s="3" t="n">
        <v>45888</v>
      </c>
      <c r="B1792" t="inlineStr">
        <is>
          <t>Yahoo!広告</t>
        </is>
      </c>
      <c r="C1792" s="5" t="n">
        <v>9000</v>
      </c>
    </row>
    <row r="1793">
      <c r="A1793" s="3" t="n">
        <v>45889</v>
      </c>
      <c r="B1793" t="inlineStr">
        <is>
          <t>Google広告</t>
        </is>
      </c>
      <c r="C1793" s="5" t="n">
        <v>5600</v>
      </c>
    </row>
    <row r="1794">
      <c r="A1794" s="3" t="n">
        <v>45889</v>
      </c>
      <c r="B1794" t="inlineStr">
        <is>
          <t>Meta広告</t>
        </is>
      </c>
      <c r="C1794" s="5" t="n">
        <v>4900</v>
      </c>
    </row>
    <row r="1795">
      <c r="A1795" s="3" t="n">
        <v>45889</v>
      </c>
      <c r="B1795" t="inlineStr">
        <is>
          <t>Yahoo!広告</t>
        </is>
      </c>
      <c r="C1795" s="5" t="n">
        <v>9400</v>
      </c>
    </row>
    <row r="1796">
      <c r="A1796" s="3" t="n">
        <v>45890</v>
      </c>
      <c r="B1796" t="inlineStr">
        <is>
          <t>Google広告</t>
        </is>
      </c>
      <c r="C1796" s="5" t="n">
        <v>4200</v>
      </c>
    </row>
    <row r="1797">
      <c r="A1797" s="3" t="n">
        <v>45890</v>
      </c>
      <c r="B1797" t="inlineStr">
        <is>
          <t>Meta広告</t>
        </is>
      </c>
      <c r="C1797" s="5" t="n">
        <v>4000</v>
      </c>
    </row>
    <row r="1798">
      <c r="A1798" s="3" t="n">
        <v>45890</v>
      </c>
      <c r="B1798" t="inlineStr">
        <is>
          <t>Yahoo!広告</t>
        </is>
      </c>
      <c r="C1798" s="5" t="n">
        <v>7400</v>
      </c>
    </row>
    <row r="1799">
      <c r="A1799" s="3" t="n">
        <v>45891</v>
      </c>
      <c r="B1799" t="inlineStr">
        <is>
          <t>Google広告</t>
        </is>
      </c>
      <c r="C1799" s="5" t="n">
        <v>5300</v>
      </c>
    </row>
    <row r="1800">
      <c r="A1800" s="3" t="n">
        <v>45891</v>
      </c>
      <c r="B1800" t="inlineStr">
        <is>
          <t>Meta広告</t>
        </is>
      </c>
      <c r="C1800" s="5" t="n">
        <v>4200</v>
      </c>
    </row>
    <row r="1801">
      <c r="A1801" s="3" t="n">
        <v>45891</v>
      </c>
      <c r="B1801" t="inlineStr">
        <is>
          <t>Yahoo!広告</t>
        </is>
      </c>
      <c r="C1801" s="5" t="n">
        <v>9400</v>
      </c>
    </row>
    <row r="1802">
      <c r="A1802" s="3" t="n">
        <v>45892</v>
      </c>
      <c r="B1802" t="inlineStr">
        <is>
          <t>Google広告</t>
        </is>
      </c>
      <c r="C1802" s="5" t="n">
        <v>5400</v>
      </c>
    </row>
    <row r="1803">
      <c r="A1803" s="3" t="n">
        <v>45892</v>
      </c>
      <c r="B1803" t="inlineStr">
        <is>
          <t>Meta広告</t>
        </is>
      </c>
      <c r="C1803" s="5" t="n">
        <v>4300</v>
      </c>
    </row>
    <row r="1804">
      <c r="A1804" s="3" t="n">
        <v>45892</v>
      </c>
      <c r="B1804" t="inlineStr">
        <is>
          <t>Yahoo!広告</t>
        </is>
      </c>
      <c r="C1804" s="5" t="n">
        <v>10400</v>
      </c>
    </row>
    <row r="1805">
      <c r="A1805" s="3" t="n">
        <v>45893</v>
      </c>
      <c r="B1805" t="inlineStr">
        <is>
          <t>Google広告</t>
        </is>
      </c>
      <c r="C1805" s="5" t="n">
        <v>3700</v>
      </c>
    </row>
    <row r="1806">
      <c r="A1806" s="3" t="n">
        <v>45893</v>
      </c>
      <c r="B1806" t="inlineStr">
        <is>
          <t>Meta広告</t>
        </is>
      </c>
      <c r="C1806" s="5" t="n">
        <v>3900</v>
      </c>
    </row>
    <row r="1807">
      <c r="A1807" s="3" t="n">
        <v>45893</v>
      </c>
      <c r="B1807" t="inlineStr">
        <is>
          <t>Yahoo!広告</t>
        </is>
      </c>
      <c r="C1807" s="5" t="n">
        <v>8500</v>
      </c>
    </row>
    <row r="1808">
      <c r="A1808" s="3" t="n">
        <v>45894</v>
      </c>
      <c r="B1808" t="inlineStr">
        <is>
          <t>Google広告</t>
        </is>
      </c>
      <c r="C1808" s="5" t="n">
        <v>5800</v>
      </c>
    </row>
    <row r="1809">
      <c r="A1809" s="3" t="n">
        <v>45894</v>
      </c>
      <c r="B1809" t="inlineStr">
        <is>
          <t>Meta広告</t>
        </is>
      </c>
      <c r="C1809" s="5" t="n">
        <v>4800</v>
      </c>
    </row>
    <row r="1810">
      <c r="A1810" s="3" t="n">
        <v>45894</v>
      </c>
      <c r="B1810" t="inlineStr">
        <is>
          <t>Yahoo!広告</t>
        </is>
      </c>
      <c r="C1810" s="5" t="n">
        <v>9600</v>
      </c>
    </row>
    <row r="1811">
      <c r="A1811" s="3" t="n">
        <v>45895</v>
      </c>
      <c r="B1811" t="inlineStr">
        <is>
          <t>Google広告</t>
        </is>
      </c>
      <c r="C1811" s="5" t="n">
        <v>5400</v>
      </c>
    </row>
    <row r="1812">
      <c r="A1812" s="3" t="n">
        <v>45895</v>
      </c>
      <c r="B1812" t="inlineStr">
        <is>
          <t>Meta広告</t>
        </is>
      </c>
      <c r="C1812" s="5" t="n">
        <v>5100</v>
      </c>
    </row>
    <row r="1813">
      <c r="A1813" s="3" t="n">
        <v>45895</v>
      </c>
      <c r="B1813" t="inlineStr">
        <is>
          <t>Yahoo!広告</t>
        </is>
      </c>
      <c r="C1813" s="5" t="n">
        <v>8700</v>
      </c>
    </row>
    <row r="1814">
      <c r="A1814" s="3" t="n">
        <v>45896</v>
      </c>
      <c r="B1814" t="inlineStr">
        <is>
          <t>Google広告</t>
        </is>
      </c>
      <c r="C1814" s="5" t="n">
        <v>4600</v>
      </c>
    </row>
    <row r="1815">
      <c r="A1815" s="3" t="n">
        <v>45896</v>
      </c>
      <c r="B1815" t="inlineStr">
        <is>
          <t>Meta広告</t>
        </is>
      </c>
      <c r="C1815" s="5" t="n">
        <v>4000</v>
      </c>
    </row>
    <row r="1816">
      <c r="A1816" s="3" t="n">
        <v>45896</v>
      </c>
      <c r="B1816" t="inlineStr">
        <is>
          <t>Yahoo!広告</t>
        </is>
      </c>
      <c r="C1816" s="5" t="n">
        <v>8400</v>
      </c>
    </row>
    <row r="1817">
      <c r="A1817" s="3" t="n">
        <v>45897</v>
      </c>
      <c r="B1817" t="inlineStr">
        <is>
          <t>Google広告</t>
        </is>
      </c>
      <c r="C1817" s="5" t="n">
        <v>4200</v>
      </c>
    </row>
    <row r="1818">
      <c r="A1818" s="3" t="n">
        <v>45897</v>
      </c>
      <c r="B1818" t="inlineStr">
        <is>
          <t>Meta広告</t>
        </is>
      </c>
      <c r="C1818" s="5" t="n">
        <v>4800</v>
      </c>
    </row>
    <row r="1819">
      <c r="A1819" s="3" t="n">
        <v>45897</v>
      </c>
      <c r="B1819" t="inlineStr">
        <is>
          <t>Yahoo!広告</t>
        </is>
      </c>
      <c r="C1819" s="5" t="n">
        <v>9900</v>
      </c>
    </row>
    <row r="1820">
      <c r="A1820" s="3" t="n">
        <v>45898</v>
      </c>
      <c r="B1820" t="inlineStr">
        <is>
          <t>Google広告</t>
        </is>
      </c>
      <c r="C1820" s="5" t="n">
        <v>3900</v>
      </c>
    </row>
    <row r="1821">
      <c r="A1821" s="3" t="n">
        <v>45898</v>
      </c>
      <c r="B1821" t="inlineStr">
        <is>
          <t>Meta広告</t>
        </is>
      </c>
      <c r="C1821" s="5" t="n">
        <v>4900</v>
      </c>
    </row>
    <row r="1822">
      <c r="A1822" s="3" t="n">
        <v>45898</v>
      </c>
      <c r="B1822" t="inlineStr">
        <is>
          <t>Yahoo!広告</t>
        </is>
      </c>
      <c r="C1822" s="5" t="n">
        <v>10200</v>
      </c>
    </row>
    <row r="1823">
      <c r="A1823" s="3" t="n">
        <v>45899</v>
      </c>
      <c r="B1823" t="inlineStr">
        <is>
          <t>Google広告</t>
        </is>
      </c>
      <c r="C1823" s="5" t="n">
        <v>3800</v>
      </c>
    </row>
    <row r="1824">
      <c r="A1824" s="3" t="n">
        <v>45899</v>
      </c>
      <c r="B1824" t="inlineStr">
        <is>
          <t>Meta広告</t>
        </is>
      </c>
      <c r="C1824" s="5" t="n">
        <v>5000</v>
      </c>
    </row>
    <row r="1825">
      <c r="A1825" s="3" t="n">
        <v>45899</v>
      </c>
      <c r="B1825" t="inlineStr">
        <is>
          <t>Yahoo!広告</t>
        </is>
      </c>
      <c r="C1825" s="5" t="n">
        <v>10300</v>
      </c>
    </row>
    <row r="1826">
      <c r="A1826" s="3" t="n">
        <v>45900</v>
      </c>
      <c r="B1826" t="inlineStr">
        <is>
          <t>Google広告</t>
        </is>
      </c>
      <c r="C1826" s="5" t="n">
        <v>6300</v>
      </c>
    </row>
    <row r="1827">
      <c r="A1827" s="3" t="n">
        <v>45900</v>
      </c>
      <c r="B1827" t="inlineStr">
        <is>
          <t>Meta広告</t>
        </is>
      </c>
      <c r="C1827" s="5" t="n">
        <v>5000</v>
      </c>
    </row>
    <row r="1828">
      <c r="A1828" s="3" t="n">
        <v>45900</v>
      </c>
      <c r="B1828" t="inlineStr">
        <is>
          <t>Yahoo!広告</t>
        </is>
      </c>
      <c r="C1828" s="5" t="n">
        <v>9400</v>
      </c>
    </row>
    <row r="1829">
      <c r="A1829" s="3" t="n">
        <v>45901</v>
      </c>
      <c r="B1829" t="inlineStr">
        <is>
          <t>Google広告</t>
        </is>
      </c>
      <c r="C1829" s="5" t="n">
        <v>4700</v>
      </c>
    </row>
    <row r="1830">
      <c r="A1830" s="3" t="n">
        <v>45901</v>
      </c>
      <c r="B1830" t="inlineStr">
        <is>
          <t>Meta広告</t>
        </is>
      </c>
      <c r="C1830" s="5" t="n">
        <v>5500</v>
      </c>
    </row>
    <row r="1831">
      <c r="A1831" s="3" t="n">
        <v>45901</v>
      </c>
      <c r="B1831" t="inlineStr">
        <is>
          <t>Yahoo!広告</t>
        </is>
      </c>
      <c r="C1831" s="5" t="n">
        <v>6900</v>
      </c>
    </row>
    <row r="1832">
      <c r="A1832" s="3" t="n">
        <v>45902</v>
      </c>
      <c r="B1832" t="inlineStr">
        <is>
          <t>Google広告</t>
        </is>
      </c>
      <c r="C1832" s="5" t="n">
        <v>5100</v>
      </c>
    </row>
    <row r="1833">
      <c r="A1833" s="3" t="n">
        <v>45902</v>
      </c>
      <c r="B1833" t="inlineStr">
        <is>
          <t>Meta広告</t>
        </is>
      </c>
      <c r="C1833" s="5" t="n">
        <v>3800</v>
      </c>
    </row>
    <row r="1834">
      <c r="A1834" s="3" t="n">
        <v>45902</v>
      </c>
      <c r="B1834" t="inlineStr">
        <is>
          <t>Yahoo!広告</t>
        </is>
      </c>
      <c r="C1834" s="5" t="n">
        <v>5000</v>
      </c>
    </row>
    <row r="1835">
      <c r="A1835" s="3" t="n">
        <v>45903</v>
      </c>
      <c r="B1835" t="inlineStr">
        <is>
          <t>Google広告</t>
        </is>
      </c>
      <c r="C1835" s="5" t="n">
        <v>3800</v>
      </c>
    </row>
    <row r="1836">
      <c r="A1836" s="3" t="n">
        <v>45903</v>
      </c>
      <c r="B1836" t="inlineStr">
        <is>
          <t>Meta広告</t>
        </is>
      </c>
      <c r="C1836" s="5" t="n">
        <v>4400</v>
      </c>
    </row>
    <row r="1837">
      <c r="A1837" s="3" t="n">
        <v>45903</v>
      </c>
      <c r="B1837" t="inlineStr">
        <is>
          <t>Yahoo!広告</t>
        </is>
      </c>
      <c r="C1837" s="5" t="n">
        <v>5500</v>
      </c>
    </row>
    <row r="1838">
      <c r="A1838" s="3" t="n">
        <v>45904</v>
      </c>
      <c r="B1838" t="inlineStr">
        <is>
          <t>Google広告</t>
        </is>
      </c>
      <c r="C1838" s="5" t="n">
        <v>4400</v>
      </c>
    </row>
    <row r="1839">
      <c r="A1839" s="3" t="n">
        <v>45904</v>
      </c>
      <c r="B1839" t="inlineStr">
        <is>
          <t>Meta広告</t>
        </is>
      </c>
      <c r="C1839" s="5" t="n">
        <v>3900</v>
      </c>
    </row>
    <row r="1840">
      <c r="A1840" s="3" t="n">
        <v>45904</v>
      </c>
      <c r="B1840" t="inlineStr">
        <is>
          <t>Yahoo!広告</t>
        </is>
      </c>
      <c r="C1840" s="5" t="n">
        <v>6100</v>
      </c>
    </row>
    <row r="1841">
      <c r="A1841" s="3" t="n">
        <v>45905</v>
      </c>
      <c r="B1841" t="inlineStr">
        <is>
          <t>Google広告</t>
        </is>
      </c>
      <c r="C1841" s="5" t="n">
        <v>5800</v>
      </c>
    </row>
    <row r="1842">
      <c r="A1842" s="3" t="n">
        <v>45905</v>
      </c>
      <c r="B1842" t="inlineStr">
        <is>
          <t>Meta広告</t>
        </is>
      </c>
      <c r="C1842" s="5" t="n">
        <v>4400</v>
      </c>
    </row>
    <row r="1843">
      <c r="A1843" s="3" t="n">
        <v>45905</v>
      </c>
      <c r="B1843" t="inlineStr">
        <is>
          <t>Yahoo!広告</t>
        </is>
      </c>
      <c r="C1843" s="5" t="n">
        <v>8000</v>
      </c>
    </row>
    <row r="1844">
      <c r="A1844" s="3" t="n">
        <v>45906</v>
      </c>
      <c r="B1844" t="inlineStr">
        <is>
          <t>Google広告</t>
        </is>
      </c>
      <c r="C1844" s="5" t="n">
        <v>5500</v>
      </c>
    </row>
    <row r="1845">
      <c r="A1845" s="3" t="n">
        <v>45906</v>
      </c>
      <c r="B1845" t="inlineStr">
        <is>
          <t>Meta広告</t>
        </is>
      </c>
      <c r="C1845" s="5" t="n">
        <v>3700</v>
      </c>
    </row>
    <row r="1846">
      <c r="A1846" s="3" t="n">
        <v>45906</v>
      </c>
      <c r="B1846" t="inlineStr">
        <is>
          <t>Yahoo!広告</t>
        </is>
      </c>
      <c r="C1846" s="5" t="n">
        <v>6800</v>
      </c>
    </row>
    <row r="1847">
      <c r="A1847" s="3" t="n">
        <v>45907</v>
      </c>
      <c r="B1847" t="inlineStr">
        <is>
          <t>Google広告</t>
        </is>
      </c>
      <c r="C1847" s="5" t="n">
        <v>3500</v>
      </c>
    </row>
    <row r="1848">
      <c r="A1848" s="3" t="n">
        <v>45907</v>
      </c>
      <c r="B1848" t="inlineStr">
        <is>
          <t>Meta広告</t>
        </is>
      </c>
      <c r="C1848" s="5" t="n">
        <v>5900</v>
      </c>
    </row>
    <row r="1849">
      <c r="A1849" s="3" t="n">
        <v>45907</v>
      </c>
      <c r="B1849" t="inlineStr">
        <is>
          <t>Yahoo!広告</t>
        </is>
      </c>
      <c r="C1849" s="5" t="n">
        <v>6800</v>
      </c>
    </row>
    <row r="1850">
      <c r="A1850" s="3" t="n">
        <v>45908</v>
      </c>
      <c r="B1850" t="inlineStr">
        <is>
          <t>Google広告</t>
        </is>
      </c>
      <c r="C1850" s="5" t="n">
        <v>5800</v>
      </c>
    </row>
    <row r="1851">
      <c r="A1851" s="3" t="n">
        <v>45908</v>
      </c>
      <c r="B1851" t="inlineStr">
        <is>
          <t>Meta広告</t>
        </is>
      </c>
      <c r="C1851" s="5" t="n">
        <v>3800</v>
      </c>
    </row>
    <row r="1852">
      <c r="A1852" s="3" t="n">
        <v>45908</v>
      </c>
      <c r="B1852" t="inlineStr">
        <is>
          <t>Yahoo!広告</t>
        </is>
      </c>
      <c r="C1852" s="5" t="n">
        <v>8700</v>
      </c>
    </row>
    <row r="1853">
      <c r="A1853" s="3" t="n">
        <v>45909</v>
      </c>
      <c r="B1853" t="inlineStr">
        <is>
          <t>Google広告</t>
        </is>
      </c>
      <c r="C1853" s="5" t="n">
        <v>3900</v>
      </c>
    </row>
    <row r="1854">
      <c r="A1854" s="3" t="n">
        <v>45909</v>
      </c>
      <c r="B1854" t="inlineStr">
        <is>
          <t>Meta広告</t>
        </is>
      </c>
      <c r="C1854" s="5" t="n">
        <v>3800</v>
      </c>
    </row>
    <row r="1855">
      <c r="A1855" s="3" t="n">
        <v>45909</v>
      </c>
      <c r="B1855" t="inlineStr">
        <is>
          <t>Yahoo!広告</t>
        </is>
      </c>
      <c r="C1855" s="5" t="n">
        <v>7800</v>
      </c>
    </row>
    <row r="1856">
      <c r="A1856" s="3" t="n">
        <v>45910</v>
      </c>
      <c r="B1856" t="inlineStr">
        <is>
          <t>Google広告</t>
        </is>
      </c>
      <c r="C1856" s="5" t="n">
        <v>5600</v>
      </c>
    </row>
    <row r="1857">
      <c r="A1857" s="3" t="n">
        <v>45910</v>
      </c>
      <c r="B1857" t="inlineStr">
        <is>
          <t>Meta広告</t>
        </is>
      </c>
      <c r="C1857" s="5" t="n">
        <v>3600</v>
      </c>
    </row>
    <row r="1858">
      <c r="A1858" s="3" t="n">
        <v>45910</v>
      </c>
      <c r="B1858" t="inlineStr">
        <is>
          <t>Yahoo!広告</t>
        </is>
      </c>
      <c r="C1858" s="5" t="n">
        <v>7800</v>
      </c>
    </row>
    <row r="1859">
      <c r="A1859" s="3" t="n">
        <v>45911</v>
      </c>
      <c r="B1859" t="inlineStr">
        <is>
          <t>Google広告</t>
        </is>
      </c>
      <c r="C1859" s="5" t="n">
        <v>5600</v>
      </c>
    </row>
    <row r="1860">
      <c r="A1860" s="3" t="n">
        <v>45911</v>
      </c>
      <c r="B1860" t="inlineStr">
        <is>
          <t>Meta広告</t>
        </is>
      </c>
      <c r="C1860" s="5" t="n">
        <v>5800</v>
      </c>
    </row>
    <row r="1861">
      <c r="A1861" s="3" t="n">
        <v>45911</v>
      </c>
      <c r="B1861" t="inlineStr">
        <is>
          <t>Yahoo!広告</t>
        </is>
      </c>
      <c r="C1861" s="5" t="n">
        <v>8100</v>
      </c>
    </row>
    <row r="1862">
      <c r="A1862" s="3" t="n">
        <v>45912</v>
      </c>
      <c r="B1862" t="inlineStr">
        <is>
          <t>Google広告</t>
        </is>
      </c>
      <c r="C1862" s="5" t="n">
        <v>5100</v>
      </c>
    </row>
    <row r="1863">
      <c r="A1863" s="3" t="n">
        <v>45912</v>
      </c>
      <c r="B1863" t="inlineStr">
        <is>
          <t>Meta広告</t>
        </is>
      </c>
      <c r="C1863" s="5" t="n">
        <v>3500</v>
      </c>
    </row>
    <row r="1864">
      <c r="A1864" s="3" t="n">
        <v>45912</v>
      </c>
      <c r="B1864" t="inlineStr">
        <is>
          <t>Yahoo!広告</t>
        </is>
      </c>
      <c r="C1864" s="5" t="n">
        <v>5200</v>
      </c>
    </row>
    <row r="1865">
      <c r="A1865" s="3" t="n">
        <v>45913</v>
      </c>
      <c r="B1865" t="inlineStr">
        <is>
          <t>Google広告</t>
        </is>
      </c>
      <c r="C1865" s="5" t="n">
        <v>5500</v>
      </c>
    </row>
    <row r="1866">
      <c r="A1866" s="3" t="n">
        <v>45913</v>
      </c>
      <c r="B1866" t="inlineStr">
        <is>
          <t>Meta広告</t>
        </is>
      </c>
      <c r="C1866" s="5" t="n">
        <v>5600</v>
      </c>
    </row>
    <row r="1867">
      <c r="A1867" s="3" t="n">
        <v>45913</v>
      </c>
      <c r="B1867" t="inlineStr">
        <is>
          <t>Yahoo!広告</t>
        </is>
      </c>
      <c r="C1867" s="5" t="n">
        <v>6300</v>
      </c>
    </row>
    <row r="1868">
      <c r="A1868" s="3" t="n">
        <v>45914</v>
      </c>
      <c r="B1868" t="inlineStr">
        <is>
          <t>Google広告</t>
        </is>
      </c>
      <c r="C1868" s="5" t="n">
        <v>5200</v>
      </c>
    </row>
    <row r="1869">
      <c r="A1869" s="3" t="n">
        <v>45914</v>
      </c>
      <c r="B1869" t="inlineStr">
        <is>
          <t>Meta広告</t>
        </is>
      </c>
      <c r="C1869" s="5" t="n">
        <v>5600</v>
      </c>
    </row>
    <row r="1870">
      <c r="A1870" s="3" t="n">
        <v>45914</v>
      </c>
      <c r="B1870" t="inlineStr">
        <is>
          <t>Yahoo!広告</t>
        </is>
      </c>
      <c r="C1870" s="5" t="n">
        <v>6100</v>
      </c>
    </row>
    <row r="1871">
      <c r="A1871" s="3" t="n">
        <v>45915</v>
      </c>
      <c r="B1871" t="inlineStr">
        <is>
          <t>Google広告</t>
        </is>
      </c>
      <c r="C1871" s="5" t="n">
        <v>3500</v>
      </c>
    </row>
    <row r="1872">
      <c r="A1872" s="3" t="n">
        <v>45915</v>
      </c>
      <c r="B1872" t="inlineStr">
        <is>
          <t>Meta広告</t>
        </is>
      </c>
      <c r="C1872" s="5" t="n">
        <v>3600</v>
      </c>
    </row>
    <row r="1873">
      <c r="A1873" s="3" t="n">
        <v>45915</v>
      </c>
      <c r="B1873" t="inlineStr">
        <is>
          <t>Yahoo!広告</t>
        </is>
      </c>
      <c r="C1873" s="5" t="n">
        <v>7500</v>
      </c>
    </row>
    <row r="1874">
      <c r="A1874" s="3" t="n">
        <v>45916</v>
      </c>
      <c r="B1874" t="inlineStr">
        <is>
          <t>Google広告</t>
        </is>
      </c>
      <c r="C1874" s="5" t="n">
        <v>4800</v>
      </c>
    </row>
    <row r="1875">
      <c r="A1875" s="3" t="n">
        <v>45916</v>
      </c>
      <c r="B1875" t="inlineStr">
        <is>
          <t>Meta広告</t>
        </is>
      </c>
      <c r="C1875" s="5" t="n">
        <v>3900</v>
      </c>
    </row>
    <row r="1876">
      <c r="A1876" s="3" t="n">
        <v>45916</v>
      </c>
      <c r="B1876" t="inlineStr">
        <is>
          <t>Yahoo!広告</t>
        </is>
      </c>
      <c r="C1876" s="5" t="n">
        <v>6600</v>
      </c>
    </row>
    <row r="1877">
      <c r="A1877" s="3" t="n">
        <v>45917</v>
      </c>
      <c r="B1877" t="inlineStr">
        <is>
          <t>Google広告</t>
        </is>
      </c>
      <c r="C1877" s="5" t="n">
        <v>5100</v>
      </c>
    </row>
    <row r="1878">
      <c r="A1878" s="3" t="n">
        <v>45917</v>
      </c>
      <c r="B1878" t="inlineStr">
        <is>
          <t>Meta広告</t>
        </is>
      </c>
      <c r="C1878" s="5" t="n">
        <v>5900</v>
      </c>
    </row>
    <row r="1879">
      <c r="A1879" s="3" t="n">
        <v>45917</v>
      </c>
      <c r="B1879" t="inlineStr">
        <is>
          <t>Yahoo!広告</t>
        </is>
      </c>
      <c r="C1879" s="5" t="n">
        <v>6200</v>
      </c>
    </row>
    <row r="1880">
      <c r="A1880" s="3" t="n">
        <v>45918</v>
      </c>
      <c r="B1880" t="inlineStr">
        <is>
          <t>Google広告</t>
        </is>
      </c>
      <c r="C1880" s="5" t="n">
        <v>5000</v>
      </c>
    </row>
    <row r="1881">
      <c r="A1881" s="3" t="n">
        <v>45918</v>
      </c>
      <c r="B1881" t="inlineStr">
        <is>
          <t>Meta広告</t>
        </is>
      </c>
      <c r="C1881" s="5" t="n">
        <v>4700</v>
      </c>
    </row>
    <row r="1882">
      <c r="A1882" s="3" t="n">
        <v>45918</v>
      </c>
      <c r="B1882" t="inlineStr">
        <is>
          <t>Yahoo!広告</t>
        </is>
      </c>
      <c r="C1882" s="5" t="n">
        <v>6200</v>
      </c>
    </row>
    <row r="1883">
      <c r="A1883" s="3" t="n">
        <v>45919</v>
      </c>
      <c r="B1883" t="inlineStr">
        <is>
          <t>Google広告</t>
        </is>
      </c>
      <c r="C1883" s="5" t="n">
        <v>4000</v>
      </c>
    </row>
    <row r="1884">
      <c r="A1884" s="3" t="n">
        <v>45919</v>
      </c>
      <c r="B1884" t="inlineStr">
        <is>
          <t>Meta広告</t>
        </is>
      </c>
      <c r="C1884" s="5" t="n">
        <v>4700</v>
      </c>
    </row>
    <row r="1885">
      <c r="A1885" s="3" t="n">
        <v>45919</v>
      </c>
      <c r="B1885" t="inlineStr">
        <is>
          <t>Yahoo!広告</t>
        </is>
      </c>
      <c r="C1885" s="5" t="n">
        <v>7000</v>
      </c>
    </row>
    <row r="1886">
      <c r="A1886" s="3" t="n">
        <v>45920</v>
      </c>
      <c r="B1886" t="inlineStr">
        <is>
          <t>Google広告</t>
        </is>
      </c>
      <c r="C1886" s="5" t="n">
        <v>4100</v>
      </c>
    </row>
    <row r="1887">
      <c r="A1887" s="3" t="n">
        <v>45920</v>
      </c>
      <c r="B1887" t="inlineStr">
        <is>
          <t>Meta広告</t>
        </is>
      </c>
      <c r="C1887" s="5" t="n">
        <v>3300</v>
      </c>
    </row>
    <row r="1888">
      <c r="A1888" s="3" t="n">
        <v>45920</v>
      </c>
      <c r="B1888" t="inlineStr">
        <is>
          <t>Yahoo!広告</t>
        </is>
      </c>
      <c r="C1888" s="5" t="n">
        <v>7600</v>
      </c>
    </row>
    <row r="1889">
      <c r="A1889" s="3" t="n">
        <v>45921</v>
      </c>
      <c r="B1889" t="inlineStr">
        <is>
          <t>Google広告</t>
        </is>
      </c>
      <c r="C1889" s="5" t="n">
        <v>5300</v>
      </c>
    </row>
    <row r="1890">
      <c r="A1890" s="3" t="n">
        <v>45921</v>
      </c>
      <c r="B1890" t="inlineStr">
        <is>
          <t>Meta広告</t>
        </is>
      </c>
      <c r="C1890" s="5" t="n">
        <v>3900</v>
      </c>
    </row>
    <row r="1891">
      <c r="A1891" s="3" t="n">
        <v>45921</v>
      </c>
      <c r="B1891" t="inlineStr">
        <is>
          <t>Yahoo!広告</t>
        </is>
      </c>
      <c r="C1891" s="5" t="n">
        <v>7400</v>
      </c>
    </row>
    <row r="1892">
      <c r="A1892" s="3" t="n">
        <v>45922</v>
      </c>
      <c r="B1892" t="inlineStr">
        <is>
          <t>Google広告</t>
        </is>
      </c>
      <c r="C1892" s="5" t="n">
        <v>5300</v>
      </c>
    </row>
    <row r="1893">
      <c r="A1893" s="3" t="n">
        <v>45922</v>
      </c>
      <c r="B1893" t="inlineStr">
        <is>
          <t>Meta広告</t>
        </is>
      </c>
      <c r="C1893" s="5" t="n">
        <v>5800</v>
      </c>
    </row>
    <row r="1894">
      <c r="A1894" s="3" t="n">
        <v>45922</v>
      </c>
      <c r="B1894" t="inlineStr">
        <is>
          <t>Yahoo!広告</t>
        </is>
      </c>
      <c r="C1894" s="5" t="n">
        <v>8700</v>
      </c>
    </row>
    <row r="1895">
      <c r="A1895" s="3" t="n">
        <v>45923</v>
      </c>
      <c r="B1895" t="inlineStr">
        <is>
          <t>Google広告</t>
        </is>
      </c>
      <c r="C1895" s="5" t="n">
        <v>4400</v>
      </c>
    </row>
    <row r="1896">
      <c r="A1896" s="3" t="n">
        <v>45923</v>
      </c>
      <c r="B1896" t="inlineStr">
        <is>
          <t>Meta広告</t>
        </is>
      </c>
      <c r="C1896" s="5" t="n">
        <v>5700</v>
      </c>
    </row>
    <row r="1897">
      <c r="A1897" s="3" t="n">
        <v>45923</v>
      </c>
      <c r="B1897" t="inlineStr">
        <is>
          <t>Yahoo!広告</t>
        </is>
      </c>
      <c r="C1897" s="5" t="n">
        <v>6600</v>
      </c>
    </row>
    <row r="1898">
      <c r="A1898" s="3" t="n">
        <v>45924</v>
      </c>
      <c r="B1898" t="inlineStr">
        <is>
          <t>Google広告</t>
        </is>
      </c>
      <c r="C1898" s="5" t="n">
        <v>5300</v>
      </c>
    </row>
    <row r="1899">
      <c r="A1899" s="3" t="n">
        <v>45924</v>
      </c>
      <c r="B1899" t="inlineStr">
        <is>
          <t>Meta広告</t>
        </is>
      </c>
      <c r="C1899" s="5" t="n">
        <v>3900</v>
      </c>
    </row>
    <row r="1900">
      <c r="A1900" s="3" t="n">
        <v>45924</v>
      </c>
      <c r="B1900" t="inlineStr">
        <is>
          <t>Yahoo!広告</t>
        </is>
      </c>
      <c r="C1900" s="5" t="n">
        <v>7800</v>
      </c>
    </row>
    <row r="1901">
      <c r="A1901" s="3" t="n">
        <v>45925</v>
      </c>
      <c r="B1901" t="inlineStr">
        <is>
          <t>Google広告</t>
        </is>
      </c>
      <c r="C1901" s="5" t="n">
        <v>4900</v>
      </c>
    </row>
    <row r="1902">
      <c r="A1902" s="3" t="n">
        <v>45925</v>
      </c>
      <c r="B1902" t="inlineStr">
        <is>
          <t>Meta広告</t>
        </is>
      </c>
      <c r="C1902" s="5" t="n">
        <v>5800</v>
      </c>
    </row>
    <row r="1903">
      <c r="A1903" s="3" t="n">
        <v>45925</v>
      </c>
      <c r="B1903" t="inlineStr">
        <is>
          <t>Yahoo!広告</t>
        </is>
      </c>
      <c r="C1903" s="5" t="n">
        <v>6100</v>
      </c>
    </row>
    <row r="1904">
      <c r="A1904" s="3" t="n">
        <v>45926</v>
      </c>
      <c r="B1904" t="inlineStr">
        <is>
          <t>Google広告</t>
        </is>
      </c>
      <c r="C1904" s="5" t="n">
        <v>4400</v>
      </c>
    </row>
    <row r="1905">
      <c r="A1905" s="3" t="n">
        <v>45926</v>
      </c>
      <c r="B1905" t="inlineStr">
        <is>
          <t>Meta広告</t>
        </is>
      </c>
      <c r="C1905" s="5" t="n">
        <v>5500</v>
      </c>
    </row>
    <row r="1906">
      <c r="A1906" s="3" t="n">
        <v>45926</v>
      </c>
      <c r="B1906" t="inlineStr">
        <is>
          <t>Yahoo!広告</t>
        </is>
      </c>
      <c r="C1906" s="5" t="n">
        <v>6500</v>
      </c>
    </row>
    <row r="1907">
      <c r="A1907" s="3" t="n">
        <v>45927</v>
      </c>
      <c r="B1907" t="inlineStr">
        <is>
          <t>Google広告</t>
        </is>
      </c>
      <c r="C1907" s="5" t="n">
        <v>3600</v>
      </c>
    </row>
    <row r="1908">
      <c r="A1908" s="3" t="n">
        <v>45927</v>
      </c>
      <c r="B1908" t="inlineStr">
        <is>
          <t>Meta広告</t>
        </is>
      </c>
      <c r="C1908" s="5" t="n">
        <v>5500</v>
      </c>
    </row>
    <row r="1909">
      <c r="A1909" s="3" t="n">
        <v>45927</v>
      </c>
      <c r="B1909" t="inlineStr">
        <is>
          <t>Yahoo!広告</t>
        </is>
      </c>
      <c r="C1909" s="5" t="n">
        <v>7000</v>
      </c>
    </row>
    <row r="1910">
      <c r="A1910" s="3" t="n">
        <v>45928</v>
      </c>
      <c r="B1910" t="inlineStr">
        <is>
          <t>Google広告</t>
        </is>
      </c>
      <c r="C1910" s="5" t="n">
        <v>5100</v>
      </c>
    </row>
    <row r="1911">
      <c r="A1911" s="3" t="n">
        <v>45928</v>
      </c>
      <c r="B1911" t="inlineStr">
        <is>
          <t>Meta広告</t>
        </is>
      </c>
      <c r="C1911" s="5" t="n">
        <v>3600</v>
      </c>
    </row>
    <row r="1912">
      <c r="A1912" s="3" t="n">
        <v>45928</v>
      </c>
      <c r="B1912" t="inlineStr">
        <is>
          <t>Yahoo!広告</t>
        </is>
      </c>
      <c r="C1912" s="5" t="n">
        <v>7300</v>
      </c>
    </row>
    <row r="1913">
      <c r="A1913" s="3" t="n">
        <v>45929</v>
      </c>
      <c r="B1913" t="inlineStr">
        <is>
          <t>Google広告</t>
        </is>
      </c>
      <c r="C1913" s="5" t="n">
        <v>3200</v>
      </c>
    </row>
    <row r="1914">
      <c r="A1914" s="3" t="n">
        <v>45929</v>
      </c>
      <c r="B1914" t="inlineStr">
        <is>
          <t>Meta広告</t>
        </is>
      </c>
      <c r="C1914" s="5" t="n">
        <v>6100</v>
      </c>
    </row>
    <row r="1915">
      <c r="A1915" s="3" t="n">
        <v>45929</v>
      </c>
      <c r="B1915" t="inlineStr">
        <is>
          <t>Yahoo!広告</t>
        </is>
      </c>
      <c r="C1915" s="5" t="n">
        <v>5400</v>
      </c>
    </row>
    <row r="1916">
      <c r="A1916" s="3" t="n">
        <v>45930</v>
      </c>
      <c r="B1916" t="inlineStr">
        <is>
          <t>Google広告</t>
        </is>
      </c>
      <c r="C1916" s="5" t="n">
        <v>3500</v>
      </c>
    </row>
    <row r="1917">
      <c r="A1917" s="3" t="n">
        <v>45930</v>
      </c>
      <c r="B1917" t="inlineStr">
        <is>
          <t>Meta広告</t>
        </is>
      </c>
      <c r="C1917" s="5" t="n">
        <v>4200</v>
      </c>
    </row>
    <row r="1918">
      <c r="A1918" s="3" t="n">
        <v>45930</v>
      </c>
      <c r="B1918" t="inlineStr">
        <is>
          <t>Yahoo!広告</t>
        </is>
      </c>
      <c r="C1918" s="5" t="n">
        <v>8400</v>
      </c>
    </row>
    <row r="1919">
      <c r="A1919" s="3" t="n">
        <v>45931</v>
      </c>
      <c r="B1919" t="inlineStr">
        <is>
          <t>Google広告</t>
        </is>
      </c>
      <c r="C1919" s="5" t="n">
        <v>3400</v>
      </c>
    </row>
    <row r="1920">
      <c r="A1920" s="3" t="n">
        <v>45931</v>
      </c>
      <c r="B1920" t="inlineStr">
        <is>
          <t>Meta広告</t>
        </is>
      </c>
      <c r="C1920" s="5" t="n">
        <v>4300</v>
      </c>
    </row>
    <row r="1921">
      <c r="A1921" s="3" t="n">
        <v>45931</v>
      </c>
      <c r="B1921" t="inlineStr">
        <is>
          <t>Yahoo!広告</t>
        </is>
      </c>
      <c r="C1921" s="5" t="n">
        <v>9000</v>
      </c>
    </row>
    <row r="1922">
      <c r="A1922" s="3" t="n">
        <v>45932</v>
      </c>
      <c r="B1922" t="inlineStr">
        <is>
          <t>Google広告</t>
        </is>
      </c>
      <c r="C1922" s="5" t="n">
        <v>3400</v>
      </c>
    </row>
    <row r="1923">
      <c r="A1923" s="3" t="n">
        <v>45932</v>
      </c>
      <c r="B1923" t="inlineStr">
        <is>
          <t>Meta広告</t>
        </is>
      </c>
      <c r="C1923" s="5" t="n">
        <v>3900</v>
      </c>
    </row>
    <row r="1924">
      <c r="A1924" s="3" t="n">
        <v>45932</v>
      </c>
      <c r="B1924" t="inlineStr">
        <is>
          <t>Yahoo!広告</t>
        </is>
      </c>
      <c r="C1924" s="5" t="n">
        <v>6300</v>
      </c>
    </row>
    <row r="1925">
      <c r="A1925" s="3" t="n">
        <v>45933</v>
      </c>
      <c r="B1925" t="inlineStr">
        <is>
          <t>Google広告</t>
        </is>
      </c>
      <c r="C1925" s="5" t="n">
        <v>6100</v>
      </c>
    </row>
    <row r="1926">
      <c r="A1926" s="3" t="n">
        <v>45933</v>
      </c>
      <c r="B1926" t="inlineStr">
        <is>
          <t>Meta広告</t>
        </is>
      </c>
      <c r="C1926" s="5" t="n">
        <v>5100</v>
      </c>
    </row>
    <row r="1927">
      <c r="A1927" s="3" t="n">
        <v>45933</v>
      </c>
      <c r="B1927" t="inlineStr">
        <is>
          <t>Yahoo!広告</t>
        </is>
      </c>
      <c r="C1927" s="5" t="n">
        <v>8000</v>
      </c>
    </row>
    <row r="1928">
      <c r="A1928" s="3" t="n">
        <v>45934</v>
      </c>
      <c r="B1928" t="inlineStr">
        <is>
          <t>Google広告</t>
        </is>
      </c>
      <c r="C1928" s="5" t="n">
        <v>3400</v>
      </c>
    </row>
    <row r="1929">
      <c r="A1929" s="3" t="n">
        <v>45934</v>
      </c>
      <c r="B1929" t="inlineStr">
        <is>
          <t>Meta広告</t>
        </is>
      </c>
      <c r="C1929" s="5" t="n">
        <v>6700</v>
      </c>
    </row>
    <row r="1930">
      <c r="A1930" s="3" t="n">
        <v>45934</v>
      </c>
      <c r="B1930" t="inlineStr">
        <is>
          <t>Yahoo!広告</t>
        </is>
      </c>
      <c r="C1930" s="5" t="n">
        <v>7700</v>
      </c>
    </row>
    <row r="1931">
      <c r="A1931" s="3" t="n">
        <v>45935</v>
      </c>
      <c r="B1931" t="inlineStr">
        <is>
          <t>Google広告</t>
        </is>
      </c>
      <c r="C1931" s="5" t="n">
        <v>3600</v>
      </c>
    </row>
    <row r="1932">
      <c r="A1932" s="3" t="n">
        <v>45935</v>
      </c>
      <c r="B1932" t="inlineStr">
        <is>
          <t>Meta広告</t>
        </is>
      </c>
      <c r="C1932" s="5" t="n">
        <v>4700</v>
      </c>
    </row>
    <row r="1933">
      <c r="A1933" s="3" t="n">
        <v>45935</v>
      </c>
      <c r="B1933" t="inlineStr">
        <is>
          <t>Yahoo!広告</t>
        </is>
      </c>
      <c r="C1933" s="5" t="n">
        <v>9800</v>
      </c>
    </row>
    <row r="1934">
      <c r="A1934" s="3" t="n">
        <v>45936</v>
      </c>
      <c r="B1934" t="inlineStr">
        <is>
          <t>Google広告</t>
        </is>
      </c>
      <c r="C1934" s="5" t="n">
        <v>3600</v>
      </c>
    </row>
    <row r="1935">
      <c r="A1935" s="3" t="n">
        <v>45936</v>
      </c>
      <c r="B1935" t="inlineStr">
        <is>
          <t>Meta広告</t>
        </is>
      </c>
      <c r="C1935" s="5" t="n">
        <v>5500</v>
      </c>
    </row>
    <row r="1936">
      <c r="A1936" s="3" t="n">
        <v>45936</v>
      </c>
      <c r="B1936" t="inlineStr">
        <is>
          <t>Yahoo!広告</t>
        </is>
      </c>
      <c r="C1936" s="5" t="n">
        <v>7800</v>
      </c>
    </row>
    <row r="1937">
      <c r="A1937" s="3" t="n">
        <v>45937</v>
      </c>
      <c r="B1937" t="inlineStr">
        <is>
          <t>Google広告</t>
        </is>
      </c>
      <c r="C1937" s="5" t="n">
        <v>3700</v>
      </c>
    </row>
    <row r="1938">
      <c r="A1938" s="3" t="n">
        <v>45937</v>
      </c>
      <c r="B1938" t="inlineStr">
        <is>
          <t>Meta広告</t>
        </is>
      </c>
      <c r="C1938" s="5" t="n">
        <v>5900</v>
      </c>
    </row>
    <row r="1939">
      <c r="A1939" s="3" t="n">
        <v>45937</v>
      </c>
      <c r="B1939" t="inlineStr">
        <is>
          <t>Yahoo!広告</t>
        </is>
      </c>
      <c r="C1939" s="5" t="n">
        <v>6000</v>
      </c>
    </row>
    <row r="1940">
      <c r="A1940" s="3" t="n">
        <v>45938</v>
      </c>
      <c r="B1940" t="inlineStr">
        <is>
          <t>Google広告</t>
        </is>
      </c>
      <c r="C1940" s="5" t="n">
        <v>5200</v>
      </c>
    </row>
    <row r="1941">
      <c r="A1941" s="3" t="n">
        <v>45938</v>
      </c>
      <c r="B1941" t="inlineStr">
        <is>
          <t>Meta広告</t>
        </is>
      </c>
      <c r="C1941" s="5" t="n">
        <v>6400</v>
      </c>
    </row>
    <row r="1942">
      <c r="A1942" s="3" t="n">
        <v>45938</v>
      </c>
      <c r="B1942" t="inlineStr">
        <is>
          <t>Yahoo!広告</t>
        </is>
      </c>
      <c r="C1942" s="5" t="n">
        <v>6500</v>
      </c>
    </row>
    <row r="1943">
      <c r="A1943" s="3" t="n">
        <v>45939</v>
      </c>
      <c r="B1943" t="inlineStr">
        <is>
          <t>Google広告</t>
        </is>
      </c>
      <c r="C1943" s="5" t="n">
        <v>6000</v>
      </c>
    </row>
    <row r="1944">
      <c r="A1944" s="3" t="n">
        <v>45939</v>
      </c>
      <c r="B1944" t="inlineStr">
        <is>
          <t>Meta広告</t>
        </is>
      </c>
      <c r="C1944" s="5" t="n">
        <v>6100</v>
      </c>
    </row>
    <row r="1945">
      <c r="A1945" s="3" t="n">
        <v>45939</v>
      </c>
      <c r="B1945" t="inlineStr">
        <is>
          <t>Yahoo!広告</t>
        </is>
      </c>
      <c r="C1945" s="5" t="n">
        <v>5700</v>
      </c>
    </row>
    <row r="1946">
      <c r="A1946" s="3" t="n">
        <v>45940</v>
      </c>
      <c r="B1946" t="inlineStr">
        <is>
          <t>Google広告</t>
        </is>
      </c>
      <c r="C1946" s="5" t="n">
        <v>6000</v>
      </c>
    </row>
    <row r="1947">
      <c r="A1947" s="3" t="n">
        <v>45940</v>
      </c>
      <c r="B1947" t="inlineStr">
        <is>
          <t>Meta広告</t>
        </is>
      </c>
      <c r="C1947" s="5" t="n">
        <v>5100</v>
      </c>
    </row>
    <row r="1948">
      <c r="A1948" s="3" t="n">
        <v>45940</v>
      </c>
      <c r="B1948" t="inlineStr">
        <is>
          <t>Yahoo!広告</t>
        </is>
      </c>
      <c r="C1948" s="5" t="n">
        <v>6100</v>
      </c>
    </row>
    <row r="1949">
      <c r="A1949" s="3" t="n">
        <v>45941</v>
      </c>
      <c r="B1949" t="inlineStr">
        <is>
          <t>Google広告</t>
        </is>
      </c>
      <c r="C1949" s="5" t="n">
        <v>5200</v>
      </c>
    </row>
    <row r="1950">
      <c r="A1950" s="3" t="n">
        <v>45941</v>
      </c>
      <c r="B1950" t="inlineStr">
        <is>
          <t>Meta広告</t>
        </is>
      </c>
      <c r="C1950" s="5" t="n">
        <v>5800</v>
      </c>
    </row>
    <row r="1951">
      <c r="A1951" s="3" t="n">
        <v>45941</v>
      </c>
      <c r="B1951" t="inlineStr">
        <is>
          <t>Yahoo!広告</t>
        </is>
      </c>
      <c r="C1951" s="5" t="n">
        <v>8000</v>
      </c>
    </row>
    <row r="1952">
      <c r="A1952" s="3" t="n">
        <v>45942</v>
      </c>
      <c r="B1952" t="inlineStr">
        <is>
          <t>Google広告</t>
        </is>
      </c>
      <c r="C1952" s="5" t="n">
        <v>4100</v>
      </c>
    </row>
    <row r="1953">
      <c r="A1953" s="3" t="n">
        <v>45942</v>
      </c>
      <c r="B1953" t="inlineStr">
        <is>
          <t>Meta広告</t>
        </is>
      </c>
      <c r="C1953" s="5" t="n">
        <v>5100</v>
      </c>
    </row>
    <row r="1954">
      <c r="A1954" s="3" t="n">
        <v>45942</v>
      </c>
      <c r="B1954" t="inlineStr">
        <is>
          <t>Yahoo!広告</t>
        </is>
      </c>
      <c r="C1954" s="5" t="n">
        <v>6000</v>
      </c>
    </row>
    <row r="1955">
      <c r="A1955" s="3" t="n">
        <v>45943</v>
      </c>
      <c r="B1955" t="inlineStr">
        <is>
          <t>Google広告</t>
        </is>
      </c>
      <c r="C1955" s="5" t="n">
        <v>5600</v>
      </c>
    </row>
    <row r="1956">
      <c r="A1956" s="3" t="n">
        <v>45943</v>
      </c>
      <c r="B1956" t="inlineStr">
        <is>
          <t>Meta広告</t>
        </is>
      </c>
      <c r="C1956" s="5" t="n">
        <v>5800</v>
      </c>
    </row>
    <row r="1957">
      <c r="A1957" s="3" t="n">
        <v>45943</v>
      </c>
      <c r="B1957" t="inlineStr">
        <is>
          <t>Yahoo!広告</t>
        </is>
      </c>
      <c r="C1957" s="5" t="n">
        <v>6400</v>
      </c>
    </row>
    <row r="1958">
      <c r="A1958" s="3" t="n">
        <v>45944</v>
      </c>
      <c r="B1958" t="inlineStr">
        <is>
          <t>Google広告</t>
        </is>
      </c>
      <c r="C1958" s="5" t="n">
        <v>4500</v>
      </c>
    </row>
    <row r="1959">
      <c r="A1959" s="3" t="n">
        <v>45944</v>
      </c>
      <c r="B1959" t="inlineStr">
        <is>
          <t>Meta広告</t>
        </is>
      </c>
      <c r="C1959" s="5" t="n">
        <v>5400</v>
      </c>
    </row>
    <row r="1960">
      <c r="A1960" s="3" t="n">
        <v>45944</v>
      </c>
      <c r="B1960" t="inlineStr">
        <is>
          <t>Yahoo!広告</t>
        </is>
      </c>
      <c r="C1960" s="5" t="n">
        <v>9300</v>
      </c>
    </row>
    <row r="1961">
      <c r="A1961" s="3" t="n">
        <v>45945</v>
      </c>
      <c r="B1961" t="inlineStr">
        <is>
          <t>Google広告</t>
        </is>
      </c>
      <c r="C1961" s="5" t="n">
        <v>4600</v>
      </c>
    </row>
    <row r="1962">
      <c r="A1962" s="3" t="n">
        <v>45945</v>
      </c>
      <c r="B1962" t="inlineStr">
        <is>
          <t>Meta広告</t>
        </is>
      </c>
      <c r="C1962" s="5" t="n">
        <v>6700</v>
      </c>
    </row>
    <row r="1963">
      <c r="A1963" s="3" t="n">
        <v>45945</v>
      </c>
      <c r="B1963" t="inlineStr">
        <is>
          <t>Yahoo!広告</t>
        </is>
      </c>
      <c r="C1963" s="5" t="n">
        <v>6300</v>
      </c>
    </row>
    <row r="1964">
      <c r="A1964" s="3" t="n">
        <v>45946</v>
      </c>
      <c r="B1964" t="inlineStr">
        <is>
          <t>Google広告</t>
        </is>
      </c>
      <c r="C1964" s="5" t="n">
        <v>5600</v>
      </c>
    </row>
    <row r="1965">
      <c r="A1965" s="3" t="n">
        <v>45946</v>
      </c>
      <c r="B1965" t="inlineStr">
        <is>
          <t>Meta広告</t>
        </is>
      </c>
      <c r="C1965" s="5" t="n">
        <v>4100</v>
      </c>
    </row>
    <row r="1966">
      <c r="A1966" s="3" t="n">
        <v>45946</v>
      </c>
      <c r="B1966" t="inlineStr">
        <is>
          <t>Yahoo!広告</t>
        </is>
      </c>
      <c r="C1966" s="5" t="n">
        <v>9400</v>
      </c>
    </row>
    <row r="1967">
      <c r="A1967" s="3" t="n">
        <v>45947</v>
      </c>
      <c r="B1967" t="inlineStr">
        <is>
          <t>Google広告</t>
        </is>
      </c>
      <c r="C1967" s="5" t="n">
        <v>3300</v>
      </c>
    </row>
    <row r="1968">
      <c r="A1968" s="3" t="n">
        <v>45947</v>
      </c>
      <c r="B1968" t="inlineStr">
        <is>
          <t>Meta広告</t>
        </is>
      </c>
      <c r="C1968" s="5" t="n">
        <v>4400</v>
      </c>
    </row>
    <row r="1969">
      <c r="A1969" s="3" t="n">
        <v>45947</v>
      </c>
      <c r="B1969" t="inlineStr">
        <is>
          <t>Yahoo!広告</t>
        </is>
      </c>
      <c r="C1969" s="5" t="n">
        <v>7900</v>
      </c>
    </row>
    <row r="1970">
      <c r="A1970" s="3" t="n">
        <v>45948</v>
      </c>
      <c r="B1970" t="inlineStr">
        <is>
          <t>Google広告</t>
        </is>
      </c>
      <c r="C1970" s="5" t="n">
        <v>4000</v>
      </c>
    </row>
    <row r="1971">
      <c r="A1971" s="3" t="n">
        <v>45948</v>
      </c>
      <c r="B1971" t="inlineStr">
        <is>
          <t>Meta広告</t>
        </is>
      </c>
      <c r="C1971" s="5" t="n">
        <v>5500</v>
      </c>
    </row>
    <row r="1972">
      <c r="A1972" s="3" t="n">
        <v>45948</v>
      </c>
      <c r="B1972" t="inlineStr">
        <is>
          <t>Yahoo!広告</t>
        </is>
      </c>
      <c r="C1972" s="5" t="n">
        <v>7200</v>
      </c>
    </row>
    <row r="1973">
      <c r="A1973" s="3" t="n">
        <v>45949</v>
      </c>
      <c r="B1973" t="inlineStr">
        <is>
          <t>Google広告</t>
        </is>
      </c>
      <c r="C1973" s="5" t="n">
        <v>4700</v>
      </c>
    </row>
    <row r="1974">
      <c r="A1974" s="3" t="n">
        <v>45949</v>
      </c>
      <c r="B1974" t="inlineStr">
        <is>
          <t>Meta広告</t>
        </is>
      </c>
      <c r="C1974" s="5" t="n">
        <v>6800</v>
      </c>
    </row>
    <row r="1975">
      <c r="A1975" s="3" t="n">
        <v>45949</v>
      </c>
      <c r="B1975" t="inlineStr">
        <is>
          <t>Yahoo!広告</t>
        </is>
      </c>
      <c r="C1975" s="5" t="n">
        <v>9700</v>
      </c>
    </row>
    <row r="1976">
      <c r="A1976" s="3" t="n">
        <v>45950</v>
      </c>
      <c r="B1976" t="inlineStr">
        <is>
          <t>Google広告</t>
        </is>
      </c>
      <c r="C1976" s="5" t="n">
        <v>4400</v>
      </c>
    </row>
    <row r="1977">
      <c r="A1977" s="3" t="n">
        <v>45950</v>
      </c>
      <c r="B1977" t="inlineStr">
        <is>
          <t>Meta広告</t>
        </is>
      </c>
      <c r="C1977" s="5" t="n">
        <v>5800</v>
      </c>
    </row>
    <row r="1978">
      <c r="A1978" s="3" t="n">
        <v>45950</v>
      </c>
      <c r="B1978" t="inlineStr">
        <is>
          <t>Yahoo!広告</t>
        </is>
      </c>
      <c r="C1978" s="5" t="n">
        <v>6400</v>
      </c>
    </row>
    <row r="1979">
      <c r="A1979" s="3" t="n">
        <v>45951</v>
      </c>
      <c r="B1979" t="inlineStr">
        <is>
          <t>Google広告</t>
        </is>
      </c>
      <c r="C1979" s="5" t="n">
        <v>4700</v>
      </c>
    </row>
    <row r="1980">
      <c r="A1980" s="3" t="n">
        <v>45951</v>
      </c>
      <c r="B1980" t="inlineStr">
        <is>
          <t>Meta広告</t>
        </is>
      </c>
      <c r="C1980" s="5" t="n">
        <v>6400</v>
      </c>
    </row>
    <row r="1981">
      <c r="A1981" s="3" t="n">
        <v>45951</v>
      </c>
      <c r="B1981" t="inlineStr">
        <is>
          <t>Yahoo!広告</t>
        </is>
      </c>
      <c r="C1981" s="5" t="n">
        <v>9800</v>
      </c>
    </row>
    <row r="1982">
      <c r="A1982" s="3" t="n">
        <v>45952</v>
      </c>
      <c r="B1982" t="inlineStr">
        <is>
          <t>Google広告</t>
        </is>
      </c>
      <c r="C1982" s="5" t="n">
        <v>3600</v>
      </c>
    </row>
    <row r="1983">
      <c r="A1983" s="3" t="n">
        <v>45952</v>
      </c>
      <c r="B1983" t="inlineStr">
        <is>
          <t>Meta広告</t>
        </is>
      </c>
      <c r="C1983" s="5" t="n">
        <v>4800</v>
      </c>
    </row>
    <row r="1984">
      <c r="A1984" s="3" t="n">
        <v>45952</v>
      </c>
      <c r="B1984" t="inlineStr">
        <is>
          <t>Yahoo!広告</t>
        </is>
      </c>
      <c r="C1984" s="5" t="n">
        <v>5600</v>
      </c>
    </row>
    <row r="1985">
      <c r="A1985" s="3" t="n">
        <v>45953</v>
      </c>
      <c r="B1985" t="inlineStr">
        <is>
          <t>Google広告</t>
        </is>
      </c>
      <c r="C1985" s="5" t="n">
        <v>3900</v>
      </c>
    </row>
    <row r="1986">
      <c r="A1986" s="3" t="n">
        <v>45953</v>
      </c>
      <c r="B1986" t="inlineStr">
        <is>
          <t>Meta広告</t>
        </is>
      </c>
      <c r="C1986" s="5" t="n">
        <v>6600</v>
      </c>
    </row>
    <row r="1987">
      <c r="A1987" s="3" t="n">
        <v>45953</v>
      </c>
      <c r="B1987" t="inlineStr">
        <is>
          <t>Yahoo!広告</t>
        </is>
      </c>
      <c r="C1987" s="5" t="n">
        <v>9200</v>
      </c>
    </row>
    <row r="1988">
      <c r="A1988" s="3" t="n">
        <v>45954</v>
      </c>
      <c r="B1988" t="inlineStr">
        <is>
          <t>Google広告</t>
        </is>
      </c>
      <c r="C1988" s="5" t="n">
        <v>6000</v>
      </c>
    </row>
    <row r="1989">
      <c r="A1989" s="3" t="n">
        <v>45954</v>
      </c>
      <c r="B1989" t="inlineStr">
        <is>
          <t>Meta広告</t>
        </is>
      </c>
      <c r="C1989" s="5" t="n">
        <v>4800</v>
      </c>
    </row>
    <row r="1990">
      <c r="A1990" s="3" t="n">
        <v>45954</v>
      </c>
      <c r="B1990" t="inlineStr">
        <is>
          <t>Yahoo!広告</t>
        </is>
      </c>
      <c r="C1990" s="5" t="n">
        <v>7600</v>
      </c>
    </row>
    <row r="1991">
      <c r="A1991" s="3" t="n">
        <v>45955</v>
      </c>
      <c r="B1991" t="inlineStr">
        <is>
          <t>Google広告</t>
        </is>
      </c>
      <c r="C1991" s="5" t="n">
        <v>3900</v>
      </c>
    </row>
    <row r="1992">
      <c r="A1992" s="3" t="n">
        <v>45955</v>
      </c>
      <c r="B1992" t="inlineStr">
        <is>
          <t>Meta広告</t>
        </is>
      </c>
      <c r="C1992" s="5" t="n">
        <v>5900</v>
      </c>
    </row>
    <row r="1993">
      <c r="A1993" s="3" t="n">
        <v>45955</v>
      </c>
      <c r="B1993" t="inlineStr">
        <is>
          <t>Yahoo!広告</t>
        </is>
      </c>
      <c r="C1993" s="5" t="n">
        <v>9000</v>
      </c>
    </row>
    <row r="1994">
      <c r="A1994" s="3" t="n">
        <v>45956</v>
      </c>
      <c r="B1994" t="inlineStr">
        <is>
          <t>Google広告</t>
        </is>
      </c>
      <c r="C1994" s="5" t="n">
        <v>4300</v>
      </c>
    </row>
    <row r="1995">
      <c r="A1995" s="3" t="n">
        <v>45956</v>
      </c>
      <c r="B1995" t="inlineStr">
        <is>
          <t>Meta広告</t>
        </is>
      </c>
      <c r="C1995" s="5" t="n">
        <v>6400</v>
      </c>
    </row>
    <row r="1996">
      <c r="A1996" s="3" t="n">
        <v>45956</v>
      </c>
      <c r="B1996" t="inlineStr">
        <is>
          <t>Yahoo!広告</t>
        </is>
      </c>
      <c r="C1996" s="5" t="n">
        <v>9500</v>
      </c>
    </row>
    <row r="1997">
      <c r="A1997" s="3" t="n">
        <v>45957</v>
      </c>
      <c r="B1997" t="inlineStr">
        <is>
          <t>Google広告</t>
        </is>
      </c>
      <c r="C1997" s="5" t="n">
        <v>4300</v>
      </c>
    </row>
    <row r="1998">
      <c r="A1998" s="3" t="n">
        <v>45957</v>
      </c>
      <c r="B1998" t="inlineStr">
        <is>
          <t>Meta広告</t>
        </is>
      </c>
      <c r="C1998" s="5" t="n">
        <v>3800</v>
      </c>
    </row>
    <row r="1999">
      <c r="A1999" s="3" t="n">
        <v>45957</v>
      </c>
      <c r="B1999" t="inlineStr">
        <is>
          <t>Yahoo!広告</t>
        </is>
      </c>
      <c r="C1999" s="5" t="n">
        <v>6800</v>
      </c>
    </row>
    <row r="2000">
      <c r="A2000" s="3" t="n">
        <v>45958</v>
      </c>
      <c r="B2000" t="inlineStr">
        <is>
          <t>Google広告</t>
        </is>
      </c>
      <c r="C2000" s="5" t="n">
        <v>3700</v>
      </c>
    </row>
    <row r="2001">
      <c r="A2001" s="3" t="n">
        <v>45958</v>
      </c>
      <c r="B2001" t="inlineStr">
        <is>
          <t>Meta広告</t>
        </is>
      </c>
      <c r="C2001" s="5" t="n">
        <v>4700</v>
      </c>
    </row>
    <row r="2002">
      <c r="A2002" s="3" t="n">
        <v>45958</v>
      </c>
      <c r="B2002" t="inlineStr">
        <is>
          <t>Yahoo!広告</t>
        </is>
      </c>
      <c r="C2002" s="5" t="n">
        <v>5600</v>
      </c>
    </row>
    <row r="2003">
      <c r="A2003" s="3" t="n">
        <v>45959</v>
      </c>
      <c r="B2003" t="inlineStr">
        <is>
          <t>Google広告</t>
        </is>
      </c>
      <c r="C2003" s="5" t="n">
        <v>4700</v>
      </c>
    </row>
    <row r="2004">
      <c r="A2004" s="3" t="n">
        <v>45959</v>
      </c>
      <c r="B2004" t="inlineStr">
        <is>
          <t>Meta広告</t>
        </is>
      </c>
      <c r="C2004" s="5" t="n">
        <v>4500</v>
      </c>
    </row>
    <row r="2005">
      <c r="A2005" s="3" t="n">
        <v>45959</v>
      </c>
      <c r="B2005" t="inlineStr">
        <is>
          <t>Yahoo!広告</t>
        </is>
      </c>
      <c r="C2005" s="5" t="n">
        <v>5700</v>
      </c>
    </row>
    <row r="2006">
      <c r="A2006" s="3" t="n">
        <v>45960</v>
      </c>
      <c r="B2006" t="inlineStr">
        <is>
          <t>Google広告</t>
        </is>
      </c>
      <c r="C2006" s="5" t="n">
        <v>5300</v>
      </c>
    </row>
    <row r="2007">
      <c r="A2007" s="3" t="n">
        <v>45960</v>
      </c>
      <c r="B2007" t="inlineStr">
        <is>
          <t>Meta広告</t>
        </is>
      </c>
      <c r="C2007" s="5" t="n">
        <v>6200</v>
      </c>
    </row>
    <row r="2008">
      <c r="A2008" s="3" t="n">
        <v>45960</v>
      </c>
      <c r="B2008" t="inlineStr">
        <is>
          <t>Yahoo!広告</t>
        </is>
      </c>
      <c r="C2008" s="5" t="n">
        <v>6300</v>
      </c>
    </row>
    <row r="2009">
      <c r="A2009" s="3" t="n">
        <v>45961</v>
      </c>
      <c r="B2009" t="inlineStr">
        <is>
          <t>Google広告</t>
        </is>
      </c>
      <c r="C2009" s="5" t="n">
        <v>5100</v>
      </c>
    </row>
    <row r="2010">
      <c r="A2010" s="3" t="n">
        <v>45961</v>
      </c>
      <c r="B2010" t="inlineStr">
        <is>
          <t>Meta広告</t>
        </is>
      </c>
      <c r="C2010" s="5" t="n">
        <v>4400</v>
      </c>
    </row>
    <row r="2011">
      <c r="A2011" s="3" t="n">
        <v>45961</v>
      </c>
      <c r="B2011" t="inlineStr">
        <is>
          <t>Yahoo!広告</t>
        </is>
      </c>
      <c r="C2011" s="5" t="n">
        <v>5800</v>
      </c>
    </row>
    <row r="2012">
      <c r="A2012" s="3" t="n">
        <v>45962</v>
      </c>
      <c r="B2012" t="inlineStr">
        <is>
          <t>Google広告</t>
        </is>
      </c>
      <c r="C2012" s="5" t="n">
        <v>5000</v>
      </c>
    </row>
    <row r="2013">
      <c r="A2013" s="3" t="n">
        <v>45962</v>
      </c>
      <c r="B2013" t="inlineStr">
        <is>
          <t>Meta広告</t>
        </is>
      </c>
      <c r="C2013" s="5" t="n">
        <v>3500</v>
      </c>
    </row>
    <row r="2014">
      <c r="A2014" s="3" t="n">
        <v>45962</v>
      </c>
      <c r="B2014" t="inlineStr">
        <is>
          <t>Yahoo!広告</t>
        </is>
      </c>
      <c r="C2014" s="5" t="n">
        <v>9800</v>
      </c>
    </row>
    <row r="2015">
      <c r="A2015" s="3" t="n">
        <v>45963</v>
      </c>
      <c r="B2015" t="inlineStr">
        <is>
          <t>Google広告</t>
        </is>
      </c>
      <c r="C2015" s="5" t="n">
        <v>3900</v>
      </c>
    </row>
    <row r="2016">
      <c r="A2016" s="3" t="n">
        <v>45963</v>
      </c>
      <c r="B2016" t="inlineStr">
        <is>
          <t>Meta広告</t>
        </is>
      </c>
      <c r="C2016" s="5" t="n">
        <v>3700</v>
      </c>
    </row>
    <row r="2017">
      <c r="A2017" s="3" t="n">
        <v>45963</v>
      </c>
      <c r="B2017" t="inlineStr">
        <is>
          <t>Yahoo!広告</t>
        </is>
      </c>
      <c r="C2017" s="5" t="n">
        <v>9600</v>
      </c>
    </row>
    <row r="2018">
      <c r="A2018" s="3" t="n">
        <v>45964</v>
      </c>
      <c r="B2018" t="inlineStr">
        <is>
          <t>Google広告</t>
        </is>
      </c>
      <c r="C2018" s="5" t="n">
        <v>6000</v>
      </c>
    </row>
    <row r="2019">
      <c r="A2019" s="3" t="n">
        <v>45964</v>
      </c>
      <c r="B2019" t="inlineStr">
        <is>
          <t>Meta広告</t>
        </is>
      </c>
      <c r="C2019" s="5" t="n">
        <v>5100</v>
      </c>
    </row>
    <row r="2020">
      <c r="A2020" s="3" t="n">
        <v>45964</v>
      </c>
      <c r="B2020" t="inlineStr">
        <is>
          <t>Yahoo!広告</t>
        </is>
      </c>
      <c r="C2020" s="5" t="n">
        <v>16200</v>
      </c>
    </row>
    <row r="2021">
      <c r="A2021" s="3" t="n">
        <v>45965</v>
      </c>
      <c r="B2021" t="inlineStr">
        <is>
          <t>Google広告</t>
        </is>
      </c>
      <c r="C2021" s="5" t="n">
        <v>3400</v>
      </c>
    </row>
    <row r="2022">
      <c r="A2022" s="3" t="n">
        <v>45965</v>
      </c>
      <c r="B2022" t="inlineStr">
        <is>
          <t>Meta広告</t>
        </is>
      </c>
      <c r="C2022" s="5" t="n">
        <v>3400</v>
      </c>
    </row>
    <row r="2023">
      <c r="A2023" s="3" t="n">
        <v>45965</v>
      </c>
      <c r="B2023" t="inlineStr">
        <is>
          <t>Yahoo!広告</t>
        </is>
      </c>
      <c r="C2023" s="5" t="n">
        <v>15100</v>
      </c>
    </row>
    <row r="2024">
      <c r="A2024" s="3" t="n">
        <v>45966</v>
      </c>
      <c r="B2024" t="inlineStr">
        <is>
          <t>Google広告</t>
        </is>
      </c>
      <c r="C2024" s="5" t="n">
        <v>4200</v>
      </c>
    </row>
    <row r="2025">
      <c r="A2025" s="3" t="n">
        <v>45966</v>
      </c>
      <c r="B2025" t="inlineStr">
        <is>
          <t>Meta広告</t>
        </is>
      </c>
      <c r="C2025" s="5" t="n">
        <v>4100</v>
      </c>
    </row>
    <row r="2026">
      <c r="A2026" s="3" t="n">
        <v>45966</v>
      </c>
      <c r="B2026" t="inlineStr">
        <is>
          <t>Yahoo!広告</t>
        </is>
      </c>
      <c r="C2026" s="5" t="n">
        <v>13000</v>
      </c>
    </row>
    <row r="2027">
      <c r="A2027" s="3" t="n">
        <v>45967</v>
      </c>
      <c r="B2027" t="inlineStr">
        <is>
          <t>Google広告</t>
        </is>
      </c>
      <c r="C2027" s="5" t="n">
        <v>4100</v>
      </c>
    </row>
    <row r="2028">
      <c r="A2028" s="3" t="n">
        <v>45967</v>
      </c>
      <c r="B2028" t="inlineStr">
        <is>
          <t>Meta広告</t>
        </is>
      </c>
      <c r="C2028" s="5" t="n">
        <v>4900</v>
      </c>
    </row>
    <row r="2029">
      <c r="A2029" s="3" t="n">
        <v>45967</v>
      </c>
      <c r="B2029" t="inlineStr">
        <is>
          <t>Yahoo!広告</t>
        </is>
      </c>
      <c r="C2029" s="5" t="n">
        <v>16900</v>
      </c>
    </row>
    <row r="2030">
      <c r="A2030" s="3" t="n">
        <v>45968</v>
      </c>
      <c r="B2030" t="inlineStr">
        <is>
          <t>Google広告</t>
        </is>
      </c>
      <c r="C2030" s="5" t="n">
        <v>3800</v>
      </c>
    </row>
    <row r="2031">
      <c r="A2031" s="3" t="n">
        <v>45968</v>
      </c>
      <c r="B2031" t="inlineStr">
        <is>
          <t>Meta広告</t>
        </is>
      </c>
      <c r="C2031" s="5" t="n">
        <v>3500</v>
      </c>
    </row>
    <row r="2032">
      <c r="A2032" s="3" t="n">
        <v>45968</v>
      </c>
      <c r="B2032" t="inlineStr">
        <is>
          <t>Yahoo!広告</t>
        </is>
      </c>
      <c r="C2032" s="5" t="n">
        <v>11500</v>
      </c>
    </row>
    <row r="2033">
      <c r="A2033" s="3" t="n">
        <v>45969</v>
      </c>
      <c r="B2033" t="inlineStr">
        <is>
          <t>Google広告</t>
        </is>
      </c>
      <c r="C2033" s="5" t="n">
        <v>4200</v>
      </c>
    </row>
    <row r="2034">
      <c r="A2034" s="3" t="n">
        <v>45969</v>
      </c>
      <c r="B2034" t="inlineStr">
        <is>
          <t>Meta広告</t>
        </is>
      </c>
      <c r="C2034" s="5" t="n">
        <v>4800</v>
      </c>
    </row>
    <row r="2035">
      <c r="A2035" s="3" t="n">
        <v>45969</v>
      </c>
      <c r="B2035" t="inlineStr">
        <is>
          <t>Yahoo!広告</t>
        </is>
      </c>
      <c r="C2035" s="5" t="n">
        <v>13400</v>
      </c>
    </row>
    <row r="2036">
      <c r="A2036" s="3" t="n">
        <v>45970</v>
      </c>
      <c r="B2036" t="inlineStr">
        <is>
          <t>Google広告</t>
        </is>
      </c>
      <c r="C2036" s="5" t="n">
        <v>5600</v>
      </c>
    </row>
    <row r="2037">
      <c r="A2037" s="3" t="n">
        <v>45970</v>
      </c>
      <c r="B2037" t="inlineStr">
        <is>
          <t>Meta広告</t>
        </is>
      </c>
      <c r="C2037" s="5" t="n">
        <v>3900</v>
      </c>
    </row>
    <row r="2038">
      <c r="A2038" s="3" t="n">
        <v>45970</v>
      </c>
      <c r="B2038" t="inlineStr">
        <is>
          <t>Yahoo!広告</t>
        </is>
      </c>
      <c r="C2038" s="5" t="n">
        <v>12900</v>
      </c>
    </row>
    <row r="2039">
      <c r="A2039" s="3" t="n">
        <v>45971</v>
      </c>
      <c r="B2039" t="inlineStr">
        <is>
          <t>Google広告</t>
        </is>
      </c>
      <c r="C2039" s="5" t="n">
        <v>6300</v>
      </c>
    </row>
    <row r="2040">
      <c r="A2040" s="3" t="n">
        <v>45971</v>
      </c>
      <c r="B2040" t="inlineStr">
        <is>
          <t>Meta広告</t>
        </is>
      </c>
      <c r="C2040" s="5" t="n">
        <v>6200</v>
      </c>
    </row>
    <row r="2041">
      <c r="A2041" s="3" t="n">
        <v>45971</v>
      </c>
      <c r="B2041" t="inlineStr">
        <is>
          <t>Yahoo!広告</t>
        </is>
      </c>
      <c r="C2041" s="5" t="n">
        <v>16000</v>
      </c>
    </row>
    <row r="2042">
      <c r="A2042" s="3" t="n">
        <v>45972</v>
      </c>
      <c r="B2042" t="inlineStr">
        <is>
          <t>Google広告</t>
        </is>
      </c>
      <c r="C2042" s="5" t="n">
        <v>4900</v>
      </c>
    </row>
    <row r="2043">
      <c r="A2043" s="3" t="n">
        <v>45972</v>
      </c>
      <c r="B2043" t="inlineStr">
        <is>
          <t>Meta広告</t>
        </is>
      </c>
      <c r="C2043" s="5" t="n">
        <v>6000</v>
      </c>
    </row>
    <row r="2044">
      <c r="A2044" s="3" t="n">
        <v>45972</v>
      </c>
      <c r="B2044" t="inlineStr">
        <is>
          <t>Yahoo!広告</t>
        </is>
      </c>
      <c r="C2044" s="5" t="n">
        <v>10700</v>
      </c>
    </row>
    <row r="2045">
      <c r="A2045" s="3" t="n">
        <v>45973</v>
      </c>
      <c r="B2045" t="inlineStr">
        <is>
          <t>Google広告</t>
        </is>
      </c>
      <c r="C2045" s="5" t="n">
        <v>4400</v>
      </c>
    </row>
    <row r="2046">
      <c r="A2046" s="3" t="n">
        <v>45973</v>
      </c>
      <c r="B2046" t="inlineStr">
        <is>
          <t>Meta広告</t>
        </is>
      </c>
      <c r="C2046" s="5" t="n">
        <v>4300</v>
      </c>
    </row>
    <row r="2047">
      <c r="A2047" s="3" t="n">
        <v>45973</v>
      </c>
      <c r="B2047" t="inlineStr">
        <is>
          <t>Yahoo!広告</t>
        </is>
      </c>
      <c r="C2047" s="5" t="n">
        <v>14000</v>
      </c>
    </row>
    <row r="2048">
      <c r="A2048" s="3" t="n">
        <v>45974</v>
      </c>
      <c r="B2048" t="inlineStr">
        <is>
          <t>Google広告</t>
        </is>
      </c>
      <c r="C2048" s="5" t="n">
        <v>5800</v>
      </c>
    </row>
    <row r="2049">
      <c r="A2049" s="3" t="n">
        <v>45974</v>
      </c>
      <c r="B2049" t="inlineStr">
        <is>
          <t>Meta広告</t>
        </is>
      </c>
      <c r="C2049" s="5" t="n">
        <v>3900</v>
      </c>
    </row>
    <row r="2050">
      <c r="A2050" s="3" t="n">
        <v>45974</v>
      </c>
      <c r="B2050" t="inlineStr">
        <is>
          <t>Yahoo!広告</t>
        </is>
      </c>
      <c r="C2050" s="5" t="n">
        <v>14300</v>
      </c>
    </row>
    <row r="2051">
      <c r="A2051" s="3" t="n">
        <v>45975</v>
      </c>
      <c r="B2051" t="inlineStr">
        <is>
          <t>Google広告</t>
        </is>
      </c>
      <c r="C2051" s="5" t="n">
        <v>4300</v>
      </c>
    </row>
    <row r="2052">
      <c r="A2052" s="3" t="n">
        <v>45975</v>
      </c>
      <c r="B2052" t="inlineStr">
        <is>
          <t>Meta広告</t>
        </is>
      </c>
      <c r="C2052" s="5" t="n">
        <v>6200</v>
      </c>
    </row>
    <row r="2053">
      <c r="A2053" s="3" t="n">
        <v>45975</v>
      </c>
      <c r="B2053" t="inlineStr">
        <is>
          <t>Yahoo!広告</t>
        </is>
      </c>
      <c r="C2053" s="5" t="n">
        <v>11900</v>
      </c>
    </row>
    <row r="2054">
      <c r="A2054" s="3" t="n">
        <v>45976</v>
      </c>
      <c r="B2054" t="inlineStr">
        <is>
          <t>Google広告</t>
        </is>
      </c>
      <c r="C2054" s="5" t="n">
        <v>3700</v>
      </c>
    </row>
    <row r="2055">
      <c r="A2055" s="3" t="n">
        <v>45976</v>
      </c>
      <c r="B2055" t="inlineStr">
        <is>
          <t>Meta広告</t>
        </is>
      </c>
      <c r="C2055" s="5" t="n">
        <v>4800</v>
      </c>
    </row>
    <row r="2056">
      <c r="A2056" s="3" t="n">
        <v>45976</v>
      </c>
      <c r="B2056" t="inlineStr">
        <is>
          <t>Yahoo!広告</t>
        </is>
      </c>
      <c r="C2056" s="5" t="n">
        <v>13400</v>
      </c>
    </row>
    <row r="2057">
      <c r="A2057" s="3" t="n">
        <v>45977</v>
      </c>
      <c r="B2057" t="inlineStr">
        <is>
          <t>Google広告</t>
        </is>
      </c>
      <c r="C2057" s="5" t="n">
        <v>4900</v>
      </c>
    </row>
    <row r="2058">
      <c r="A2058" s="3" t="n">
        <v>45977</v>
      </c>
      <c r="B2058" t="inlineStr">
        <is>
          <t>Meta広告</t>
        </is>
      </c>
      <c r="C2058" s="5" t="n">
        <v>3500</v>
      </c>
    </row>
    <row r="2059">
      <c r="A2059" s="3" t="n">
        <v>45977</v>
      </c>
      <c r="B2059" t="inlineStr">
        <is>
          <t>Yahoo!広告</t>
        </is>
      </c>
      <c r="C2059" s="5" t="n">
        <v>10700</v>
      </c>
    </row>
    <row r="2060">
      <c r="A2060" s="3" t="n">
        <v>45978</v>
      </c>
      <c r="B2060" t="inlineStr">
        <is>
          <t>Google広告</t>
        </is>
      </c>
      <c r="C2060" s="5" t="n">
        <v>5800</v>
      </c>
    </row>
    <row r="2061">
      <c r="A2061" s="3" t="n">
        <v>45978</v>
      </c>
      <c r="B2061" t="inlineStr">
        <is>
          <t>Meta広告</t>
        </is>
      </c>
      <c r="C2061" s="5" t="n">
        <v>5200</v>
      </c>
    </row>
    <row r="2062">
      <c r="A2062" s="3" t="n">
        <v>45978</v>
      </c>
      <c r="B2062" t="inlineStr">
        <is>
          <t>Yahoo!広告</t>
        </is>
      </c>
      <c r="C2062" s="5" t="n">
        <v>13700</v>
      </c>
    </row>
    <row r="2063">
      <c r="A2063" s="3" t="n">
        <v>45979</v>
      </c>
      <c r="B2063" t="inlineStr">
        <is>
          <t>Google広告</t>
        </is>
      </c>
      <c r="C2063" s="5" t="n">
        <v>4300</v>
      </c>
    </row>
    <row r="2064">
      <c r="A2064" s="3" t="n">
        <v>45979</v>
      </c>
      <c r="B2064" t="inlineStr">
        <is>
          <t>Meta広告</t>
        </is>
      </c>
      <c r="C2064" s="5" t="n">
        <v>3800</v>
      </c>
    </row>
    <row r="2065">
      <c r="A2065" s="3" t="n">
        <v>45979</v>
      </c>
      <c r="B2065" t="inlineStr">
        <is>
          <t>Yahoo!広告</t>
        </is>
      </c>
      <c r="C2065" s="5" t="n">
        <v>12700</v>
      </c>
    </row>
    <row r="2066">
      <c r="A2066" s="3" t="n">
        <v>45980</v>
      </c>
      <c r="B2066" t="inlineStr">
        <is>
          <t>Google広告</t>
        </is>
      </c>
      <c r="C2066" s="5" t="n">
        <v>4000</v>
      </c>
    </row>
    <row r="2067">
      <c r="A2067" s="3" t="n">
        <v>45980</v>
      </c>
      <c r="B2067" t="inlineStr">
        <is>
          <t>Meta広告</t>
        </is>
      </c>
      <c r="C2067" s="5" t="n">
        <v>5700</v>
      </c>
    </row>
    <row r="2068">
      <c r="A2068" s="3" t="n">
        <v>45980</v>
      </c>
      <c r="B2068" t="inlineStr">
        <is>
          <t>Yahoo!広告</t>
        </is>
      </c>
      <c r="C2068" s="5" t="n">
        <v>11500</v>
      </c>
    </row>
    <row r="2069">
      <c r="A2069" s="3" t="n">
        <v>45981</v>
      </c>
      <c r="B2069" t="inlineStr">
        <is>
          <t>Google広告</t>
        </is>
      </c>
      <c r="C2069" s="5" t="n">
        <v>4400</v>
      </c>
    </row>
    <row r="2070">
      <c r="A2070" s="3" t="n">
        <v>45981</v>
      </c>
      <c r="B2070" t="inlineStr">
        <is>
          <t>Meta広告</t>
        </is>
      </c>
      <c r="C2070" s="5" t="n">
        <v>5100</v>
      </c>
    </row>
    <row r="2071">
      <c r="A2071" s="3" t="n">
        <v>45981</v>
      </c>
      <c r="B2071" t="inlineStr">
        <is>
          <t>Yahoo!広告</t>
        </is>
      </c>
      <c r="C2071" s="5" t="n">
        <v>17200</v>
      </c>
    </row>
    <row r="2072">
      <c r="A2072" s="3" t="n">
        <v>45982</v>
      </c>
      <c r="B2072" t="inlineStr">
        <is>
          <t>Google広告</t>
        </is>
      </c>
      <c r="C2072" s="5" t="n">
        <v>4000</v>
      </c>
    </row>
    <row r="2073">
      <c r="A2073" s="3" t="n">
        <v>45982</v>
      </c>
      <c r="B2073" t="inlineStr">
        <is>
          <t>Meta広告</t>
        </is>
      </c>
      <c r="C2073" s="5" t="n">
        <v>6000</v>
      </c>
    </row>
    <row r="2074">
      <c r="A2074" s="3" t="n">
        <v>45982</v>
      </c>
      <c r="B2074" t="inlineStr">
        <is>
          <t>Yahoo!広告</t>
        </is>
      </c>
      <c r="C2074" s="5" t="n">
        <v>13300</v>
      </c>
    </row>
    <row r="2075">
      <c r="A2075" s="3" t="n">
        <v>45983</v>
      </c>
      <c r="B2075" t="inlineStr">
        <is>
          <t>Google広告</t>
        </is>
      </c>
      <c r="C2075" s="5" t="n">
        <v>4100</v>
      </c>
    </row>
    <row r="2076">
      <c r="A2076" s="3" t="n">
        <v>45983</v>
      </c>
      <c r="B2076" t="inlineStr">
        <is>
          <t>Meta広告</t>
        </is>
      </c>
      <c r="C2076" s="5" t="n">
        <v>4200</v>
      </c>
    </row>
    <row r="2077">
      <c r="A2077" s="3" t="n">
        <v>45983</v>
      </c>
      <c r="B2077" t="inlineStr">
        <is>
          <t>Yahoo!広告</t>
        </is>
      </c>
      <c r="C2077" s="5" t="n">
        <v>11600</v>
      </c>
    </row>
    <row r="2078">
      <c r="A2078" s="3" t="n">
        <v>45984</v>
      </c>
      <c r="B2078" t="inlineStr">
        <is>
          <t>Google広告</t>
        </is>
      </c>
      <c r="C2078" s="5" t="n">
        <v>4500</v>
      </c>
    </row>
    <row r="2079">
      <c r="A2079" s="3" t="n">
        <v>45984</v>
      </c>
      <c r="B2079" t="inlineStr">
        <is>
          <t>Meta広告</t>
        </is>
      </c>
      <c r="C2079" s="5" t="n">
        <v>4500</v>
      </c>
    </row>
    <row r="2080">
      <c r="A2080" s="3" t="n">
        <v>45984</v>
      </c>
      <c r="B2080" t="inlineStr">
        <is>
          <t>Yahoo!広告</t>
        </is>
      </c>
      <c r="C2080" s="5" t="n">
        <v>15000</v>
      </c>
    </row>
    <row r="2081">
      <c r="A2081" s="3" t="n">
        <v>45985</v>
      </c>
      <c r="B2081" t="inlineStr">
        <is>
          <t>Google広告</t>
        </is>
      </c>
      <c r="C2081" s="5" t="n">
        <v>5300</v>
      </c>
    </row>
    <row r="2082">
      <c r="A2082" s="3" t="n">
        <v>45985</v>
      </c>
      <c r="B2082" t="inlineStr">
        <is>
          <t>Meta広告</t>
        </is>
      </c>
      <c r="C2082" s="5" t="n">
        <v>4400</v>
      </c>
    </row>
    <row r="2083">
      <c r="A2083" s="3" t="n">
        <v>45985</v>
      </c>
      <c r="B2083" t="inlineStr">
        <is>
          <t>Yahoo!広告</t>
        </is>
      </c>
      <c r="C2083" s="5" t="n">
        <v>16400</v>
      </c>
    </row>
    <row r="2084">
      <c r="A2084" s="3" t="n">
        <v>45986</v>
      </c>
      <c r="B2084" t="inlineStr">
        <is>
          <t>Google広告</t>
        </is>
      </c>
      <c r="C2084" s="5" t="n">
        <v>4600</v>
      </c>
    </row>
    <row r="2085">
      <c r="A2085" s="3" t="n">
        <v>45986</v>
      </c>
      <c r="B2085" t="inlineStr">
        <is>
          <t>Meta広告</t>
        </is>
      </c>
      <c r="C2085" s="5" t="n">
        <v>3900</v>
      </c>
    </row>
    <row r="2086">
      <c r="A2086" s="3" t="n">
        <v>45986</v>
      </c>
      <c r="B2086" t="inlineStr">
        <is>
          <t>Yahoo!広告</t>
        </is>
      </c>
      <c r="C2086" s="5" t="n">
        <v>16600</v>
      </c>
    </row>
    <row r="2087">
      <c r="A2087" s="3" t="n">
        <v>45987</v>
      </c>
      <c r="B2087" t="inlineStr">
        <is>
          <t>Google広告</t>
        </is>
      </c>
      <c r="C2087" s="5" t="n">
        <v>5400</v>
      </c>
    </row>
    <row r="2088">
      <c r="A2088" s="3" t="n">
        <v>45987</v>
      </c>
      <c r="B2088" t="inlineStr">
        <is>
          <t>Meta広告</t>
        </is>
      </c>
      <c r="C2088" s="5" t="n">
        <v>4700</v>
      </c>
    </row>
    <row r="2089">
      <c r="A2089" s="3" t="n">
        <v>45987</v>
      </c>
      <c r="B2089" t="inlineStr">
        <is>
          <t>Yahoo!広告</t>
        </is>
      </c>
      <c r="C2089" s="5" t="n">
        <v>13900</v>
      </c>
    </row>
    <row r="2090">
      <c r="A2090" s="3" t="n">
        <v>45988</v>
      </c>
      <c r="B2090" t="inlineStr">
        <is>
          <t>Google広告</t>
        </is>
      </c>
      <c r="C2090" s="5" t="n">
        <v>4500</v>
      </c>
    </row>
    <row r="2091">
      <c r="A2091" s="3" t="n">
        <v>45988</v>
      </c>
      <c r="B2091" t="inlineStr">
        <is>
          <t>Meta広告</t>
        </is>
      </c>
      <c r="C2091" s="5" t="n">
        <v>5600</v>
      </c>
    </row>
    <row r="2092">
      <c r="A2092" s="3" t="n">
        <v>45988</v>
      </c>
      <c r="B2092" t="inlineStr">
        <is>
          <t>Yahoo!広告</t>
        </is>
      </c>
      <c r="C2092" s="5" t="n">
        <v>13100</v>
      </c>
    </row>
    <row r="2093">
      <c r="A2093" s="3" t="n">
        <v>45989</v>
      </c>
      <c r="B2093" t="inlineStr">
        <is>
          <t>Google広告</t>
        </is>
      </c>
      <c r="C2093" s="5" t="n">
        <v>4600</v>
      </c>
    </row>
    <row r="2094">
      <c r="A2094" s="3" t="n">
        <v>45989</v>
      </c>
      <c r="B2094" t="inlineStr">
        <is>
          <t>Meta広告</t>
        </is>
      </c>
      <c r="C2094" s="5" t="n">
        <v>4900</v>
      </c>
    </row>
    <row r="2095">
      <c r="A2095" s="3" t="n">
        <v>45989</v>
      </c>
      <c r="B2095" t="inlineStr">
        <is>
          <t>Yahoo!広告</t>
        </is>
      </c>
      <c r="C2095" s="5" t="n">
        <v>10800</v>
      </c>
    </row>
    <row r="2096">
      <c r="A2096" s="3" t="n">
        <v>45990</v>
      </c>
      <c r="B2096" t="inlineStr">
        <is>
          <t>Google広告</t>
        </is>
      </c>
      <c r="C2096" s="5" t="n">
        <v>5500</v>
      </c>
    </row>
    <row r="2097">
      <c r="A2097" s="3" t="n">
        <v>45990</v>
      </c>
      <c r="B2097" t="inlineStr">
        <is>
          <t>Meta広告</t>
        </is>
      </c>
      <c r="C2097" s="5" t="n">
        <v>5800</v>
      </c>
    </row>
    <row r="2098">
      <c r="A2098" s="3" t="n">
        <v>45990</v>
      </c>
      <c r="B2098" t="inlineStr">
        <is>
          <t>Yahoo!広告</t>
        </is>
      </c>
      <c r="C2098" s="5" t="n">
        <v>12300</v>
      </c>
    </row>
    <row r="2099">
      <c r="A2099" s="3" t="n">
        <v>45991</v>
      </c>
      <c r="B2099" t="inlineStr">
        <is>
          <t>Google広告</t>
        </is>
      </c>
      <c r="C2099" s="5" t="n">
        <v>3900</v>
      </c>
    </row>
    <row r="2100">
      <c r="A2100" s="3" t="n">
        <v>45991</v>
      </c>
      <c r="B2100" t="inlineStr">
        <is>
          <t>Meta広告</t>
        </is>
      </c>
      <c r="C2100" s="5" t="n">
        <v>6200</v>
      </c>
    </row>
    <row r="2101">
      <c r="A2101" s="3" t="n">
        <v>45991</v>
      </c>
      <c r="B2101" t="inlineStr">
        <is>
          <t>Yahoo!広告</t>
        </is>
      </c>
      <c r="C2101" s="5" t="n">
        <v>10400</v>
      </c>
    </row>
    <row r="2102">
      <c r="A2102" s="3" t="n">
        <v>45992</v>
      </c>
      <c r="B2102" t="inlineStr">
        <is>
          <t>Google広告</t>
        </is>
      </c>
      <c r="C2102" s="5" t="n">
        <v>7400</v>
      </c>
    </row>
    <row r="2103">
      <c r="A2103" s="3" t="n">
        <v>45992</v>
      </c>
      <c r="B2103" t="inlineStr">
        <is>
          <t>Meta広告</t>
        </is>
      </c>
      <c r="C2103" s="5" t="n">
        <v>7600</v>
      </c>
    </row>
    <row r="2104">
      <c r="A2104" s="3" t="n">
        <v>45992</v>
      </c>
      <c r="B2104" t="inlineStr">
        <is>
          <t>Yahoo!広告</t>
        </is>
      </c>
      <c r="C2104" s="5" t="n">
        <v>16900</v>
      </c>
    </row>
    <row r="2105">
      <c r="A2105" s="3" t="n">
        <v>45993</v>
      </c>
      <c r="B2105" t="inlineStr">
        <is>
          <t>Google広告</t>
        </is>
      </c>
      <c r="C2105" s="5" t="n">
        <v>9200</v>
      </c>
    </row>
    <row r="2106">
      <c r="A2106" s="3" t="n">
        <v>45993</v>
      </c>
      <c r="B2106" t="inlineStr">
        <is>
          <t>Meta広告</t>
        </is>
      </c>
      <c r="C2106" s="5" t="n">
        <v>10600</v>
      </c>
    </row>
    <row r="2107">
      <c r="A2107" s="3" t="n">
        <v>45993</v>
      </c>
      <c r="B2107" t="inlineStr">
        <is>
          <t>Yahoo!広告</t>
        </is>
      </c>
      <c r="C2107" s="5" t="n">
        <v>13500</v>
      </c>
    </row>
    <row r="2108">
      <c r="A2108" s="3" t="n">
        <v>45994</v>
      </c>
      <c r="B2108" t="inlineStr">
        <is>
          <t>Google広告</t>
        </is>
      </c>
      <c r="C2108" s="5" t="n">
        <v>8200</v>
      </c>
    </row>
    <row r="2109">
      <c r="A2109" s="3" t="n">
        <v>45994</v>
      </c>
      <c r="B2109" t="inlineStr">
        <is>
          <t>Meta広告</t>
        </is>
      </c>
      <c r="C2109" s="5" t="n">
        <v>8900</v>
      </c>
    </row>
    <row r="2110">
      <c r="A2110" s="3" t="n">
        <v>45994</v>
      </c>
      <c r="B2110" t="inlineStr">
        <is>
          <t>Yahoo!広告</t>
        </is>
      </c>
      <c r="C2110" s="5" t="n">
        <v>9800</v>
      </c>
    </row>
    <row r="2111">
      <c r="A2111" s="3" t="n">
        <v>45995</v>
      </c>
      <c r="B2111" t="inlineStr">
        <is>
          <t>Google広告</t>
        </is>
      </c>
      <c r="C2111" s="5" t="n">
        <v>7600</v>
      </c>
    </row>
    <row r="2112">
      <c r="A2112" s="3" t="n">
        <v>45995</v>
      </c>
      <c r="B2112" t="inlineStr">
        <is>
          <t>Meta広告</t>
        </is>
      </c>
      <c r="C2112" s="5" t="n">
        <v>11800</v>
      </c>
    </row>
    <row r="2113">
      <c r="A2113" s="3" t="n">
        <v>45995</v>
      </c>
      <c r="B2113" t="inlineStr">
        <is>
          <t>Yahoo!広告</t>
        </is>
      </c>
      <c r="C2113" s="5" t="n">
        <v>11600</v>
      </c>
    </row>
    <row r="2114">
      <c r="A2114" s="3" t="n">
        <v>45996</v>
      </c>
      <c r="B2114" t="inlineStr">
        <is>
          <t>Google広告</t>
        </is>
      </c>
      <c r="C2114" s="5" t="n">
        <v>8700</v>
      </c>
    </row>
    <row r="2115">
      <c r="A2115" s="3" t="n">
        <v>45996</v>
      </c>
      <c r="B2115" t="inlineStr">
        <is>
          <t>Meta広告</t>
        </is>
      </c>
      <c r="C2115" s="5" t="n">
        <v>12600</v>
      </c>
    </row>
    <row r="2116">
      <c r="A2116" s="3" t="n">
        <v>45996</v>
      </c>
      <c r="B2116" t="inlineStr">
        <is>
          <t>Yahoo!広告</t>
        </is>
      </c>
      <c r="C2116" s="5" t="n">
        <v>11400</v>
      </c>
    </row>
    <row r="2117">
      <c r="A2117" s="3" t="n">
        <v>45997</v>
      </c>
      <c r="B2117" t="inlineStr">
        <is>
          <t>Google広告</t>
        </is>
      </c>
      <c r="C2117" s="5" t="n">
        <v>7400</v>
      </c>
    </row>
    <row r="2118">
      <c r="A2118" s="3" t="n">
        <v>45997</v>
      </c>
      <c r="B2118" t="inlineStr">
        <is>
          <t>Meta広告</t>
        </is>
      </c>
      <c r="C2118" s="5" t="n">
        <v>9700</v>
      </c>
    </row>
    <row r="2119">
      <c r="A2119" s="3" t="n">
        <v>45997</v>
      </c>
      <c r="B2119" t="inlineStr">
        <is>
          <t>Yahoo!広告</t>
        </is>
      </c>
      <c r="C2119" s="5" t="n">
        <v>11000</v>
      </c>
    </row>
    <row r="2120">
      <c r="A2120" s="3" t="n">
        <v>45998</v>
      </c>
      <c r="B2120" t="inlineStr">
        <is>
          <t>Google広告</t>
        </is>
      </c>
      <c r="C2120" s="5" t="n">
        <v>6100</v>
      </c>
    </row>
    <row r="2121">
      <c r="A2121" s="3" t="n">
        <v>45998</v>
      </c>
      <c r="B2121" t="inlineStr">
        <is>
          <t>Meta広告</t>
        </is>
      </c>
      <c r="C2121" s="5" t="n">
        <v>9100</v>
      </c>
    </row>
    <row r="2122">
      <c r="A2122" s="3" t="n">
        <v>45998</v>
      </c>
      <c r="B2122" t="inlineStr">
        <is>
          <t>Yahoo!広告</t>
        </is>
      </c>
      <c r="C2122" s="5" t="n">
        <v>15200</v>
      </c>
    </row>
    <row r="2123">
      <c r="A2123" s="3" t="n">
        <v>45999</v>
      </c>
      <c r="B2123" t="inlineStr">
        <is>
          <t>Google広告</t>
        </is>
      </c>
      <c r="C2123" s="5" t="n">
        <v>9700</v>
      </c>
    </row>
    <row r="2124">
      <c r="A2124" s="3" t="n">
        <v>45999</v>
      </c>
      <c r="B2124" t="inlineStr">
        <is>
          <t>Meta広告</t>
        </is>
      </c>
      <c r="C2124" s="5" t="n">
        <v>10800</v>
      </c>
    </row>
    <row r="2125">
      <c r="A2125" s="3" t="n">
        <v>45999</v>
      </c>
      <c r="B2125" t="inlineStr">
        <is>
          <t>Yahoo!広告</t>
        </is>
      </c>
      <c r="C2125" s="5" t="n">
        <v>13500</v>
      </c>
    </row>
    <row r="2126">
      <c r="A2126" s="3" t="n">
        <v>46000</v>
      </c>
      <c r="B2126" t="inlineStr">
        <is>
          <t>Google広告</t>
        </is>
      </c>
      <c r="C2126" s="5" t="n">
        <v>9800</v>
      </c>
    </row>
    <row r="2127">
      <c r="A2127" s="3" t="n">
        <v>46000</v>
      </c>
      <c r="B2127" t="inlineStr">
        <is>
          <t>Meta広告</t>
        </is>
      </c>
      <c r="C2127" s="5" t="n">
        <v>10900</v>
      </c>
    </row>
    <row r="2128">
      <c r="A2128" s="3" t="n">
        <v>46000</v>
      </c>
      <c r="B2128" t="inlineStr">
        <is>
          <t>Yahoo!広告</t>
        </is>
      </c>
      <c r="C2128" s="5" t="n">
        <v>16400</v>
      </c>
    </row>
    <row r="2129">
      <c r="A2129" s="3" t="n">
        <v>46001</v>
      </c>
      <c r="B2129" t="inlineStr">
        <is>
          <t>Google広告</t>
        </is>
      </c>
      <c r="C2129" s="5" t="n">
        <v>6100</v>
      </c>
    </row>
    <row r="2130">
      <c r="A2130" s="3" t="n">
        <v>46001</v>
      </c>
      <c r="B2130" t="inlineStr">
        <is>
          <t>Meta広告</t>
        </is>
      </c>
      <c r="C2130" s="5" t="n">
        <v>9600</v>
      </c>
    </row>
    <row r="2131">
      <c r="A2131" s="3" t="n">
        <v>46001</v>
      </c>
      <c r="B2131" t="inlineStr">
        <is>
          <t>Yahoo!広告</t>
        </is>
      </c>
      <c r="C2131" s="5" t="n">
        <v>16200</v>
      </c>
    </row>
    <row r="2132">
      <c r="A2132" s="3" t="n">
        <v>46002</v>
      </c>
      <c r="B2132" t="inlineStr">
        <is>
          <t>Google広告</t>
        </is>
      </c>
      <c r="C2132" s="5" t="n">
        <v>9900</v>
      </c>
    </row>
    <row r="2133">
      <c r="A2133" s="3" t="n">
        <v>46002</v>
      </c>
      <c r="B2133" t="inlineStr">
        <is>
          <t>Meta広告</t>
        </is>
      </c>
      <c r="C2133" s="5" t="n">
        <v>13000</v>
      </c>
    </row>
    <row r="2134">
      <c r="A2134" s="3" t="n">
        <v>46002</v>
      </c>
      <c r="B2134" t="inlineStr">
        <is>
          <t>Yahoo!広告</t>
        </is>
      </c>
      <c r="C2134" s="5" t="n">
        <v>16800</v>
      </c>
    </row>
    <row r="2135">
      <c r="A2135" s="3" t="n">
        <v>46003</v>
      </c>
      <c r="B2135" t="inlineStr">
        <is>
          <t>Google広告</t>
        </is>
      </c>
      <c r="C2135" s="5" t="n">
        <v>6500</v>
      </c>
    </row>
    <row r="2136">
      <c r="A2136" s="3" t="n">
        <v>46003</v>
      </c>
      <c r="B2136" t="inlineStr">
        <is>
          <t>Meta広告</t>
        </is>
      </c>
      <c r="C2136" s="5" t="n">
        <v>10700</v>
      </c>
    </row>
    <row r="2137">
      <c r="A2137" s="3" t="n">
        <v>46003</v>
      </c>
      <c r="B2137" t="inlineStr">
        <is>
          <t>Yahoo!広告</t>
        </is>
      </c>
      <c r="C2137" s="5" t="n">
        <v>10300</v>
      </c>
    </row>
    <row r="2138">
      <c r="A2138" s="3" t="n">
        <v>46004</v>
      </c>
      <c r="B2138" t="inlineStr">
        <is>
          <t>Google広告</t>
        </is>
      </c>
      <c r="C2138" s="5" t="n">
        <v>7300</v>
      </c>
    </row>
    <row r="2139">
      <c r="A2139" s="3" t="n">
        <v>46004</v>
      </c>
      <c r="B2139" t="inlineStr">
        <is>
          <t>Meta広告</t>
        </is>
      </c>
      <c r="C2139" s="5" t="n">
        <v>8300</v>
      </c>
    </row>
    <row r="2140">
      <c r="A2140" s="3" t="n">
        <v>46004</v>
      </c>
      <c r="B2140" t="inlineStr">
        <is>
          <t>Yahoo!広告</t>
        </is>
      </c>
      <c r="C2140" s="5" t="n">
        <v>14800</v>
      </c>
    </row>
    <row r="2141">
      <c r="A2141" s="3" t="n">
        <v>46005</v>
      </c>
      <c r="B2141" t="inlineStr">
        <is>
          <t>Google広告</t>
        </is>
      </c>
      <c r="C2141" s="5" t="n">
        <v>8200</v>
      </c>
    </row>
    <row r="2142">
      <c r="A2142" s="3" t="n">
        <v>46005</v>
      </c>
      <c r="B2142" t="inlineStr">
        <is>
          <t>Meta広告</t>
        </is>
      </c>
      <c r="C2142" s="5" t="n">
        <v>10500</v>
      </c>
    </row>
    <row r="2143">
      <c r="A2143" s="3" t="n">
        <v>46005</v>
      </c>
      <c r="B2143" t="inlineStr">
        <is>
          <t>Yahoo!広告</t>
        </is>
      </c>
      <c r="C2143" s="5" t="n">
        <v>9600</v>
      </c>
    </row>
    <row r="2144">
      <c r="A2144" s="3" t="n">
        <v>46006</v>
      </c>
      <c r="B2144" t="inlineStr">
        <is>
          <t>Google広告</t>
        </is>
      </c>
      <c r="C2144" s="5" t="n">
        <v>8800</v>
      </c>
    </row>
    <row r="2145">
      <c r="A2145" s="3" t="n">
        <v>46006</v>
      </c>
      <c r="B2145" t="inlineStr">
        <is>
          <t>Meta広告</t>
        </is>
      </c>
      <c r="C2145" s="5" t="n">
        <v>10900</v>
      </c>
    </row>
    <row r="2146">
      <c r="A2146" s="3" t="n">
        <v>46006</v>
      </c>
      <c r="B2146" t="inlineStr">
        <is>
          <t>Yahoo!広告</t>
        </is>
      </c>
      <c r="C2146" s="5" t="n">
        <v>9800</v>
      </c>
    </row>
    <row r="2147">
      <c r="A2147" s="3" t="n">
        <v>46007</v>
      </c>
      <c r="B2147" t="inlineStr">
        <is>
          <t>Google広告</t>
        </is>
      </c>
      <c r="C2147" s="5" t="n">
        <v>9600</v>
      </c>
    </row>
    <row r="2148">
      <c r="A2148" s="3" t="n">
        <v>46007</v>
      </c>
      <c r="B2148" t="inlineStr">
        <is>
          <t>Meta広告</t>
        </is>
      </c>
      <c r="C2148" s="5" t="n">
        <v>8000</v>
      </c>
    </row>
    <row r="2149">
      <c r="A2149" s="3" t="n">
        <v>46007</v>
      </c>
      <c r="B2149" t="inlineStr">
        <is>
          <t>Yahoo!広告</t>
        </is>
      </c>
      <c r="C2149" s="5" t="n">
        <v>17500</v>
      </c>
    </row>
    <row r="2150">
      <c r="A2150" s="3" t="n">
        <v>46008</v>
      </c>
      <c r="B2150" t="inlineStr">
        <is>
          <t>Google広告</t>
        </is>
      </c>
      <c r="C2150" s="5" t="n">
        <v>9900</v>
      </c>
    </row>
    <row r="2151">
      <c r="A2151" s="3" t="n">
        <v>46008</v>
      </c>
      <c r="B2151" t="inlineStr">
        <is>
          <t>Meta広告</t>
        </is>
      </c>
      <c r="C2151" s="5" t="n">
        <v>7000</v>
      </c>
    </row>
    <row r="2152">
      <c r="A2152" s="3" t="n">
        <v>46008</v>
      </c>
      <c r="B2152" t="inlineStr">
        <is>
          <t>Yahoo!広告</t>
        </is>
      </c>
      <c r="C2152" s="5" t="n">
        <v>14400</v>
      </c>
    </row>
    <row r="2153">
      <c r="A2153" s="3" t="n">
        <v>46009</v>
      </c>
      <c r="B2153" t="inlineStr">
        <is>
          <t>Google広告</t>
        </is>
      </c>
      <c r="C2153" s="5" t="n">
        <v>6900</v>
      </c>
    </row>
    <row r="2154">
      <c r="A2154" s="3" t="n">
        <v>46009</v>
      </c>
      <c r="B2154" t="inlineStr">
        <is>
          <t>Meta広告</t>
        </is>
      </c>
      <c r="C2154" s="5" t="n">
        <v>9800</v>
      </c>
    </row>
    <row r="2155">
      <c r="A2155" s="3" t="n">
        <v>46009</v>
      </c>
      <c r="B2155" t="inlineStr">
        <is>
          <t>Yahoo!広告</t>
        </is>
      </c>
      <c r="C2155" s="5" t="n">
        <v>16300</v>
      </c>
    </row>
    <row r="2156">
      <c r="A2156" s="3" t="n">
        <v>46010</v>
      </c>
      <c r="B2156" t="inlineStr">
        <is>
          <t>Google広告</t>
        </is>
      </c>
      <c r="C2156" s="5" t="n">
        <v>10200</v>
      </c>
    </row>
    <row r="2157">
      <c r="A2157" s="3" t="n">
        <v>46010</v>
      </c>
      <c r="B2157" t="inlineStr">
        <is>
          <t>Meta広告</t>
        </is>
      </c>
      <c r="C2157" s="5" t="n">
        <v>9200</v>
      </c>
    </row>
    <row r="2158">
      <c r="A2158" s="3" t="n">
        <v>46010</v>
      </c>
      <c r="B2158" t="inlineStr">
        <is>
          <t>Yahoo!広告</t>
        </is>
      </c>
      <c r="C2158" s="5" t="n">
        <v>12300</v>
      </c>
    </row>
    <row r="2159">
      <c r="A2159" s="3" t="n">
        <v>46011</v>
      </c>
      <c r="B2159" t="inlineStr">
        <is>
          <t>Google広告</t>
        </is>
      </c>
      <c r="C2159" s="5" t="n">
        <v>10800</v>
      </c>
    </row>
    <row r="2160">
      <c r="A2160" s="3" t="n">
        <v>46011</v>
      </c>
      <c r="B2160" t="inlineStr">
        <is>
          <t>Meta広告</t>
        </is>
      </c>
      <c r="C2160" s="5" t="n">
        <v>7800</v>
      </c>
    </row>
    <row r="2161">
      <c r="A2161" s="3" t="n">
        <v>46011</v>
      </c>
      <c r="B2161" t="inlineStr">
        <is>
          <t>Yahoo!広告</t>
        </is>
      </c>
      <c r="C2161" s="5" t="n">
        <v>9700</v>
      </c>
    </row>
    <row r="2162">
      <c r="A2162" s="3" t="n">
        <v>46012</v>
      </c>
      <c r="B2162" t="inlineStr">
        <is>
          <t>Google広告</t>
        </is>
      </c>
      <c r="C2162" s="5" t="n">
        <v>6200</v>
      </c>
    </row>
    <row r="2163">
      <c r="A2163" s="3" t="n">
        <v>46012</v>
      </c>
      <c r="B2163" t="inlineStr">
        <is>
          <t>Meta広告</t>
        </is>
      </c>
      <c r="C2163" s="5" t="n">
        <v>10100</v>
      </c>
    </row>
    <row r="2164">
      <c r="A2164" s="3" t="n">
        <v>46012</v>
      </c>
      <c r="B2164" t="inlineStr">
        <is>
          <t>Yahoo!広告</t>
        </is>
      </c>
      <c r="C2164" s="5" t="n">
        <v>17100</v>
      </c>
    </row>
    <row r="2165">
      <c r="A2165" s="3" t="n">
        <v>46013</v>
      </c>
      <c r="B2165" t="inlineStr">
        <is>
          <t>Google広告</t>
        </is>
      </c>
      <c r="C2165" s="5" t="n">
        <v>10500</v>
      </c>
    </row>
    <row r="2166">
      <c r="A2166" s="3" t="n">
        <v>46013</v>
      </c>
      <c r="B2166" t="inlineStr">
        <is>
          <t>Meta広告</t>
        </is>
      </c>
      <c r="C2166" s="5" t="n">
        <v>10400</v>
      </c>
    </row>
    <row r="2167">
      <c r="A2167" s="3" t="n">
        <v>46013</v>
      </c>
      <c r="B2167" t="inlineStr">
        <is>
          <t>Yahoo!広告</t>
        </is>
      </c>
      <c r="C2167" s="5" t="n">
        <v>12700</v>
      </c>
    </row>
    <row r="2168">
      <c r="A2168" s="3" t="n">
        <v>46014</v>
      </c>
      <c r="B2168" t="inlineStr">
        <is>
          <t>Google広告</t>
        </is>
      </c>
      <c r="C2168" s="5" t="n">
        <v>6300</v>
      </c>
    </row>
    <row r="2169">
      <c r="A2169" s="3" t="n">
        <v>46014</v>
      </c>
      <c r="B2169" t="inlineStr">
        <is>
          <t>Meta広告</t>
        </is>
      </c>
      <c r="C2169" s="5" t="n">
        <v>8500</v>
      </c>
    </row>
    <row r="2170">
      <c r="A2170" s="3" t="n">
        <v>46014</v>
      </c>
      <c r="B2170" t="inlineStr">
        <is>
          <t>Yahoo!広告</t>
        </is>
      </c>
      <c r="C2170" s="5" t="n">
        <v>13100</v>
      </c>
    </row>
    <row r="2171">
      <c r="A2171" s="3" t="n">
        <v>46015</v>
      </c>
      <c r="B2171" t="inlineStr">
        <is>
          <t>Google広告</t>
        </is>
      </c>
      <c r="C2171" s="5" t="n">
        <v>10500</v>
      </c>
    </row>
    <row r="2172">
      <c r="A2172" s="3" t="n">
        <v>46015</v>
      </c>
      <c r="B2172" t="inlineStr">
        <is>
          <t>Meta広告</t>
        </is>
      </c>
      <c r="C2172" s="5" t="n">
        <v>10800</v>
      </c>
    </row>
    <row r="2173">
      <c r="A2173" s="3" t="n">
        <v>46015</v>
      </c>
      <c r="B2173" t="inlineStr">
        <is>
          <t>Yahoo!広告</t>
        </is>
      </c>
      <c r="C2173" s="5" t="n">
        <v>15800</v>
      </c>
    </row>
    <row r="2174">
      <c r="A2174" s="3" t="n">
        <v>46016</v>
      </c>
      <c r="B2174" t="inlineStr">
        <is>
          <t>Google広告</t>
        </is>
      </c>
      <c r="C2174" s="5" t="n">
        <v>10900</v>
      </c>
    </row>
    <row r="2175">
      <c r="A2175" s="3" t="n">
        <v>46016</v>
      </c>
      <c r="B2175" t="inlineStr">
        <is>
          <t>Meta広告</t>
        </is>
      </c>
      <c r="C2175" s="5" t="n">
        <v>9100</v>
      </c>
    </row>
    <row r="2176">
      <c r="A2176" s="3" t="n">
        <v>46016</v>
      </c>
      <c r="B2176" t="inlineStr">
        <is>
          <t>Yahoo!広告</t>
        </is>
      </c>
      <c r="C2176" s="5" t="n">
        <v>17000</v>
      </c>
    </row>
    <row r="2177">
      <c r="A2177" s="3" t="n">
        <v>46017</v>
      </c>
      <c r="B2177" t="inlineStr">
        <is>
          <t>Google広告</t>
        </is>
      </c>
      <c r="C2177" s="5" t="n">
        <v>9100</v>
      </c>
    </row>
    <row r="2178">
      <c r="A2178" s="3" t="n">
        <v>46017</v>
      </c>
      <c r="B2178" t="inlineStr">
        <is>
          <t>Meta広告</t>
        </is>
      </c>
      <c r="C2178" s="5" t="n">
        <v>8100</v>
      </c>
    </row>
    <row r="2179">
      <c r="A2179" s="3" t="n">
        <v>46017</v>
      </c>
      <c r="B2179" t="inlineStr">
        <is>
          <t>Yahoo!広告</t>
        </is>
      </c>
      <c r="C2179" s="5" t="n">
        <v>10100</v>
      </c>
    </row>
    <row r="2180">
      <c r="A2180" s="3" t="n">
        <v>46018</v>
      </c>
      <c r="B2180" t="inlineStr">
        <is>
          <t>Google広告</t>
        </is>
      </c>
      <c r="C2180" s="5" t="n">
        <v>8600</v>
      </c>
    </row>
    <row r="2181">
      <c r="A2181" s="3" t="n">
        <v>46018</v>
      </c>
      <c r="B2181" t="inlineStr">
        <is>
          <t>Meta広告</t>
        </is>
      </c>
      <c r="C2181" s="5" t="n">
        <v>7800</v>
      </c>
    </row>
    <row r="2182">
      <c r="A2182" s="3" t="n">
        <v>46018</v>
      </c>
      <c r="B2182" t="inlineStr">
        <is>
          <t>Yahoo!広告</t>
        </is>
      </c>
      <c r="C2182" s="5" t="n">
        <v>13800</v>
      </c>
    </row>
    <row r="2183">
      <c r="A2183" s="3" t="n">
        <v>46019</v>
      </c>
      <c r="B2183" t="inlineStr">
        <is>
          <t>Google広告</t>
        </is>
      </c>
      <c r="C2183" s="5" t="n">
        <v>9300</v>
      </c>
    </row>
    <row r="2184">
      <c r="A2184" s="3" t="n">
        <v>46019</v>
      </c>
      <c r="B2184" t="inlineStr">
        <is>
          <t>Meta広告</t>
        </is>
      </c>
      <c r="C2184" s="5" t="n">
        <v>11100</v>
      </c>
    </row>
    <row r="2185">
      <c r="A2185" s="3" t="n">
        <v>46019</v>
      </c>
      <c r="B2185" t="inlineStr">
        <is>
          <t>Yahoo!広告</t>
        </is>
      </c>
      <c r="C2185" s="5" t="n">
        <v>13100</v>
      </c>
    </row>
    <row r="2186">
      <c r="A2186" s="3" t="n">
        <v>46020</v>
      </c>
      <c r="B2186" t="inlineStr">
        <is>
          <t>Google広告</t>
        </is>
      </c>
      <c r="C2186" s="5" t="n">
        <v>8800</v>
      </c>
    </row>
    <row r="2187">
      <c r="A2187" s="3" t="n">
        <v>46020</v>
      </c>
      <c r="B2187" t="inlineStr">
        <is>
          <t>Meta広告</t>
        </is>
      </c>
      <c r="C2187" s="5" t="n">
        <v>9400</v>
      </c>
    </row>
    <row r="2188">
      <c r="A2188" s="3" t="n">
        <v>46020</v>
      </c>
      <c r="B2188" t="inlineStr">
        <is>
          <t>Yahoo!広告</t>
        </is>
      </c>
      <c r="C2188" s="5" t="n">
        <v>17700</v>
      </c>
    </row>
    <row r="2189">
      <c r="A2189" s="3" t="n">
        <v>46021</v>
      </c>
      <c r="B2189" t="inlineStr">
        <is>
          <t>Google広告</t>
        </is>
      </c>
      <c r="C2189" s="5" t="n">
        <v>8100</v>
      </c>
    </row>
    <row r="2190">
      <c r="A2190" s="3" t="n">
        <v>46021</v>
      </c>
      <c r="B2190" t="inlineStr">
        <is>
          <t>Meta広告</t>
        </is>
      </c>
      <c r="C2190" s="5" t="n">
        <v>12100</v>
      </c>
    </row>
    <row r="2191">
      <c r="A2191" s="3" t="n">
        <v>46021</v>
      </c>
      <c r="B2191" t="inlineStr">
        <is>
          <t>Yahoo!広告</t>
        </is>
      </c>
      <c r="C2191" s="5" t="n">
        <v>15000</v>
      </c>
    </row>
    <row r="2192">
      <c r="A2192" s="3" t="n">
        <v>46022</v>
      </c>
      <c r="B2192" t="inlineStr">
        <is>
          <t>Google広告</t>
        </is>
      </c>
      <c r="C2192" s="5" t="n">
        <v>7000</v>
      </c>
    </row>
    <row r="2193">
      <c r="A2193" s="3" t="n">
        <v>46022</v>
      </c>
      <c r="B2193" t="inlineStr">
        <is>
          <t>Meta広告</t>
        </is>
      </c>
      <c r="C2193" s="5" t="n">
        <v>8700</v>
      </c>
    </row>
    <row r="2194">
      <c r="A2194" s="3" t="n">
        <v>46022</v>
      </c>
      <c r="B2194" t="inlineStr">
        <is>
          <t>Yahoo!広告</t>
        </is>
      </c>
      <c r="C2194" s="5" t="n">
        <v>9800</v>
      </c>
    </row>
  </sheetData>
  <mergeCells count="1">
    <mergeCell ref="E2:E6"/>
  </mergeCells>
  <pageMargins left="0.75" right="0.75" top="1" bottom="1" header="0.5" footer="0.5"/>
  <pageSetup orientation="portrait" paperSize="9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tabSelected="0"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3" customWidth="1" min="4" max="4"/>
    <col width="60" customWidth="1" min="5" max="5"/>
  </cols>
  <sheetData>
    <row r="1">
      <c r="A1" s="1" t="inlineStr">
        <is>
          <t>商品コード</t>
        </is>
      </c>
      <c r="B1" s="1" t="inlineStr">
        <is>
          <t>商品名</t>
        </is>
      </c>
      <c r="C1" s="1" t="inlineStr">
        <is>
          <t>カテゴリ</t>
        </is>
      </c>
      <c r="E1" s="2" t="inlineStr">
        <is>
          <t>仮定の例 — orova.vn</t>
        </is>
      </c>
    </row>
    <row r="2">
      <c r="A2" s="7" t="inlineStr">
        <is>
          <t>P001</t>
        </is>
      </c>
      <c r="B2" s="7" t="inlineStr">
        <is>
          <t>ワイヤレスイヤホン</t>
        </is>
      </c>
      <c r="C2" s="7" t="inlineStr">
        <is>
          <t>ガジェット</t>
        </is>
      </c>
      <c r="E2" s="6" t="inlineStr">
        <is>
          <t>商品マスタ（tbl_商品）。商品コードは重複させないでください（ステップ2のリレーションシップと、Data_売上の商品名・カテゴリ列のXLOOKUPがこの表を参照します）。商品を追加するときは表のすぐ下に行を足します。</t>
        </is>
      </c>
    </row>
    <row r="3">
      <c r="A3" s="7" t="inlineStr">
        <is>
          <t>P002</t>
        </is>
      </c>
      <c r="B3" s="7" t="inlineStr">
        <is>
          <t>モバイルバッテリー</t>
        </is>
      </c>
      <c r="C3" s="7" t="inlineStr">
        <is>
          <t>ガジェット</t>
        </is>
      </c>
    </row>
    <row r="4">
      <c r="A4" s="7" t="inlineStr">
        <is>
          <t>P003</t>
        </is>
      </c>
      <c r="B4" s="7" t="inlineStr">
        <is>
          <t>スマートウォッチ</t>
        </is>
      </c>
      <c r="C4" s="7" t="inlineStr">
        <is>
          <t>ガジェット</t>
        </is>
      </c>
    </row>
    <row r="5">
      <c r="A5" s="7" t="inlineStr">
        <is>
          <t>P004</t>
        </is>
      </c>
      <c r="B5" s="7" t="inlineStr">
        <is>
          <t>ステンレスボトル</t>
        </is>
      </c>
      <c r="C5" s="7" t="inlineStr">
        <is>
          <t>生活雑貨</t>
        </is>
      </c>
    </row>
    <row r="6">
      <c r="A6" s="7" t="inlineStr">
        <is>
          <t>P005</t>
        </is>
      </c>
      <c r="B6" s="7" t="inlineStr">
        <is>
          <t>卓上加湿器</t>
        </is>
      </c>
      <c r="C6" s="7" t="inlineStr">
        <is>
          <t>生活雑貨</t>
        </is>
      </c>
    </row>
    <row r="7">
      <c r="A7" s="7" t="inlineStr">
        <is>
          <t>P006</t>
        </is>
      </c>
      <c r="B7" s="7" t="inlineStr">
        <is>
          <t>今治タオルセット</t>
        </is>
      </c>
      <c r="C7" s="7" t="inlineStr">
        <is>
          <t>生活雑貨</t>
        </is>
      </c>
    </row>
    <row r="8">
      <c r="A8" s="7" t="inlineStr">
        <is>
          <t>P007</t>
        </is>
      </c>
      <c r="B8" s="7" t="inlineStr">
        <is>
          <t>静岡緑茶ギフト</t>
        </is>
      </c>
      <c r="C8" s="7" t="inlineStr">
        <is>
          <t>食品ギフト</t>
        </is>
      </c>
    </row>
    <row r="9">
      <c r="A9" s="7" t="inlineStr">
        <is>
          <t>P008</t>
        </is>
      </c>
      <c r="B9" s="7" t="inlineStr">
        <is>
          <t>ドリップコーヒー詰合せ</t>
        </is>
      </c>
      <c r="C9" s="7" t="inlineStr">
        <is>
          <t>食品ギフト</t>
        </is>
      </c>
    </row>
    <row r="10">
      <c r="A10" s="7" t="inlineStr">
        <is>
          <t>P009</t>
        </is>
      </c>
      <c r="B10" s="7" t="inlineStr">
        <is>
          <t>チーズケーキ</t>
        </is>
      </c>
      <c r="C10" s="7" t="inlineStr">
        <is>
          <t>食品ギフト</t>
        </is>
      </c>
    </row>
  </sheetData>
  <mergeCells count="1">
    <mergeCell ref="E2:E6"/>
  </mergeCells>
  <pageMargins left="0.75" right="0.75" top="1" bottom="1" header="0.5" footer="0.5"/>
  <pageSetup orientation="portrait" paperSize="9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24"/>
  <sheetViews>
    <sheetView tabSelected="0"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2" customWidth="1" min="3" max="3"/>
    <col width="15" customWidth="1" min="4" max="4"/>
    <col width="15" customWidth="1" min="5" max="5"/>
    <col width="2" customWidth="1" min="6" max="6"/>
    <col width="10" customWidth="1" min="7" max="7"/>
    <col width="15" customWidth="1" min="8" max="8"/>
    <col width="2" customWidth="1" min="9" max="9"/>
    <col width="2" customWidth="1" min="10" max="10"/>
    <col width="28" customWidth="1" min="11" max="11"/>
    <col width="16" customWidth="1" min="12" max="12"/>
    <col width="2" customWidth="1" min="13" max="13"/>
    <col width="7" customWidth="1" min="14" max="14"/>
    <col width="13" customWidth="1" min="15" max="15"/>
    <col width="17" customWidth="1" min="16" max="16"/>
  </cols>
  <sheetData>
    <row r="1">
      <c r="A1" s="8" t="inlineStr">
        <is>
          <t>集計 — SUMIFS・COUNTIFS・IFERRORで計算（ピボットテーブルの代わり）</t>
        </is>
      </c>
      <c r="K1" s="2" t="inlineStr">
        <is>
          <t>仮定の例 — orova.vn</t>
        </is>
      </c>
    </row>
    <row r="2">
      <c r="N2" s="2" t="inlineStr">
        <is>
          <t>ドロップダウンの選択肢</t>
        </is>
      </c>
    </row>
    <row r="3">
      <c r="A3" s="9" t="inlineStr">
        <is>
          <t>KPI</t>
        </is>
      </c>
      <c r="B3" s="9" t="inlineStr">
        <is>
          <t>値</t>
        </is>
      </c>
      <c r="D3" s="9" t="inlineStr">
        <is>
          <t>前年同期</t>
        </is>
      </c>
      <c r="E3" s="9" t="inlineStr">
        <is>
          <t>値</t>
        </is>
      </c>
      <c r="K3" s="9" t="inlineStr">
        <is>
          <t>条件（Dashboardから）</t>
        </is>
      </c>
      <c r="L3" s="9" t="inlineStr">
        <is>
          <t>値</t>
        </is>
      </c>
      <c r="N3" s="9" t="inlineStr">
        <is>
          <t>年</t>
        </is>
      </c>
      <c r="O3" s="9" t="inlineStr">
        <is>
          <t>地域</t>
        </is>
      </c>
      <c r="P3" s="9" t="inlineStr">
        <is>
          <t>チャネル</t>
        </is>
      </c>
    </row>
    <row r="4">
      <c r="A4" s="10" t="inlineStr">
        <is>
          <t>売上合計</t>
        </is>
      </c>
      <c r="B4" s="11">
        <f>SUMIFS(tbl_売上[売上金額],tbl_売上[日付],"&gt;="&amp;$L$9,tbl_売上[日付],"&lt;"&amp;$L$10,tbl_売上[地域],$L$7,tbl_売上[チャネル],$L$8)</f>
        <v/>
      </c>
      <c r="C4" s="7" t="n"/>
      <c r="D4" s="10" t="inlineStr">
        <is>
          <t>前年の売上合計</t>
        </is>
      </c>
      <c r="E4" s="12">
        <f>IF(L4=MIN($N$4:$N$5),"",SUMIFS(tbl_売上[売上金額],tbl_売上[日付],"&gt;="&amp;EDATE($L$9,-12),tbl_売上[日付],"&lt;"&amp;EDATE($L$10,-12),tbl_売上[地域],$L$7,tbl_売上[チャネル],$L$8))</f>
        <v/>
      </c>
      <c r="F4" s="7" t="n"/>
      <c r="G4" s="7" t="n"/>
      <c r="H4" s="7" t="n"/>
      <c r="I4" s="7" t="n"/>
      <c r="J4" s="7" t="n"/>
      <c r="K4" s="10" t="inlineStr">
        <is>
          <t>年（Dashboard!C3）</t>
        </is>
      </c>
      <c r="L4" s="13">
        <f>Dashboard!$C$3</f>
        <v/>
      </c>
      <c r="M4" s="7" t="n"/>
      <c r="N4" s="7" t="n">
        <v>2024</v>
      </c>
      <c r="O4" s="7" t="inlineStr">
        <is>
          <t>すべての地域</t>
        </is>
      </c>
      <c r="P4" s="7" t="inlineStr">
        <is>
          <t>すべてのチャネル</t>
        </is>
      </c>
    </row>
    <row r="5">
      <c r="A5" s="10" t="inlineStr">
        <is>
          <t>受注件数</t>
        </is>
      </c>
      <c r="B5" s="14">
        <f>COUNTIFS(tbl_売上[日付],"&gt;="&amp;$L$9,tbl_売上[日付],"&lt;"&amp;$L$10,tbl_売上[地域],$L$7,tbl_売上[チャネル],$L$8)</f>
        <v/>
      </c>
      <c r="C5" s="7" t="n"/>
      <c r="D5" s="10" t="inlineStr">
        <is>
          <t>前年比</t>
        </is>
      </c>
      <c r="E5" s="15">
        <f>IF(OR(E4="",E4=0),"",B4/E4-1)</f>
        <v/>
      </c>
      <c r="F5" s="7" t="n"/>
      <c r="G5" s="7" t="n"/>
      <c r="H5" s="7" t="n"/>
      <c r="I5" s="7" t="n"/>
      <c r="J5" s="7" t="n"/>
      <c r="K5" s="10" t="inlineStr">
        <is>
          <t>地域（Dashboard!G3）</t>
        </is>
      </c>
      <c r="L5" s="16">
        <f>Dashboard!$G$3</f>
        <v/>
      </c>
      <c r="M5" s="7" t="n"/>
      <c r="N5" s="7" t="n">
        <v>2025</v>
      </c>
      <c r="O5" s="7" t="inlineStr">
        <is>
          <t>関東</t>
        </is>
      </c>
      <c r="P5" s="7" t="inlineStr">
        <is>
          <t>Google広告</t>
        </is>
      </c>
    </row>
    <row r="6">
      <c r="A6" s="10" t="inlineStr">
        <is>
          <t>広告費合計</t>
        </is>
      </c>
      <c r="B6" s="11">
        <f>SUMIFS(tbl_広告費[費用],tbl_広告費[日付],"&gt;="&amp;$L$9,tbl_広告費[日付],"&lt;"&amp;$L$10,tbl_広告費[チャネル],$L$8)</f>
        <v/>
      </c>
      <c r="C6" s="7" t="n"/>
      <c r="D6" s="7" t="n"/>
      <c r="E6" s="7" t="n"/>
      <c r="F6" s="7" t="n"/>
      <c r="G6" s="7" t="n"/>
      <c r="H6" s="7" t="n"/>
      <c r="I6" s="7" t="n"/>
      <c r="J6" s="7" t="n"/>
      <c r="K6" s="10" t="inlineStr">
        <is>
          <t>チャネル（Dashboard!K3）</t>
        </is>
      </c>
      <c r="L6" s="16">
        <f>Dashboard!$K$3</f>
        <v/>
      </c>
      <c r="M6" s="7" t="n"/>
      <c r="N6" s="7" t="n"/>
      <c r="O6" s="7" t="inlineStr">
        <is>
          <t>関西</t>
        </is>
      </c>
      <c r="P6" s="7" t="inlineStr">
        <is>
          <t>Meta広告</t>
        </is>
      </c>
    </row>
    <row r="7">
      <c r="A7" s="10" t="inlineStr">
        <is>
          <t>ROAS</t>
        </is>
      </c>
      <c r="B7" s="17">
        <f>IFERROR(B4/B6,0)</f>
        <v/>
      </c>
      <c r="C7" s="7" t="n"/>
      <c r="D7" s="7" t="n"/>
      <c r="E7" s="7" t="n"/>
      <c r="F7" s="7" t="n"/>
      <c r="G7" s="7" t="n"/>
      <c r="H7" s="7" t="n"/>
      <c r="I7" s="7" t="n"/>
      <c r="J7" s="7" t="n"/>
      <c r="K7" s="10" t="inlineStr">
        <is>
          <t>選択地域（条件）</t>
        </is>
      </c>
      <c r="L7" s="16">
        <f>IF(L5="すべての地域","*",L5)</f>
        <v/>
      </c>
      <c r="M7" s="7" t="n"/>
      <c r="N7" s="7" t="n"/>
      <c r="O7" s="7" t="inlineStr">
        <is>
          <t>中部</t>
        </is>
      </c>
      <c r="P7" s="7" t="inlineStr">
        <is>
          <t>Yahoo!広告</t>
        </is>
      </c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10" t="inlineStr">
        <is>
          <t>選択チャネル（条件）</t>
        </is>
      </c>
      <c r="L8" s="16">
        <f>IF(L6="すべてのチャネル","*",L6)</f>
        <v/>
      </c>
      <c r="M8" s="7" t="n"/>
      <c r="N8" s="7" t="n"/>
      <c r="O8" s="7" t="inlineStr">
        <is>
          <t>九州</t>
        </is>
      </c>
      <c r="P8" s="7" t="n"/>
    </row>
    <row r="9">
      <c r="A9" s="18" t="inlineStr">
        <is>
          <t>表1 — 月別売上（ピボット1）</t>
        </is>
      </c>
      <c r="B9" s="7" t="n"/>
      <c r="C9" s="7" t="n"/>
      <c r="D9" s="18" t="inlineStr">
        <is>
          <t>表2 — カテゴリ別売上（ピボット2）</t>
        </is>
      </c>
      <c r="E9" s="7" t="n"/>
      <c r="F9" s="7" t="n"/>
      <c r="G9" s="18" t="inlineStr">
        <is>
          <t>表3 — 地域別売上（ピボット3）</t>
        </is>
      </c>
      <c r="H9" s="7" t="n"/>
      <c r="I9" s="7" t="n"/>
      <c r="J9" s="7" t="n"/>
      <c r="K9" s="10" t="inlineStr">
        <is>
          <t>期間の開始</t>
        </is>
      </c>
      <c r="L9" s="19">
        <f>DATE(L4,1,1)</f>
        <v/>
      </c>
      <c r="M9" s="7" t="n"/>
      <c r="N9" s="7" t="n"/>
      <c r="O9" s="7" t="n"/>
      <c r="P9" s="7" t="n"/>
    </row>
    <row r="10">
      <c r="A10" s="9" t="inlineStr">
        <is>
          <t>月</t>
        </is>
      </c>
      <c r="B10" s="9" t="inlineStr">
        <is>
          <t>売上金額</t>
        </is>
      </c>
      <c r="C10" s="7" t="n"/>
      <c r="D10" s="9" t="inlineStr">
        <is>
          <t>カテゴリ</t>
        </is>
      </c>
      <c r="E10" s="9" t="inlineStr">
        <is>
          <t>売上金額</t>
        </is>
      </c>
      <c r="F10" s="7" t="n"/>
      <c r="G10" s="9" t="inlineStr">
        <is>
          <t>地域</t>
        </is>
      </c>
      <c r="H10" s="9" t="inlineStr">
        <is>
          <t>売上金額</t>
        </is>
      </c>
      <c r="I10" s="7" t="n"/>
      <c r="J10" s="7" t="n"/>
      <c r="K10" s="10" t="inlineStr">
        <is>
          <t>期間の終了（この日を含まない）</t>
        </is>
      </c>
      <c r="L10" s="19">
        <f>DATE(L4+1,1,1)</f>
        <v/>
      </c>
      <c r="M10" s="7" t="n"/>
      <c r="N10" s="7" t="n"/>
      <c r="O10" s="7" t="n"/>
      <c r="P10" s="7" t="n"/>
    </row>
    <row r="11">
      <c r="A11" s="10" t="inlineStr">
        <is>
          <t>1月</t>
        </is>
      </c>
      <c r="B11" s="12">
        <f>SUMIFS(tbl_売上[売上金額],tbl_売上[日付],"&gt;="&amp;DATE($L$4,1,1),tbl_売上[日付],"&lt;"&amp;EDATE(DATE($L$4,1,1),1),tbl_売上[地域],$L$7,tbl_売上[チャネル],$L$8)</f>
        <v/>
      </c>
      <c r="C11" s="7" t="n"/>
      <c r="D11" s="10" t="inlineStr">
        <is>
          <t>ガジェット</t>
        </is>
      </c>
      <c r="E11" s="12">
        <f>SUMIFS(tbl_売上[売上金額],tbl_売上[日付],"&gt;="&amp;$L$9,tbl_売上[日付],"&lt;"&amp;$L$10,tbl_売上[地域],$L$7,tbl_売上[チャネル],$L$8,tbl_売上[カテゴリ],D11)</f>
        <v/>
      </c>
      <c r="F11" s="7" t="n"/>
      <c r="G11" s="10" t="inlineStr">
        <is>
          <t>関東</t>
        </is>
      </c>
      <c r="H11" s="12">
        <f>SUMIFS(tbl_売上[売上金額],tbl_売上[日付],"&gt;="&amp;$L$9,tbl_売上[日付],"&lt;"&amp;$L$10,tbl_売上[地域],G11,tbl_売上[チャネル],$L$8)</f>
        <v/>
      </c>
      <c r="I11" s="7" t="n"/>
      <c r="J11" s="7" t="n"/>
      <c r="K11" s="7" t="n"/>
      <c r="L11" s="7" t="n"/>
      <c r="M11" s="7" t="n"/>
      <c r="N11" s="7" t="n"/>
      <c r="O11" s="7" t="n"/>
      <c r="P11" s="7" t="n"/>
    </row>
    <row r="12">
      <c r="A12" s="10" t="inlineStr">
        <is>
          <t>2月</t>
        </is>
      </c>
      <c r="B12" s="12">
        <f>SUMIFS(tbl_売上[売上金額],tbl_売上[日付],"&gt;="&amp;DATE($L$4,2,1),tbl_売上[日付],"&lt;"&amp;EDATE(DATE($L$4,2,1),1),tbl_売上[地域],$L$7,tbl_売上[チャネル],$L$8)</f>
        <v/>
      </c>
      <c r="C12" s="7" t="n"/>
      <c r="D12" s="10" t="inlineStr">
        <is>
          <t>生活雑貨</t>
        </is>
      </c>
      <c r="E12" s="12">
        <f>SUMIFS(tbl_売上[売上金額],tbl_売上[日付],"&gt;="&amp;$L$9,tbl_売上[日付],"&lt;"&amp;$L$10,tbl_売上[地域],$L$7,tbl_売上[チャネル],$L$8,tbl_売上[カテゴリ],D12)</f>
        <v/>
      </c>
      <c r="F12" s="7" t="n"/>
      <c r="G12" s="10" t="inlineStr">
        <is>
          <t>関西</t>
        </is>
      </c>
      <c r="H12" s="12">
        <f>SUMIFS(tbl_売上[売上金額],tbl_売上[日付],"&gt;="&amp;$L$9,tbl_売上[日付],"&lt;"&amp;$L$10,tbl_売上[地域],G12,tbl_売上[チャネル],$L$8)</f>
        <v/>
      </c>
      <c r="I12" s="7" t="n"/>
      <c r="J12" s="7" t="n"/>
      <c r="K12" s="7" t="n"/>
      <c r="L12" s="7" t="n"/>
      <c r="M12" s="7" t="n"/>
      <c r="N12" s="7" t="n"/>
      <c r="O12" s="7" t="n"/>
      <c r="P12" s="7" t="n"/>
    </row>
    <row r="13">
      <c r="A13" s="10" t="inlineStr">
        <is>
          <t>3月</t>
        </is>
      </c>
      <c r="B13" s="12">
        <f>SUMIFS(tbl_売上[売上金額],tbl_売上[日付],"&gt;="&amp;DATE($L$4,3,1),tbl_売上[日付],"&lt;"&amp;EDATE(DATE($L$4,3,1),1),tbl_売上[地域],$L$7,tbl_売上[チャネル],$L$8)</f>
        <v/>
      </c>
      <c r="C13" s="7" t="n"/>
      <c r="D13" s="10" t="inlineStr">
        <is>
          <t>食品ギフト</t>
        </is>
      </c>
      <c r="E13" s="12">
        <f>SUMIFS(tbl_売上[売上金額],tbl_売上[日付],"&gt;="&amp;$L$9,tbl_売上[日付],"&lt;"&amp;$L$10,tbl_売上[地域],$L$7,tbl_売上[チャネル],$L$8,tbl_売上[カテゴリ],D13)</f>
        <v/>
      </c>
      <c r="F13" s="7" t="n"/>
      <c r="G13" s="10" t="inlineStr">
        <is>
          <t>中部</t>
        </is>
      </c>
      <c r="H13" s="12">
        <f>SUMIFS(tbl_売上[売上金額],tbl_売上[日付],"&gt;="&amp;$L$9,tbl_売上[日付],"&lt;"&amp;$L$10,tbl_売上[地域],G13,tbl_売上[チャネル],$L$8)</f>
        <v/>
      </c>
      <c r="I13" s="7" t="n"/>
      <c r="J13" s="7" t="n"/>
      <c r="K13" s="7" t="n"/>
      <c r="L13" s="7" t="n"/>
      <c r="M13" s="7" t="n"/>
      <c r="N13" s="7" t="n"/>
      <c r="O13" s="7" t="n"/>
      <c r="P13" s="7" t="n"/>
    </row>
    <row r="14">
      <c r="A14" s="10" t="inlineStr">
        <is>
          <t>4月</t>
        </is>
      </c>
      <c r="B14" s="12">
        <f>SUMIFS(tbl_売上[売上金額],tbl_売上[日付],"&gt;="&amp;DATE($L$4,4,1),tbl_売上[日付],"&lt;"&amp;EDATE(DATE($L$4,4,1),1),tbl_売上[地域],$L$7,tbl_売上[チャネル],$L$8)</f>
        <v/>
      </c>
      <c r="C14" s="7" t="n"/>
      <c r="D14" s="20" t="inlineStr">
        <is>
          <t>合計</t>
        </is>
      </c>
      <c r="E14" s="11">
        <f>SUM(E11:E13)</f>
        <v/>
      </c>
      <c r="F14" s="7" t="n"/>
      <c r="G14" s="10" t="inlineStr">
        <is>
          <t>九州</t>
        </is>
      </c>
      <c r="H14" s="12">
        <f>SUMIFS(tbl_売上[売上金額],tbl_売上[日付],"&gt;="&amp;$L$9,tbl_売上[日付],"&lt;"&amp;$L$10,tbl_売上[地域],G14,tbl_売上[チャネル],$L$8)</f>
        <v/>
      </c>
      <c r="I14" s="7" t="n"/>
      <c r="J14" s="7" t="n"/>
      <c r="K14" s="7" t="n"/>
      <c r="L14" s="7" t="n"/>
      <c r="M14" s="7" t="n"/>
      <c r="N14" s="7" t="n"/>
      <c r="O14" s="7" t="n"/>
      <c r="P14" s="7" t="n"/>
    </row>
    <row r="15">
      <c r="A15" s="10" t="inlineStr">
        <is>
          <t>5月</t>
        </is>
      </c>
      <c r="B15" s="12">
        <f>SUMIFS(tbl_売上[売上金額],tbl_売上[日付],"&gt;="&amp;DATE($L$4,5,1),tbl_売上[日付],"&lt;"&amp;EDATE(DATE($L$4,5,1),1),tbl_売上[地域],$L$7,tbl_売上[チャネル],$L$8)</f>
        <v/>
      </c>
      <c r="C15" s="7" t="n"/>
      <c r="D15" s="7" t="n"/>
      <c r="E15" s="7" t="n"/>
      <c r="F15" s="7" t="n"/>
      <c r="G15" s="20" t="inlineStr">
        <is>
          <t>合計</t>
        </is>
      </c>
      <c r="H15" s="11">
        <f>SUM(H11:H14)</f>
        <v/>
      </c>
      <c r="I15" s="7" t="n"/>
      <c r="J15" s="7" t="n"/>
      <c r="K15" s="7" t="n"/>
      <c r="L15" s="7" t="n"/>
      <c r="M15" s="7" t="n"/>
      <c r="N15" s="7" t="n"/>
      <c r="O15" s="7" t="n"/>
      <c r="P15" s="7" t="n"/>
    </row>
    <row r="16">
      <c r="A16" s="10" t="inlineStr">
        <is>
          <t>6月</t>
        </is>
      </c>
      <c r="B16" s="12">
        <f>SUMIFS(tbl_売上[売上金額],tbl_売上[日付],"&gt;="&amp;DATE($L$4,6,1),tbl_売上[日付],"&lt;"&amp;EDATE(DATE($L$4,6,1),1),tbl_売上[地域],$L$7,tbl_売上[チャネル],$L$8)</f>
        <v/>
      </c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</row>
    <row r="17">
      <c r="A17" s="10" t="inlineStr">
        <is>
          <t>7月</t>
        </is>
      </c>
      <c r="B17" s="12">
        <f>SUMIFS(tbl_売上[売上金額],tbl_売上[日付],"&gt;="&amp;DATE($L$4,7,1),tbl_売上[日付],"&lt;"&amp;EDATE(DATE($L$4,7,1),1),tbl_売上[地域],$L$7,tbl_売上[チャネル],$L$8)</f>
        <v/>
      </c>
      <c r="C17" s="7" t="n"/>
      <c r="D17" s="6" t="inlineStr">
        <is>
          <t>すべての数値はtbl_売上とtbl_広告費に対するSUMIFS／COUNTIFSで、Dashboardの選択（C3 年、G3 地域、K3 チャネル）に連動します。B7のROASは =IFERROR(B4/B6,0) で、広告費が0のときもエラーになりません（表示は%）。Excelでは、これらの表をデータモデルのピボットテーブル（ステップ3）に、ROASをDIVIDE関数のメジャーに置き換えられます。表3（地域別）は4地域を比べるため、地域の選択では絞り込みません。</t>
        </is>
      </c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</row>
    <row r="18">
      <c r="A18" s="10" t="inlineStr">
        <is>
          <t>8月</t>
        </is>
      </c>
      <c r="B18" s="12">
        <f>SUMIFS(tbl_売上[売上金額],tbl_売上[日付],"&gt;="&amp;DATE($L$4,8,1),tbl_売上[日付],"&lt;"&amp;EDATE(DATE($L$4,8,1),1),tbl_売上[地域],$L$7,tbl_売上[チャネル],$L$8)</f>
        <v/>
      </c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</row>
    <row r="19">
      <c r="A19" s="10" t="inlineStr">
        <is>
          <t>9月</t>
        </is>
      </c>
      <c r="B19" s="12">
        <f>SUMIFS(tbl_売上[売上金額],tbl_売上[日付],"&gt;="&amp;DATE($L$4,9,1),tbl_売上[日付],"&lt;"&amp;EDATE(DATE($L$4,9,1),1),tbl_売上[地域],$L$7,tbl_売上[チャネル],$L$8)</f>
        <v/>
      </c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</row>
    <row r="20">
      <c r="A20" s="10" t="inlineStr">
        <is>
          <t>10月</t>
        </is>
      </c>
      <c r="B20" s="12">
        <f>SUMIFS(tbl_売上[売上金額],tbl_売上[日付],"&gt;="&amp;DATE($L$4,10,1),tbl_売上[日付],"&lt;"&amp;EDATE(DATE($L$4,10,1),1),tbl_売上[地域],$L$7,tbl_売上[チャネル],$L$8)</f>
        <v/>
      </c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</row>
    <row r="21">
      <c r="A21" s="10" t="inlineStr">
        <is>
          <t>11月</t>
        </is>
      </c>
      <c r="B21" s="12">
        <f>SUMIFS(tbl_売上[売上金額],tbl_売上[日付],"&gt;="&amp;DATE($L$4,11,1),tbl_売上[日付],"&lt;"&amp;EDATE(DATE($L$4,11,1),1),tbl_売上[地域],$L$7,tbl_売上[チャネル],$L$8)</f>
        <v/>
      </c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</row>
    <row r="22">
      <c r="A22" s="10" t="inlineStr">
        <is>
          <t>12月</t>
        </is>
      </c>
      <c r="B22" s="12">
        <f>SUMIFS(tbl_売上[売上金額],tbl_売上[日付],"&gt;="&amp;DATE($L$4,12,1),tbl_売上[日付],"&lt;"&amp;EDATE(DATE($L$4,12,1),1),tbl_売上[地域],$L$7,tbl_売上[チャネル],$L$8)</f>
        <v/>
      </c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</row>
    <row r="23">
      <c r="A23" s="20" t="inlineStr">
        <is>
          <t>合計</t>
        </is>
      </c>
      <c r="B23" s="11">
        <f>SUM(B11:B22)</f>
        <v/>
      </c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D17:H24"/>
  </mergeCells>
  <printOptions headings="1" gridLines="1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P42"/>
  <sheetViews>
    <sheetView showGridLines="0" showRowColHeaders="0" tabSelected="1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2" customWidth="1" min="5" max="5"/>
    <col width="11.5" customWidth="1" min="6" max="6"/>
    <col width="11.5" customWidth="1" min="7" max="7"/>
    <col width="11.5" customWidth="1" min="8" max="8"/>
    <col width="2" customWidth="1" min="9" max="9"/>
    <col width="11.5" customWidth="1" min="10" max="10"/>
    <col width="11.5" customWidth="1" min="11" max="11"/>
    <col width="11.5" customWidth="1" min="12" max="12"/>
    <col width="2" customWidth="1" min="13" max="13"/>
    <col width="11.5" customWidth="1" min="14" max="14"/>
    <col width="11.5" customWidth="1" min="15" max="15"/>
    <col width="11.5" customWidth="1" min="16" max="16"/>
    <col width="2" customWidth="1" min="17" max="17"/>
  </cols>
  <sheetData>
    <row r="1">
      <c r="A1" s="21" t="n"/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1" t="n"/>
      <c r="N1" s="21" t="n"/>
      <c r="O1" s="21" t="n"/>
      <c r="P1" s="21" t="n"/>
    </row>
    <row r="2" ht="30" customHeight="1">
      <c r="A2" s="21" t="n"/>
      <c r="B2" s="22" t="inlineStr">
        <is>
          <t>売上・広告ダッシュボード</t>
        </is>
      </c>
      <c r="C2" s="21" t="n"/>
      <c r="D2" s="21" t="n"/>
      <c r="E2" s="21" t="n"/>
      <c r="F2" s="21" t="n"/>
      <c r="G2" s="21" t="n"/>
      <c r="H2" s="21" t="n"/>
      <c r="I2" s="21" t="n"/>
      <c r="J2" s="21" t="n"/>
      <c r="K2" s="21" t="n"/>
      <c r="L2" s="23" t="inlineStr">
        <is>
          <t>仮定の例 — orova.vn</t>
        </is>
      </c>
    </row>
    <row r="3" ht="24" customHeight="1">
      <c r="A3" s="21" t="n"/>
      <c r="B3" s="24" t="inlineStr">
        <is>
          <t>年</t>
        </is>
      </c>
      <c r="C3" s="25" t="n">
        <v>2025</v>
      </c>
      <c r="D3" s="26" t="n"/>
      <c r="E3" s="21" t="n"/>
      <c r="F3" s="24" t="inlineStr">
        <is>
          <t>地域</t>
        </is>
      </c>
      <c r="G3" s="25" t="inlineStr">
        <is>
          <t>すべての地域</t>
        </is>
      </c>
      <c r="H3" s="26" t="n"/>
      <c r="I3" s="21" t="n"/>
      <c r="J3" s="24" t="inlineStr">
        <is>
          <t>チャネル</t>
        </is>
      </c>
      <c r="K3" s="25" t="inlineStr">
        <is>
          <t>すべてのチャネル</t>
        </is>
      </c>
      <c r="L3" s="26" t="n"/>
      <c r="M3" s="21" t="n"/>
      <c r="N3" s="27" t="inlineStr">
        <is>
          <t>← スライサーの代わりのドロップダウン</t>
        </is>
      </c>
      <c r="O3" s="21" t="n"/>
      <c r="P3" s="21" t="n"/>
    </row>
    <row r="4" ht="8" customHeight="1">
      <c r="A4" s="21" t="n"/>
      <c r="B4" s="21" t="n"/>
      <c r="C4" s="21" t="n"/>
      <c r="D4" s="21" t="n"/>
      <c r="E4" s="21" t="n"/>
      <c r="F4" s="21" t="n"/>
      <c r="G4" s="21" t="n"/>
      <c r="H4" s="21" t="n"/>
      <c r="I4" s="21" t="n"/>
      <c r="J4" s="21" t="n"/>
      <c r="K4" s="21" t="n"/>
      <c r="L4" s="21" t="n"/>
      <c r="M4" s="21" t="n"/>
      <c r="N4" s="21" t="n"/>
      <c r="O4" s="21" t="n"/>
      <c r="P4" s="21" t="n"/>
    </row>
    <row r="5" ht="20" customHeight="1">
      <c r="A5" s="21" t="n"/>
      <c r="B5" s="28" t="inlineStr">
        <is>
          <t>売上合計</t>
        </is>
      </c>
      <c r="C5" s="29" t="n"/>
      <c r="D5" s="30" t="n"/>
      <c r="E5" s="21" t="n"/>
      <c r="F5" s="28" t="inlineStr">
        <is>
          <t>受注件数</t>
        </is>
      </c>
      <c r="G5" s="29" t="n"/>
      <c r="H5" s="30" t="n"/>
      <c r="I5" s="21" t="n"/>
      <c r="J5" s="28" t="inlineStr">
        <is>
          <t>広告費合計</t>
        </is>
      </c>
      <c r="K5" s="29" t="n"/>
      <c r="L5" s="30" t="n"/>
      <c r="M5" s="21" t="n"/>
      <c r="N5" s="28" t="inlineStr">
        <is>
          <t>ROAS</t>
        </is>
      </c>
      <c r="O5" s="29" t="n"/>
      <c r="P5" s="30" t="n"/>
    </row>
    <row r="6" ht="36" customHeight="1">
      <c r="A6" s="21" t="n"/>
      <c r="B6" s="31">
        <f>集計!$B$4</f>
        <v/>
      </c>
      <c r="C6" s="32" t="n"/>
      <c r="D6" s="33" t="n"/>
      <c r="E6" s="21" t="n"/>
      <c r="F6" s="34">
        <f>集計!$B$5</f>
        <v/>
      </c>
      <c r="G6" s="32" t="n"/>
      <c r="H6" s="33" t="n"/>
      <c r="I6" s="21" t="n"/>
      <c r="J6" s="31">
        <f>集計!$B$6</f>
        <v/>
      </c>
      <c r="K6" s="32" t="n"/>
      <c r="L6" s="33" t="n"/>
      <c r="M6" s="21" t="n"/>
      <c r="N6" s="35">
        <f>集計!$B$7</f>
        <v/>
      </c>
      <c r="O6" s="32" t="n"/>
      <c r="P6" s="33" t="n"/>
    </row>
    <row r="7" ht="18" customHeight="1">
      <c r="A7" s="21" t="n"/>
      <c r="B7" s="36">
        <f>集計!$E$4</f>
        <v/>
      </c>
      <c r="C7" s="32" t="n"/>
      <c r="D7" s="33" t="n"/>
      <c r="E7" s="21" t="n"/>
      <c r="F7" s="37" t="inlineStr">
        <is>
          <t>選択した年・地域・チャネル</t>
        </is>
      </c>
      <c r="G7" s="32" t="n"/>
      <c r="H7" s="33" t="n"/>
      <c r="I7" s="21" t="n"/>
      <c r="J7" s="37" t="inlineStr">
        <is>
          <t>地域では絞り込みません</t>
        </is>
      </c>
      <c r="K7" s="32" t="n"/>
      <c r="L7" s="33" t="n"/>
      <c r="M7" s="21" t="n"/>
      <c r="N7" s="37" t="inlineStr">
        <is>
          <t>売上合計 ÷ 広告費合計</t>
        </is>
      </c>
      <c r="O7" s="32" t="n"/>
      <c r="P7" s="33" t="n"/>
    </row>
    <row r="8" ht="18" customHeight="1">
      <c r="A8" s="21" t="n"/>
      <c r="B8" s="38">
        <f>IF(集計!$E$5="","前年データなし",集計!$E$5)</f>
        <v/>
      </c>
      <c r="C8" s="39" t="n"/>
      <c r="D8" s="40" t="n"/>
      <c r="E8" s="21" t="n"/>
      <c r="F8" s="41" t="n"/>
      <c r="G8" s="39" t="n"/>
      <c r="H8" s="40" t="n"/>
      <c r="I8" s="21" t="n"/>
      <c r="J8" s="41" t="n"/>
      <c r="K8" s="39" t="n"/>
      <c r="L8" s="40" t="n"/>
      <c r="M8" s="21" t="n"/>
      <c r="N8" s="42">
        <f>IF(集計!$B$6=0,"広告費なし",IF(集計!$B$7&lt;1,"広告費を回収できていません",""))</f>
        <v/>
      </c>
      <c r="O8" s="39" t="n"/>
      <c r="P8" s="40" t="n"/>
    </row>
    <row r="9" ht="8" customHeight="1">
      <c r="A9" s="21" t="n"/>
      <c r="B9" s="21" t="n"/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</row>
    <row r="10">
      <c r="A10" s="21" t="n"/>
      <c r="B10" s="21" t="n"/>
      <c r="C10" s="21" t="n"/>
      <c r="D10" s="21" t="n"/>
      <c r="E10" s="21" t="n"/>
      <c r="F10" s="21" t="n"/>
      <c r="G10" s="21" t="n"/>
      <c r="H10" s="21" t="n"/>
      <c r="I10" s="21" t="n"/>
      <c r="J10" s="21" t="n"/>
      <c r="K10" s="21" t="n"/>
      <c r="L10" s="21" t="n"/>
      <c r="M10" s="21" t="n"/>
      <c r="N10" s="21" t="n"/>
      <c r="O10" s="21" t="n"/>
      <c r="P10" s="21" t="n"/>
    </row>
    <row r="11">
      <c r="A11" s="21" t="n"/>
      <c r="B11" s="21" t="n"/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</row>
    <row r="12">
      <c r="A12" s="21" t="n"/>
      <c r="B12" s="21" t="n"/>
      <c r="C12" s="21" t="n"/>
      <c r="D12" s="21" t="n"/>
      <c r="E12" s="21" t="n"/>
      <c r="F12" s="21" t="n"/>
      <c r="G12" s="21" t="n"/>
      <c r="H12" s="21" t="n"/>
      <c r="I12" s="21" t="n"/>
      <c r="J12" s="21" t="n"/>
      <c r="K12" s="21" t="n"/>
      <c r="L12" s="21" t="n"/>
      <c r="M12" s="21" t="n"/>
      <c r="N12" s="21" t="n"/>
      <c r="O12" s="21" t="n"/>
      <c r="P12" s="21" t="n"/>
    </row>
    <row r="13">
      <c r="A13" s="21" t="n"/>
      <c r="B13" s="21" t="n"/>
      <c r="C13" s="21" t="n"/>
      <c r="D13" s="21" t="n"/>
      <c r="E13" s="21" t="n"/>
      <c r="F13" s="21" t="n"/>
      <c r="G13" s="21" t="n"/>
      <c r="H13" s="21" t="n"/>
      <c r="I13" s="21" t="n"/>
      <c r="J13" s="21" t="n"/>
      <c r="K13" s="21" t="n"/>
      <c r="L13" s="21" t="n"/>
      <c r="M13" s="21" t="n"/>
      <c r="N13" s="21" t="n"/>
      <c r="O13" s="21" t="n"/>
      <c r="P13" s="21" t="n"/>
    </row>
    <row r="14">
      <c r="A14" s="21" t="n"/>
      <c r="B14" s="21" t="n"/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</row>
    <row r="15">
      <c r="A15" s="21" t="n"/>
      <c r="B15" s="21" t="n"/>
      <c r="C15" s="21" t="n"/>
      <c r="D15" s="21" t="n"/>
      <c r="E15" s="21" t="n"/>
      <c r="F15" s="21" t="n"/>
      <c r="G15" s="21" t="n"/>
      <c r="H15" s="21" t="n"/>
      <c r="I15" s="21" t="n"/>
      <c r="J15" s="21" t="n"/>
      <c r="K15" s="21" t="n"/>
      <c r="L15" s="21" t="n"/>
      <c r="M15" s="21" t="n"/>
      <c r="N15" s="21" t="n"/>
      <c r="O15" s="21" t="n"/>
      <c r="P15" s="21" t="n"/>
    </row>
    <row r="16">
      <c r="A16" s="21" t="n"/>
      <c r="B16" s="21" t="n"/>
      <c r="C16" s="21" t="n"/>
      <c r="D16" s="21" t="n"/>
      <c r="E16" s="21" t="n"/>
      <c r="F16" s="21" t="n"/>
      <c r="G16" s="21" t="n"/>
      <c r="H16" s="21" t="n"/>
      <c r="I16" s="21" t="n"/>
      <c r="J16" s="21" t="n"/>
      <c r="K16" s="21" t="n"/>
      <c r="L16" s="21" t="n"/>
      <c r="M16" s="21" t="n"/>
      <c r="N16" s="21" t="n"/>
      <c r="O16" s="21" t="n"/>
      <c r="P16" s="21" t="n"/>
    </row>
    <row r="17">
      <c r="A17" s="21" t="n"/>
      <c r="B17" s="21" t="n"/>
      <c r="C17" s="21" t="n"/>
      <c r="D17" s="21" t="n"/>
      <c r="E17" s="21" t="n"/>
      <c r="F17" s="21" t="n"/>
      <c r="G17" s="21" t="n"/>
      <c r="H17" s="21" t="n"/>
      <c r="I17" s="21" t="n"/>
      <c r="J17" s="21" t="n"/>
      <c r="K17" s="21" t="n"/>
      <c r="L17" s="21" t="n"/>
      <c r="M17" s="21" t="n"/>
      <c r="N17" s="21" t="n"/>
      <c r="O17" s="21" t="n"/>
      <c r="P17" s="21" t="n"/>
    </row>
    <row r="18">
      <c r="A18" s="21" t="n"/>
      <c r="B18" s="21" t="n"/>
      <c r="C18" s="21" t="n"/>
      <c r="D18" s="21" t="n"/>
      <c r="E18" s="21" t="n"/>
      <c r="F18" s="21" t="n"/>
      <c r="G18" s="21" t="n"/>
      <c r="H18" s="21" t="n"/>
      <c r="I18" s="21" t="n"/>
      <c r="J18" s="21" t="n"/>
      <c r="K18" s="21" t="n"/>
      <c r="L18" s="21" t="n"/>
      <c r="M18" s="21" t="n"/>
      <c r="N18" s="21" t="n"/>
      <c r="O18" s="21" t="n"/>
      <c r="P18" s="21" t="n"/>
    </row>
    <row r="19">
      <c r="A19" s="21" t="n"/>
      <c r="B19" s="21" t="n"/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</row>
    <row r="20">
      <c r="A20" s="21" t="n"/>
      <c r="B20" s="21" t="n"/>
      <c r="C20" s="21" t="n"/>
      <c r="D20" s="21" t="n"/>
      <c r="E20" s="21" t="n"/>
      <c r="F20" s="21" t="n"/>
      <c r="G20" s="21" t="n"/>
      <c r="H20" s="21" t="n"/>
      <c r="I20" s="21" t="n"/>
      <c r="J20" s="21" t="n"/>
      <c r="K20" s="21" t="n"/>
      <c r="L20" s="21" t="n"/>
      <c r="M20" s="21" t="n"/>
      <c r="N20" s="21" t="n"/>
      <c r="O20" s="21" t="n"/>
      <c r="P20" s="21" t="n"/>
    </row>
    <row r="21">
      <c r="A21" s="21" t="n"/>
      <c r="B21" s="21" t="n"/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</row>
    <row r="22">
      <c r="A22" s="21" t="n"/>
      <c r="B22" s="21" t="n"/>
      <c r="C22" s="21" t="n"/>
      <c r="D22" s="21" t="n"/>
      <c r="E22" s="21" t="n"/>
      <c r="F22" s="21" t="n"/>
      <c r="G22" s="21" t="n"/>
      <c r="H22" s="21" t="n"/>
      <c r="I22" s="21" t="n"/>
      <c r="J22" s="21" t="n"/>
      <c r="K22" s="21" t="n"/>
      <c r="L22" s="21" t="n"/>
      <c r="M22" s="21" t="n"/>
      <c r="N22" s="21" t="n"/>
      <c r="O22" s="21" t="n"/>
      <c r="P22" s="21" t="n"/>
    </row>
    <row r="23">
      <c r="A23" s="21" t="n"/>
      <c r="B23" s="21" t="n"/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</row>
    <row r="24">
      <c r="A24" s="21" t="n"/>
      <c r="B24" s="21" t="n"/>
      <c r="C24" s="21" t="n"/>
      <c r="D24" s="21" t="n"/>
      <c r="E24" s="21" t="n"/>
      <c r="F24" s="21" t="n"/>
      <c r="G24" s="21" t="n"/>
      <c r="H24" s="21" t="n"/>
      <c r="I24" s="21" t="n"/>
      <c r="J24" s="21" t="n"/>
      <c r="K24" s="21" t="n"/>
      <c r="L24" s="21" t="n"/>
      <c r="M24" s="21" t="n"/>
      <c r="N24" s="21" t="n"/>
      <c r="O24" s="21" t="n"/>
      <c r="P24" s="21" t="n"/>
    </row>
    <row r="25">
      <c r="A25" s="21" t="n"/>
      <c r="B25" s="21" t="n"/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</row>
    <row r="26">
      <c r="A26" s="21" t="n"/>
      <c r="B26" s="21" t="n"/>
      <c r="C26" s="21" t="n"/>
      <c r="D26" s="21" t="n"/>
      <c r="E26" s="21" t="n"/>
      <c r="F26" s="21" t="n"/>
      <c r="G26" s="21" t="n"/>
      <c r="H26" s="21" t="n"/>
      <c r="I26" s="21" t="n"/>
      <c r="J26" s="21" t="n"/>
      <c r="K26" s="21" t="n"/>
      <c r="L26" s="21" t="n"/>
      <c r="M26" s="21" t="n"/>
      <c r="N26" s="21" t="n"/>
      <c r="O26" s="21" t="n"/>
      <c r="P26" s="21" t="n"/>
    </row>
    <row r="27">
      <c r="A27" s="21" t="n"/>
      <c r="B27" s="21" t="n"/>
      <c r="C27" s="21" t="n"/>
      <c r="D27" s="21" t="n"/>
      <c r="E27" s="21" t="n"/>
      <c r="F27" s="21" t="n"/>
      <c r="G27" s="21" t="n"/>
      <c r="H27" s="21" t="n"/>
      <c r="I27" s="21" t="n"/>
      <c r="J27" s="43" t="inlineStr">
        <is>
          <t>このファイルの仕組み</t>
        </is>
      </c>
      <c r="K27" s="21" t="n"/>
      <c r="L27" s="21" t="n"/>
      <c r="M27" s="21" t="n"/>
      <c r="N27" s="21" t="n"/>
      <c r="O27" s="21" t="n"/>
      <c r="P27" s="21" t="n"/>
    </row>
    <row r="28">
      <c r="A28" s="21" t="n"/>
      <c r="B28" s="21" t="n"/>
      <c r="C28" s="21" t="n"/>
      <c r="D28" s="21" t="n"/>
      <c r="E28" s="21" t="n"/>
      <c r="F28" s="21" t="n"/>
      <c r="G28" s="21" t="n"/>
      <c r="H28" s="21" t="n"/>
      <c r="I28" s="21" t="n"/>
      <c r="J28" s="44" t="inlineStr">
        <is>
          <t>年（C3）・地域（G3）・チャネル（K3）のドロップダウン（データの入力規則のリスト）が、記事のスライサー「年」「地域」「チャネル」の代わりです。KPIカードとグラフは集計シートのSUMIFS・COUNTIFS・IFERRORで計算され、選び直すとすぐ切り替わります（「すべて更新」は不要）。広告費には地域の列がないため、地域を選んでも広告費合計は変わりません。地域別グラフは4地域の比較用で、地域の選択では絞り込みません。Excelでは、記事の手順どおりデータモデルのピボットテーブル、ピボットグラフ、スライサー（ROASはDIVIDE関数のメジャー）でも同じ画面を作れます。Dashboardと集計はパスワードなしで保護しています（校閲 &gt; シート保護の解除）。編集できるのはC3・G3・K3だけです。</t>
        </is>
      </c>
      <c r="K28" s="45" t="n"/>
      <c r="L28" s="45" t="n"/>
      <c r="M28" s="45" t="n"/>
      <c r="N28" s="45" t="n"/>
      <c r="O28" s="45" t="n"/>
      <c r="P28" s="45" t="n"/>
    </row>
    <row r="29">
      <c r="A29" s="21" t="n"/>
      <c r="B29" s="21" t="n"/>
      <c r="C29" s="21" t="n"/>
      <c r="D29" s="21" t="n"/>
      <c r="E29" s="21" t="n"/>
      <c r="F29" s="21" t="n"/>
      <c r="G29" s="21" t="n"/>
      <c r="H29" s="21" t="n"/>
      <c r="I29" s="21" t="n"/>
      <c r="J29" s="45" t="n"/>
      <c r="K29" s="45" t="n"/>
      <c r="L29" s="45" t="n"/>
      <c r="M29" s="45" t="n"/>
      <c r="N29" s="45" t="n"/>
      <c r="O29" s="45" t="n"/>
      <c r="P29" s="45" t="n"/>
    </row>
    <row r="30">
      <c r="A30" s="21" t="n"/>
      <c r="B30" s="21" t="n"/>
      <c r="C30" s="21" t="n"/>
      <c r="D30" s="21" t="n"/>
      <c r="E30" s="21" t="n"/>
      <c r="F30" s="21" t="n"/>
      <c r="G30" s="21" t="n"/>
      <c r="H30" s="21" t="n"/>
      <c r="I30" s="21" t="n"/>
      <c r="J30" s="45" t="n"/>
      <c r="K30" s="45" t="n"/>
      <c r="L30" s="45" t="n"/>
      <c r="M30" s="45" t="n"/>
      <c r="N30" s="45" t="n"/>
      <c r="O30" s="45" t="n"/>
      <c r="P30" s="45" t="n"/>
    </row>
    <row r="31">
      <c r="A31" s="21" t="n"/>
      <c r="B31" s="21" t="n"/>
      <c r="C31" s="21" t="n"/>
      <c r="D31" s="21" t="n"/>
      <c r="E31" s="21" t="n"/>
      <c r="F31" s="21" t="n"/>
      <c r="G31" s="21" t="n"/>
      <c r="H31" s="21" t="n"/>
      <c r="I31" s="21" t="n"/>
      <c r="J31" s="45" t="n"/>
      <c r="K31" s="45" t="n"/>
      <c r="L31" s="45" t="n"/>
      <c r="M31" s="45" t="n"/>
      <c r="N31" s="45" t="n"/>
      <c r="O31" s="45" t="n"/>
      <c r="P31" s="45" t="n"/>
    </row>
    <row r="32">
      <c r="A32" s="21" t="n"/>
      <c r="B32" s="21" t="n"/>
      <c r="C32" s="21" t="n"/>
      <c r="D32" s="21" t="n"/>
      <c r="E32" s="21" t="n"/>
      <c r="F32" s="21" t="n"/>
      <c r="G32" s="21" t="n"/>
      <c r="H32" s="21" t="n"/>
      <c r="I32" s="21" t="n"/>
      <c r="J32" s="45" t="n"/>
      <c r="K32" s="45" t="n"/>
      <c r="L32" s="45" t="n"/>
      <c r="M32" s="45" t="n"/>
      <c r="N32" s="45" t="n"/>
      <c r="O32" s="45" t="n"/>
      <c r="P32" s="45" t="n"/>
    </row>
    <row r="33">
      <c r="A33" s="21" t="n"/>
      <c r="B33" s="21" t="n"/>
      <c r="C33" s="21" t="n"/>
      <c r="D33" s="21" t="n"/>
      <c r="E33" s="21" t="n"/>
      <c r="F33" s="21" t="n"/>
      <c r="G33" s="21" t="n"/>
      <c r="H33" s="21" t="n"/>
      <c r="I33" s="21" t="n"/>
      <c r="J33" s="45" t="n"/>
      <c r="K33" s="45" t="n"/>
      <c r="L33" s="45" t="n"/>
      <c r="M33" s="45" t="n"/>
      <c r="N33" s="45" t="n"/>
      <c r="O33" s="45" t="n"/>
      <c r="P33" s="45" t="n"/>
    </row>
    <row r="34">
      <c r="A34" s="21" t="n"/>
      <c r="B34" s="21" t="n"/>
      <c r="C34" s="21" t="n"/>
      <c r="D34" s="21" t="n"/>
      <c r="E34" s="21" t="n"/>
      <c r="F34" s="21" t="n"/>
      <c r="G34" s="21" t="n"/>
      <c r="H34" s="21" t="n"/>
      <c r="I34" s="21" t="n"/>
      <c r="J34" s="45" t="n"/>
      <c r="K34" s="45" t="n"/>
      <c r="L34" s="45" t="n"/>
      <c r="M34" s="45" t="n"/>
      <c r="N34" s="45" t="n"/>
      <c r="O34" s="45" t="n"/>
      <c r="P34" s="45" t="n"/>
    </row>
    <row r="35">
      <c r="A35" s="21" t="n"/>
      <c r="B35" s="21" t="n"/>
      <c r="C35" s="21" t="n"/>
      <c r="D35" s="21" t="n"/>
      <c r="E35" s="21" t="n"/>
      <c r="F35" s="21" t="n"/>
      <c r="G35" s="21" t="n"/>
      <c r="H35" s="21" t="n"/>
      <c r="I35" s="21" t="n"/>
      <c r="J35" s="45" t="n"/>
      <c r="K35" s="45" t="n"/>
      <c r="L35" s="45" t="n"/>
      <c r="M35" s="45" t="n"/>
      <c r="N35" s="45" t="n"/>
      <c r="O35" s="45" t="n"/>
      <c r="P35" s="45" t="n"/>
    </row>
    <row r="36">
      <c r="A36" s="21" t="n"/>
      <c r="B36" s="21" t="n"/>
      <c r="C36" s="21" t="n"/>
      <c r="D36" s="21" t="n"/>
      <c r="E36" s="21" t="n"/>
      <c r="F36" s="21" t="n"/>
      <c r="G36" s="21" t="n"/>
      <c r="H36" s="21" t="n"/>
      <c r="I36" s="21" t="n"/>
      <c r="J36" s="45" t="n"/>
      <c r="K36" s="45" t="n"/>
      <c r="L36" s="45" t="n"/>
      <c r="M36" s="45" t="n"/>
      <c r="N36" s="45" t="n"/>
      <c r="O36" s="45" t="n"/>
      <c r="P36" s="45" t="n"/>
    </row>
    <row r="37">
      <c r="A37" s="21" t="n"/>
      <c r="B37" s="21" t="n"/>
      <c r="C37" s="21" t="n"/>
      <c r="D37" s="21" t="n"/>
      <c r="E37" s="21" t="n"/>
      <c r="F37" s="21" t="n"/>
      <c r="G37" s="21" t="n"/>
      <c r="H37" s="21" t="n"/>
      <c r="I37" s="21" t="n"/>
      <c r="J37" s="45" t="n"/>
      <c r="K37" s="45" t="n"/>
      <c r="L37" s="45" t="n"/>
      <c r="M37" s="45" t="n"/>
      <c r="N37" s="45" t="n"/>
      <c r="O37" s="45" t="n"/>
      <c r="P37" s="45" t="n"/>
    </row>
    <row r="38">
      <c r="A38" s="21" t="n"/>
      <c r="B38" s="21" t="n"/>
      <c r="C38" s="21" t="n"/>
      <c r="D38" s="21" t="n"/>
      <c r="E38" s="21" t="n"/>
      <c r="F38" s="21" t="n"/>
      <c r="G38" s="21" t="n"/>
      <c r="H38" s="21" t="n"/>
      <c r="I38" s="21" t="n"/>
      <c r="J38" s="45" t="n"/>
      <c r="K38" s="45" t="n"/>
      <c r="L38" s="45" t="n"/>
      <c r="M38" s="45" t="n"/>
      <c r="N38" s="45" t="n"/>
      <c r="O38" s="45" t="n"/>
      <c r="P38" s="45" t="n"/>
    </row>
    <row r="39">
      <c r="A39" s="21" t="n"/>
      <c r="B39" s="21" t="n"/>
      <c r="C39" s="21" t="n"/>
      <c r="D39" s="21" t="n"/>
      <c r="E39" s="21" t="n"/>
      <c r="F39" s="21" t="n"/>
      <c r="G39" s="21" t="n"/>
      <c r="H39" s="21" t="n"/>
      <c r="I39" s="21" t="n"/>
      <c r="J39" s="45" t="n"/>
      <c r="K39" s="45" t="n"/>
      <c r="L39" s="45" t="n"/>
      <c r="M39" s="45" t="n"/>
      <c r="N39" s="45" t="n"/>
      <c r="O39" s="45" t="n"/>
      <c r="P39" s="45" t="n"/>
    </row>
    <row r="40">
      <c r="A40" s="21" t="n"/>
      <c r="B40" s="21" t="n"/>
      <c r="C40" s="21" t="n"/>
      <c r="D40" s="21" t="n"/>
      <c r="E40" s="21" t="n"/>
      <c r="F40" s="21" t="n"/>
      <c r="G40" s="21" t="n"/>
      <c r="H40" s="21" t="n"/>
      <c r="I40" s="21" t="n"/>
      <c r="J40" s="45" t="n"/>
      <c r="K40" s="45" t="n"/>
      <c r="L40" s="45" t="n"/>
      <c r="M40" s="45" t="n"/>
      <c r="N40" s="45" t="n"/>
      <c r="O40" s="45" t="n"/>
      <c r="P40" s="45" t="n"/>
    </row>
    <row r="41">
      <c r="A41" s="21" t="n"/>
      <c r="B41" s="21" t="n"/>
      <c r="C41" s="21" t="n"/>
      <c r="D41" s="21" t="n"/>
      <c r="E41" s="21" t="n"/>
      <c r="F41" s="21" t="n"/>
      <c r="G41" s="21" t="n"/>
      <c r="H41" s="21" t="n"/>
      <c r="I41" s="21" t="n"/>
      <c r="J41" s="21" t="n"/>
      <c r="K41" s="21" t="n"/>
      <c r="L41" s="21" t="n"/>
      <c r="M41" s="21" t="n"/>
      <c r="N41" s="21" t="n"/>
      <c r="O41" s="21" t="n"/>
      <c r="P41" s="21" t="n"/>
    </row>
    <row r="42">
      <c r="A42" s="21" t="n"/>
      <c r="B42" s="27" t="inlineStr">
        <is>
          <t>仮定の例 — orova.vn</t>
        </is>
      </c>
      <c r="C42" s="21" t="n"/>
      <c r="D42" s="21" t="n"/>
      <c r="E42" s="21" t="n"/>
      <c r="F42" s="21" t="n"/>
      <c r="G42" s="21" t="n"/>
      <c r="H42" s="21" t="n"/>
      <c r="I42" s="21" t="n"/>
      <c r="J42" s="21" t="n"/>
      <c r="K42" s="21" t="n"/>
      <c r="L42" s="21" t="n"/>
      <c r="M42" s="21" t="n"/>
      <c r="N42" s="21" t="n"/>
      <c r="O42" s="21" t="n"/>
      <c r="P42" s="2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1">
    <mergeCell ref="J28:P40"/>
    <mergeCell ref="J6:L6"/>
    <mergeCell ref="L2:P2"/>
    <mergeCell ref="F5:H5"/>
    <mergeCell ref="B8:D8"/>
    <mergeCell ref="F8:H8"/>
    <mergeCell ref="N5:P5"/>
    <mergeCell ref="N8:P8"/>
    <mergeCell ref="J7:L7"/>
    <mergeCell ref="B6:D6"/>
    <mergeCell ref="G3:H3"/>
    <mergeCell ref="N6:P6"/>
    <mergeCell ref="B5:D5"/>
    <mergeCell ref="J8:L8"/>
    <mergeCell ref="B7:D7"/>
    <mergeCell ref="J5:L5"/>
    <mergeCell ref="N7:P7"/>
    <mergeCell ref="F6:H6"/>
    <mergeCell ref="F7:H7"/>
    <mergeCell ref="C3:D3"/>
    <mergeCell ref="K3:L3"/>
  </mergeCells>
  <conditionalFormatting sqref="B8">
    <cfRule type="expression" priority="1" dxfId="0">
      <formula>AND(ISNUMBER(B8),B8&gt;0)</formula>
    </cfRule>
    <cfRule type="expression" priority="2" dxfId="1">
      <formula>AND(ISNUMBER(B8),B8&lt;0)</formula>
    </cfRule>
  </conditionalFormatting>
  <conditionalFormatting sqref="N6">
    <cfRule type="expression" priority="3" dxfId="2">
      <formula>AND(ISNUMBER(N6),N6&lt;1,集計!$B$6&gt;0)</formula>
    </cfRule>
  </conditionalFormatting>
  <dataValidations count="3">
    <dataValidation sqref="C3" showDropDown="0" showInputMessage="0" showErrorMessage="1" allowBlank="0" errorTitle="年" error="リストから選んでください。" type="list">
      <formula1>集計!$N$4:$N$5</formula1>
    </dataValidation>
    <dataValidation sqref="G3" showDropDown="0" showInputMessage="0" showErrorMessage="1" allowBlank="0" errorTitle="地域" error="リストから選んでください。" type="list">
      <formula1>集計!$O$4:$O$8</formula1>
    </dataValidation>
    <dataValidation sqref="K3" showDropDown="0" showInputMessage="0" showErrorMessage="1" allowBlank="0" errorTitle="チャネル" error="リストから選んでください。" type="list">
      <formula1>集計!$P$4:$P$7</formula1>
    </dataValidation>
  </dataValidations>
  <printOptions headings="0" gridLines="0"/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2026-10-24T19:28:38Z</dcterms:created>
  <dcterms:modified xmlns:dcterms="http://purl.org/dc/terms/" xmlns:xsi="http://www.w3.org/2001/XMLSchema-instance" xsi:type="dcterms:W3CDTF">2026-10-24T19:28:38Z</dcterms:modified>
</cp:coreProperties>
</file>