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genda" sheetId="1" state="visible" r:id="rId3"/>
    <sheet name="Peran" sheetId="2" state="visible" r:id="rId4"/>
    <sheet name="Parking Lot" sheetId="3" state="visible" r:id="rId5"/>
    <sheet name="Notulen" sheetId="4" state="visible" r:id="rId6"/>
    <sheet name="Checklist" sheetId="5" state="visible" r:id="rId7"/>
  </sheets>
  <definedNames>
    <definedName function="false" hidden="false" localSheetId="0" name="_xlnm.Print_Area" vbProcedure="false">Agenda!$A$1:$E$29</definedName>
    <definedName function="false" hidden="false" localSheetId="4" name="_xlnm.Print_Area" vbProcedure="false">Checklist!$A$1:$E$21</definedName>
    <definedName function="false" hidden="false" localSheetId="3" name="_xlnm.Print_Area" vbProcedure="false">Notulen!$A$1:$G$24</definedName>
    <definedName function="false" hidden="false" localSheetId="2" name="_xlnm.Print_Area" vbProcedure="false">'Parking Lot'!$A$1:$D$16</definedName>
    <definedName function="false" hidden="false" localSheetId="1" name="_xlnm.Print_Area" vbProcedure="false">Peran!$A$1:$C$14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<sst xmlns="http://schemas.openxmlformats.org/spreadsheetml/2006/main" count="167" uniqueCount="143">
  <si>
    <t xml:space="preserve">Agenda Rapat — templat siap isi</t>
  </si>
  <si>
    <t xml:space="preserve">Contoh hipotetis — orova.vn. Isi sel putih; sel abu-abu berisi rumus dan dikunci (Protect Sheet tanpa kata sandi). Ganti contoh dengan data rapat Anda.</t>
  </si>
  <si>
    <t xml:space="preserve">Judul rapat</t>
  </si>
  <si>
    <t xml:space="preserve">Evaluasi rute pengiriman armada</t>
  </si>
  <si>
    <t xml:space="preserve">Tanggal</t>
  </si>
  <si>
    <t xml:space="preserve">Jam mulai</t>
  </si>
  <si>
    <t xml:space="preserve">Jam selesai (otomatis)</t>
  </si>
  <si>
    <t xml:space="preserve">Tempat / Tautan</t>
  </si>
  <si>
    <t xml:space="preserve">Ruang rapat operasional atau tautan rapat daring</t>
  </si>
  <si>
    <t xml:space="preserve">Fasilitator</t>
  </si>
  <si>
    <t xml:space="preserve">Andi (pemimpin regu)</t>
  </si>
  <si>
    <t xml:space="preserve">Timekeeper</t>
  </si>
  <si>
    <t xml:space="preserve">Dewi</t>
  </si>
  <si>
    <t xml:space="preserve">Notulis</t>
  </si>
  <si>
    <t xml:space="preserve">Sari</t>
  </si>
  <si>
    <t xml:space="preserve">Tujuan rapat</t>
  </si>
  <si>
    <t xml:space="preserve">Menetapkan dua rute baru dan menyetujui jadwal pergantian pengemudi</t>
  </si>
  <si>
    <t xml:space="preserve">Susunan acara (time-boxing)</t>
  </si>
  <si>
    <t xml:space="preserve">Waktu</t>
  </si>
  <si>
    <t xml:space="preserve">Topik Bahasan</t>
  </si>
  <si>
    <t xml:space="preserve">Penanggung Jawab</t>
  </si>
  <si>
    <t xml:space="preserve">Durasi (menit)</t>
  </si>
  <si>
    <t xml:space="preserve">Hasil yang Diharapkan</t>
  </si>
  <si>
    <t xml:space="preserve">Evaluasi data rute bermasalah</t>
  </si>
  <si>
    <t xml:space="preserve">Pemimpin regu</t>
  </si>
  <si>
    <t xml:space="preserve">Semua peserta melihat data yang sama</t>
  </si>
  <si>
    <t xml:space="preserve">Analisis simulasi rute alternatif</t>
  </si>
  <si>
    <t xml:space="preserve">Analis rute</t>
  </si>
  <si>
    <t xml:space="preserve">Dua opsi rute terpilih untuk diputuskan</t>
  </si>
  <si>
    <t xml:space="preserve">Persetujuan jadwal pergantian pengemudi</t>
  </si>
  <si>
    <t xml:space="preserve">Koordinator armada</t>
  </si>
  <si>
    <t xml:space="preserve">Jadwal baru disetujui</t>
  </si>
  <si>
    <t xml:space="preserve">Konfirmasi penanggung jawab dan tenggat</t>
  </si>
  <si>
    <t xml:space="preserve">Daftar tugas berisi nama dan tenggat</t>
  </si>
  <si>
    <t xml:space="preserve">Waktu penyangga (buffer)</t>
  </si>
  <si>
    <t xml:space="preserve">Topik yang molor tertampung tanpa melewati jadwal</t>
  </si>
  <si>
    <t xml:space="preserve">Total durasi</t>
  </si>
  <si>
    <t xml:space="preserve">Kolom Waktu dihitung otomatis: Jam mulai + jumlah Durasi pada baris di atasnya. Isi Durasi dalam menit; baris tanpa Durasi dibiarkan kosong.</t>
  </si>
  <si>
    <t xml:space="preserve">Contoh hipotetis — orova.vn</t>
  </si>
  <si>
    <t xml:space="preserve">Peran dalam rapat</t>
  </si>
  <si>
    <t xml:space="preserve">Peran</t>
  </si>
  <si>
    <t xml:space="preserve">Tugas Utama dalam Rapat</t>
  </si>
  <si>
    <t xml:space="preserve">Ditulis di Agenda Sebagai</t>
  </si>
  <si>
    <t xml:space="preserve">Moderator</t>
  </si>
  <si>
    <t xml:space="preserve">Membuka rapat, menjaga urutan topik, menutup dengan keputusan</t>
  </si>
  <si>
    <t xml:space="preserve">Nama di bagian atas agenda</t>
  </si>
  <si>
    <t xml:space="preserve">Penanggung jawab topik</t>
  </si>
  <si>
    <t xml:space="preserve">Menyajikan konteks dan opsi untuk satu topik</t>
  </si>
  <si>
    <t xml:space="preserve">Nama di kolom "Penanggung Jawab" setiap baris</t>
  </si>
  <si>
    <t xml:space="preserve">Mengingatkan sisa waktu tiap topik</t>
  </si>
  <si>
    <t xml:space="preserve">Nama di samping kolom durasi</t>
  </si>
  <si>
    <t xml:space="preserve">Mencatat keputusan dan rencana tindakan</t>
  </si>
  <si>
    <t xml:space="preserve">Nama di atas tabel notulen</t>
  </si>
  <si>
    <t xml:space="preserve">Baris kosong di atas boleh diisi peran tambahan sesuai kebutuhan tim.</t>
  </si>
  <si>
    <t xml:space="preserve">Parking Lot — topik di luar agenda</t>
  </si>
  <si>
    <t xml:space="preserve">Catat gagasan yang muncul di luar agenda, lalu tentukan tindak lanjut dan PIC sebelum rapat ditutup.</t>
  </si>
  <si>
    <t xml:space="preserve">Topik Masuk Parking Lot</t>
  </si>
  <si>
    <t xml:space="preserve">Pencetus Gagasan</t>
  </si>
  <si>
    <t xml:space="preserve">Tindak Lanjut yang Disepakati</t>
  </si>
  <si>
    <t xml:space="preserve">PIC Evaluasi</t>
  </si>
  <si>
    <t xml:space="preserve">Pembaruan perangkat lunak kasir</t>
  </si>
  <si>
    <t xml:space="preserve">Budi Santoso</t>
  </si>
  <si>
    <t xml:space="preserve">Koordinasi asinkron via dokumen teknis</t>
  </si>
  <si>
    <t xml:space="preserve">Revisi skema bonus kurir lapangan</t>
  </si>
  <si>
    <t xml:space="preserve">Rina Marlina</t>
  </si>
  <si>
    <t xml:space="preserve">Agendakan rapat khusus pekan depan</t>
  </si>
  <si>
    <t xml:space="preserve">Notulen Tindakan — rekonsiliasi agenda ke tugas</t>
  </si>
  <si>
    <t xml:space="preserve">Contoh hipotetis — orova.vn. Tulis tindakan dengan pola: siapa + mengerjakan apa + hasilnya apa + kapan selesai. Baris yang lewat tenggat dan belum Selesai otomatis diwarnai merah muda.</t>
  </si>
  <si>
    <t xml:space="preserve">Rapat</t>
  </si>
  <si>
    <t xml:space="preserve">Rapat koordinasi manajemen</t>
  </si>
  <si>
    <t xml:space="preserve">Jumlah tindakan</t>
  </si>
  <si>
    <t xml:space="preserve">Selesai</t>
  </si>
  <si>
    <t xml:space="preserve">Lewat tenggat</t>
  </si>
  <si>
    <t xml:space="preserve">Persentase selesai</t>
  </si>
  <si>
    <t xml:space="preserve">Topik Agenda</t>
  </si>
  <si>
    <t xml:space="preserve">Pemantik</t>
  </si>
  <si>
    <t xml:space="preserve">Keputusan yang Dicapai</t>
  </si>
  <si>
    <t xml:space="preserve">Rencana Tindak Lanjut (Action Items)</t>
  </si>
  <si>
    <t xml:space="preserve">PIC</t>
  </si>
  <si>
    <t xml:space="preserve">Tenggat</t>
  </si>
  <si>
    <t xml:space="preserve">Status</t>
  </si>
  <si>
    <t xml:space="preserve">Penyesuaian kuota server</t>
  </si>
  <si>
    <t xml:space="preserve">Dodi</t>
  </si>
  <si>
    <t xml:space="preserve">Tingkatkan kapasitas memori sebesar 30%</t>
  </si>
  <si>
    <t xml:space="preserve">Ajukan tiket pengadaan lisensi server tambahan</t>
  </si>
  <si>
    <t xml:space="preserve">Pembaruan modul pelatihan</t>
  </si>
  <si>
    <t xml:space="preserve">Sinta</t>
  </si>
  <si>
    <t xml:space="preserve">Kurikulum onboarding diperbarui penuh</t>
  </si>
  <si>
    <t xml:space="preserve">Tautkan materi baru ke sistem pelatihan LMS</t>
  </si>
  <si>
    <t xml:space="preserve">Proses</t>
  </si>
  <si>
    <t xml:space="preserve">Laporan pembukaan cabang</t>
  </si>
  <si>
    <t xml:space="preserve">Hendra</t>
  </si>
  <si>
    <t xml:space="preserve">Lokasi ruko Surabaya Barat disetujui</t>
  </si>
  <si>
    <t xml:space="preserve">Tandatangani draf kontrak sewa dengan pemilik gedung</t>
  </si>
  <si>
    <t xml:space="preserve">Belum</t>
  </si>
  <si>
    <t xml:space="preserve">Lewat tenggat = Tenggat sebelum hari ini (TODAY) dan Status belum Selesai.</t>
  </si>
  <si>
    <t xml:space="preserve">Checklist menyusun agenda rapat (7 langkah)</t>
  </si>
  <si>
    <t xml:space="preserve">Langkah Kerja</t>
  </si>
  <si>
    <t xml:space="preserve">Tugas Utama</t>
  </si>
  <si>
    <t xml:space="preserve">Tanda Dokumen Selesai</t>
  </si>
  <si>
    <t xml:space="preserve">Estimasi Waktu</t>
  </si>
  <si>
    <t xml:space="preserve">✓ Selesai?</t>
  </si>
  <si>
    <t xml:space="preserve">Penapisan Urgensi</t>
  </si>
  <si>
    <t xml:space="preserve">Jalankan 5 pertanyaan checklist asinkron</t>
  </si>
  <si>
    <t xml:space="preserve">Sebagian besar jawaban "Ya" tercatat</t>
  </si>
  <si>
    <t xml:space="preserve">Ya</t>
  </si>
  <si>
    <t xml:space="preserve">Penetapan Sasaran</t>
  </si>
  <si>
    <t xml:space="preserve">Rumuskan satu kalimat target hasil akhir</t>
  </si>
  <si>
    <t xml:space="preserve">Target tertulis dengan kata kerja operasional tebal</t>
  </si>
  <si>
    <t xml:space="preserve">Struktur Time-Boxing</t>
  </si>
  <si>
    <t xml:space="preserve">Susun 3–5 topik dan bagi alokasi durasi menit</t>
  </si>
  <si>
    <t xml:space="preserve">Tabel durasi terisi rapi beserta 5 menit waktu cadangan</t>
  </si>
  <si>
    <t xml:space="preserve">Penunjukan Peran</t>
  </si>
  <si>
    <t xml:space="preserve">Tetapkan nama PIC materi, timekeeper, dan notulis</t>
  </si>
  <si>
    <t xml:space="preserve">Setiap baris topik memiliki satu nama individu</t>
  </si>
  <si>
    <t xml:space="preserve">Tidak</t>
  </si>
  <si>
    <t xml:space="preserve">Penyiapan Parking Lot</t>
  </si>
  <si>
    <t xml:space="preserve">Sediakan tabel penampung bahasan di luar konteks</t>
  </si>
  <si>
    <t xml:space="preserve">Tabel penampung siap digunakan di layar kerja</t>
  </si>
  <si>
    <t xml:space="preserve">Integrasi Notulen</t>
  </si>
  <si>
    <t xml:space="preserve">Siapkan format tabel keputusan dan rencana tugas</t>
  </si>
  <si>
    <t xml:space="preserve">Matriks notulen tersambung di bawah agenda</t>
  </si>
  <si>
    <t xml:space="preserve">Distribusi Kalender</t>
  </si>
  <si>
    <t xml:space="preserve">Sematkan tautan dokumen ke deskripsi kalender kerja</t>
  </si>
  <si>
    <t xml:space="preserve">Undangan terkirim minimal 24 jam sebelum jadwal</t>
  </si>
  <si>
    <t xml:space="preserve">Total waktu / langkah selesai</t>
  </si>
  <si>
    <t xml:space="preserve">Indikator untuk dievaluasi setelah rapat</t>
  </si>
  <si>
    <t xml:space="preserve">Indikator yang Diukur</t>
  </si>
  <si>
    <t xml:space="preserve">Cara Mengukur</t>
  </si>
  <si>
    <t xml:space="preserve">Sumber Data</t>
  </si>
  <si>
    <t xml:space="preserve">Catatan Anda</t>
  </si>
  <si>
    <t xml:space="preserve">Ketepatan waktu</t>
  </si>
  <si>
    <t xml:space="preserve">Bandingkan jam selesai aktual dengan jam selesai di undangan</t>
  </si>
  <si>
    <t xml:space="preserve">Undangan kalender dan catatan notulis</t>
  </si>
  <si>
    <t xml:space="preserve">Penyelesaian rencana tindakan</t>
  </si>
  <si>
    <t xml:space="preserve">Hitung tugas yang selesai sesuai tenggat setelah satu pekan</t>
  </si>
  <si>
    <t xml:space="preserve">Lembar Notulen (kolom Status)</t>
  </si>
  <si>
    <t xml:space="preserve">Konversi keputusan</t>
  </si>
  <si>
    <t xml:space="preserve">Cek apakah setiap topik agenda punya keputusan tertulis</t>
  </si>
  <si>
    <t xml:space="preserve">Kolom "Keputusan yang Dicapai"</t>
  </si>
  <si>
    <t xml:space="preserve">Topik tertunda berulang</t>
  </si>
  <si>
    <t xml:space="preserve">Tandai topik yang mundur ke rapat berikutnya</t>
  </si>
  <si>
    <t xml:space="preserve">Lembar Parking Lot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</si>
</sst>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hh\.mm"/>
    <numFmt numFmtId="167" formatCode="0&quot; menit&quot;"/>
    <numFmt numFmtId="168" formatCode="0%"/>
    <numFmt numFmtId="169" formatCode="[$-421]ddd&quot;, &quot;dd/mm/yyyy\ hh\.mm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6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EEF2F7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ont>
        <b val="1"/>
        <color rgb="FF9C0006"/>
      </font>
      <fill>
        <patternFill>
          <bgColor rgb="FFFFC7CE"/>
        </patternFill>
      </fill>
    </dxf>
    <dxf>
      <font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0" type="wholeTable"/>
      <tableStyleElement dxfId="11" type="firstColumnStripe"/>
      <tableStyleElement dxfId="12" type="firstRowStripe"/>
      <tableStyleElement dxfId="13" type="lastColumn"/>
      <tableStyleElement dxfId="14" type="firstColumn"/>
      <tableStyleElement dxfId="15" type="headerRow"/>
      <tableStyleElement dxfId="16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gendaRapat" displayName="AgendaRapat" ref="A15:E25" headerRowCount="1" totalsRowCount="0" totalsRowShown="0">
  <autoFilter ref="A15:E25"/>
  <tableColumns count="5">
    <tableColumn id="1" name="Waktu"/>
    <tableColumn id="2" name="Topik Bahasan"/>
    <tableColumn id="3" name="Penanggung Jawab"/>
    <tableColumn id="4" name="Durasi (menit)"/>
    <tableColumn id="5" name="Hasil yang Diharapkan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ChecklistAgenda" displayName="ChecklistAgenda" ref="A4:E11" headerRowCount="1" totalsRowCount="0" totalsRowShown="0">
  <autoFilter ref="A4:E11"/>
  <tableColumns count="5">
    <tableColumn id="1" name="Langkah Kerja"/>
    <tableColumn id="2" name="Tugas Utama"/>
    <tableColumn id="3" name="Tanda Dokumen Selesai"/>
    <tableColumn id="4" name="Estimasi Waktu"/>
    <tableColumn id="5" name="✓ Selesai?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NotulenTindakan" displayName="NotulenTindakan" ref="A9:G21" headerRowCount="1" totalsRowCount="0" totalsRowShown="0">
  <autoFilter ref="A9:G21"/>
  <tableColumns count="7">
    <tableColumn id="1" name="Topik Agenda"/>
    <tableColumn id="2" name="Pemantik"/>
    <tableColumn id="3" name="Keputusan yang Dicapai"/>
    <tableColumn id="4" name="Rencana Tindak Lanjut (Action Items)"/>
    <tableColumn id="5" name="PIC"/>
    <tableColumn id="6" name="Tenggat"/>
    <tableColumn id="7" name="Status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ParkingLot" displayName="ParkingLot" ref="A4:D14" headerRowCount="1" totalsRowCount="0" totalsRowShown="0">
  <autoFilter ref="A4:D14"/>
  <tableColumns count="4">
    <tableColumn id="1" name="Topik Masuk Parking Lot"/>
    <tableColumn id="2" name="Pencetus Gagasan"/>
    <tableColumn id="3" name="Tindak Lanjut yang Disepakati"/>
    <tableColumn id="4" name="PIC Evaluasi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PeranRapat" displayName="PeranRapat" ref="A4:C11" headerRowCount="1" totalsRowCount="0" totalsRowShown="0">
  <autoFilter ref="A4:C11"/>
  <tableColumns count="3">
    <tableColumn id="1" name="Peran"/>
    <tableColumn id="2" name="Tugas Utama dalam Rapat"/>
    <tableColumn id="3" name="Ditulis di Agenda Sebagai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true" outlineLevel="0" collapsed="false">
      <c r="A4" s="3" t="s">
        <v>2</v>
      </c>
      <c r="B4" s="4" t="s">
        <v>3</v>
      </c>
      <c r="C4" s="4"/>
      <c r="D4" s="4"/>
      <c r="E4" s="4"/>
    </row>
    <row r="5" customFormat="false" ht="15" hidden="false" customHeight="false" outlineLevel="0" collapsed="false">
      <c r="A5" s="3" t="s">
        <v>4</v>
      </c>
      <c r="B5" s="5" t="n">
        <v>46329</v>
      </c>
      <c r="C5" s="5"/>
      <c r="D5" s="5"/>
      <c r="E5" s="5"/>
    </row>
    <row r="6" customFormat="false" ht="15" hidden="false" customHeight="false" outlineLevel="0" collapsed="false">
      <c r="A6" s="3" t="s">
        <v>5</v>
      </c>
      <c r="B6" s="6" t="n">
        <v>0.375</v>
      </c>
      <c r="C6" s="6"/>
      <c r="D6" s="6"/>
      <c r="E6" s="6"/>
    </row>
    <row r="7" customFormat="false" ht="15" hidden="false" customHeight="false" outlineLevel="0" collapsed="false">
      <c r="A7" s="3" t="s">
        <v>6</v>
      </c>
      <c r="B7" s="7" t="n">
        <f aca="false">IF($B$6="","",$B$6+D26/1440)</f>
        <v>0.409722222222222</v>
      </c>
      <c r="C7" s="7"/>
      <c r="D7" s="7"/>
      <c r="E7" s="7"/>
    </row>
    <row r="8" customFormat="false" ht="15" hidden="false" customHeight="true" outlineLevel="0" collapsed="false">
      <c r="A8" s="3" t="s">
        <v>7</v>
      </c>
      <c r="B8" s="4" t="s">
        <v>8</v>
      </c>
      <c r="C8" s="4"/>
      <c r="D8" s="4"/>
      <c r="E8" s="4"/>
    </row>
    <row r="9" customFormat="false" ht="15" hidden="false" customHeight="true" outlineLevel="0" collapsed="false">
      <c r="A9" s="3" t="s">
        <v>9</v>
      </c>
      <c r="B9" s="4" t="s">
        <v>10</v>
      </c>
      <c r="C9" s="4"/>
      <c r="D9" s="4"/>
      <c r="E9" s="4"/>
    </row>
    <row r="10" customFormat="false" ht="15" hidden="false" customHeight="true" outlineLevel="0" collapsed="false">
      <c r="A10" s="3" t="s">
        <v>11</v>
      </c>
      <c r="B10" s="4" t="s">
        <v>12</v>
      </c>
      <c r="C10" s="4"/>
      <c r="D10" s="4"/>
      <c r="E10" s="4"/>
    </row>
    <row r="11" customFormat="false" ht="15" hidden="false" customHeight="true" outlineLevel="0" collapsed="false">
      <c r="A11" s="3" t="s">
        <v>13</v>
      </c>
      <c r="B11" s="4" t="s">
        <v>14</v>
      </c>
      <c r="C11" s="4"/>
      <c r="D11" s="4"/>
      <c r="E11" s="4"/>
    </row>
    <row r="12" customFormat="false" ht="31.5" hidden="false" customHeight="true" outlineLevel="0" collapsed="false">
      <c r="A12" s="3" t="s">
        <v>15</v>
      </c>
      <c r="B12" s="4" t="s">
        <v>16</v>
      </c>
      <c r="C12" s="4"/>
      <c r="D12" s="4"/>
      <c r="E12" s="4"/>
    </row>
    <row r="14" customFormat="false" ht="15" hidden="false" customHeight="false" outlineLevel="0" collapsed="false">
      <c r="A14" s="8" t="s">
        <v>17</v>
      </c>
    </row>
    <row r="15" customFormat="false" ht="30" hidden="false" customHeight="true" outlineLevel="0" collapsed="false">
      <c r="A15" s="9" t="s">
        <v>18</v>
      </c>
      <c r="B15" s="9" t="s">
        <v>19</v>
      </c>
      <c r="C15" s="9" t="s">
        <v>20</v>
      </c>
      <c r="D15" s="9" t="s">
        <v>21</v>
      </c>
      <c r="E15" s="9" t="s">
        <v>22</v>
      </c>
    </row>
    <row r="16" customFormat="false" ht="30" hidden="false" customHeight="true" outlineLevel="0" collapsed="false">
      <c r="A16" s="10" t="str">
        <f aca="false">IF(OR(D16="",$B$6=""),"",TEXT(MOD(INT((ROUND($B$6*1440,0)+SUM(D$15:D15))/60),24),"00")&amp;"."&amp;TEXT(MOD(ROUND($B$6*1440,0)+SUM(D$15:D15),60),"00")&amp;"–"&amp;TEXT(MOD(INT((ROUND($B$6*1440,0)+SUM(D$15:D16))/60),24),"00")&amp;"."&amp;TEXT(MOD(ROUND($B$6*1440,0)+SUM(D$15:D16),60),"00"))</f>
        <v>09.00–09.05</v>
      </c>
      <c r="B16" s="4" t="s">
        <v>23</v>
      </c>
      <c r="C16" s="4" t="s">
        <v>24</v>
      </c>
      <c r="D16" s="11" t="n">
        <v>5</v>
      </c>
      <c r="E16" s="4" t="s">
        <v>25</v>
      </c>
    </row>
    <row r="17" customFormat="false" ht="30" hidden="false" customHeight="true" outlineLevel="0" collapsed="false">
      <c r="A17" s="10" t="str">
        <f aca="false">IF(OR(D17="",$B$6=""),"",TEXT(MOD(INT((ROUND($B$6*1440,0)+SUM(D$15:D16))/60),24),"00")&amp;"."&amp;TEXT(MOD(ROUND($B$6*1440,0)+SUM(D$15:D16),60),"00")&amp;"–"&amp;TEXT(MOD(INT((ROUND($B$6*1440,0)+SUM(D$15:D17))/60),24),"00")&amp;"."&amp;TEXT(MOD(ROUND($B$6*1440,0)+SUM(D$15:D17),60),"00"))</f>
        <v>09.05–09.25</v>
      </c>
      <c r="B17" s="4" t="s">
        <v>26</v>
      </c>
      <c r="C17" s="4" t="s">
        <v>27</v>
      </c>
      <c r="D17" s="11" t="n">
        <v>20</v>
      </c>
      <c r="E17" s="4" t="s">
        <v>28</v>
      </c>
    </row>
    <row r="18" customFormat="false" ht="30" hidden="false" customHeight="true" outlineLevel="0" collapsed="false">
      <c r="A18" s="10" t="str">
        <f aca="false">IF(OR(D18="",$B$6=""),"",TEXT(MOD(INT((ROUND($B$6*1440,0)+SUM(D$15:D17))/60),24),"00")&amp;"."&amp;TEXT(MOD(ROUND($B$6*1440,0)+SUM(D$15:D17),60),"00")&amp;"–"&amp;TEXT(MOD(INT((ROUND($B$6*1440,0)+SUM(D$15:D18))/60),24),"00")&amp;"."&amp;TEXT(MOD(ROUND($B$6*1440,0)+SUM(D$15:D18),60),"00"))</f>
        <v>09.25–09.40</v>
      </c>
      <c r="B18" s="4" t="s">
        <v>29</v>
      </c>
      <c r="C18" s="4" t="s">
        <v>30</v>
      </c>
      <c r="D18" s="11" t="n">
        <v>15</v>
      </c>
      <c r="E18" s="4" t="s">
        <v>31</v>
      </c>
    </row>
    <row r="19" customFormat="false" ht="30" hidden="false" customHeight="true" outlineLevel="0" collapsed="false">
      <c r="A19" s="10" t="str">
        <f aca="false">IF(OR(D19="",$B$6=""),"",TEXT(MOD(INT((ROUND($B$6*1440,0)+SUM(D$15:D18))/60),24),"00")&amp;"."&amp;TEXT(MOD(ROUND($B$6*1440,0)+SUM(D$15:D18),60),"00")&amp;"–"&amp;TEXT(MOD(INT((ROUND($B$6*1440,0)+SUM(D$15:D19))/60),24),"00")&amp;"."&amp;TEXT(MOD(ROUND($B$6*1440,0)+SUM(D$15:D19),60),"00"))</f>
        <v>09.40–09.45</v>
      </c>
      <c r="B19" s="4" t="s">
        <v>32</v>
      </c>
      <c r="C19" s="4" t="s">
        <v>13</v>
      </c>
      <c r="D19" s="11" t="n">
        <v>5</v>
      </c>
      <c r="E19" s="4" t="s">
        <v>33</v>
      </c>
    </row>
    <row r="20" customFormat="false" ht="30" hidden="false" customHeight="true" outlineLevel="0" collapsed="false">
      <c r="A20" s="10" t="str">
        <f aca="false">IF(OR(D20="",$B$6=""),"",TEXT(MOD(INT((ROUND($B$6*1440,0)+SUM(D$15:D19))/60),24),"00")&amp;"."&amp;TEXT(MOD(ROUND($B$6*1440,0)+SUM(D$15:D19),60),"00")&amp;"–"&amp;TEXT(MOD(INT((ROUND($B$6*1440,0)+SUM(D$15:D20))/60),24),"00")&amp;"."&amp;TEXT(MOD(ROUND($B$6*1440,0)+SUM(D$15:D20),60),"00"))</f>
        <v>09.45–09.50</v>
      </c>
      <c r="B20" s="4" t="s">
        <v>34</v>
      </c>
      <c r="C20" s="4" t="s">
        <v>11</v>
      </c>
      <c r="D20" s="11" t="n">
        <v>5</v>
      </c>
      <c r="E20" s="4" t="s">
        <v>35</v>
      </c>
    </row>
    <row r="21" customFormat="false" ht="19.5" hidden="false" customHeight="true" outlineLevel="0" collapsed="false">
      <c r="A21" s="10" t="str">
        <f aca="false">IF(OR(D21="",$B$6=""),"",TEXT(MOD(INT((ROUND($B$6*1440,0)+SUM(D$15:D20))/60),24),"00")&amp;"."&amp;TEXT(MOD(ROUND($B$6*1440,0)+SUM(D$15:D20),60),"00")&amp;"–"&amp;TEXT(MOD(INT((ROUND($B$6*1440,0)+SUM(D$15:D21))/60),24),"00")&amp;"."&amp;TEXT(MOD(ROUND($B$6*1440,0)+SUM(D$15:D21),60),"00"))</f>
        <v/>
      </c>
      <c r="B21" s="4"/>
      <c r="C21" s="4"/>
      <c r="D21" s="11"/>
      <c r="E21" s="4"/>
    </row>
    <row r="22" customFormat="false" ht="19.5" hidden="false" customHeight="true" outlineLevel="0" collapsed="false">
      <c r="A22" s="10" t="str">
        <f aca="false">IF(OR(D22="",$B$6=""),"",TEXT(MOD(INT((ROUND($B$6*1440,0)+SUM(D$15:D21))/60),24),"00")&amp;"."&amp;TEXT(MOD(ROUND($B$6*1440,0)+SUM(D$15:D21),60),"00")&amp;"–"&amp;TEXT(MOD(INT((ROUND($B$6*1440,0)+SUM(D$15:D22))/60),24),"00")&amp;"."&amp;TEXT(MOD(ROUND($B$6*1440,0)+SUM(D$15:D22),60),"00"))</f>
        <v/>
      </c>
      <c r="B22" s="4"/>
      <c r="C22" s="4"/>
      <c r="D22" s="11"/>
      <c r="E22" s="4"/>
    </row>
    <row r="23" customFormat="false" ht="19.5" hidden="false" customHeight="true" outlineLevel="0" collapsed="false">
      <c r="A23" s="10" t="str">
        <f aca="false">IF(OR(D23="",$B$6=""),"",TEXT(MOD(INT((ROUND($B$6*1440,0)+SUM(D$15:D22))/60),24),"00")&amp;"."&amp;TEXT(MOD(ROUND($B$6*1440,0)+SUM(D$15:D22),60),"00")&amp;"–"&amp;TEXT(MOD(INT((ROUND($B$6*1440,0)+SUM(D$15:D23))/60),24),"00")&amp;"."&amp;TEXT(MOD(ROUND($B$6*1440,0)+SUM(D$15:D23),60),"00"))</f>
        <v/>
      </c>
      <c r="B23" s="4"/>
      <c r="C23" s="4"/>
      <c r="D23" s="11"/>
      <c r="E23" s="4"/>
    </row>
    <row r="24" customFormat="false" ht="19.5" hidden="false" customHeight="true" outlineLevel="0" collapsed="false">
      <c r="A24" s="10" t="str">
        <f aca="false">IF(OR(D24="",$B$6=""),"",TEXT(MOD(INT((ROUND($B$6*1440,0)+SUM(D$15:D23))/60),24),"00")&amp;"."&amp;TEXT(MOD(ROUND($B$6*1440,0)+SUM(D$15:D23),60),"00")&amp;"–"&amp;TEXT(MOD(INT((ROUND($B$6*1440,0)+SUM(D$15:D24))/60),24),"00")&amp;"."&amp;TEXT(MOD(ROUND($B$6*1440,0)+SUM(D$15:D24),60),"00"))</f>
        <v/>
      </c>
      <c r="B24" s="4"/>
      <c r="C24" s="4"/>
      <c r="D24" s="11"/>
      <c r="E24" s="4"/>
    </row>
    <row r="25" customFormat="false" ht="19.5" hidden="false" customHeight="true" outlineLevel="0" collapsed="false">
      <c r="A25" s="10" t="str">
        <f aca="false">IF(OR(D25="",$B$6=""),"",TEXT(MOD(INT((ROUND($B$6*1440,0)+SUM(D$15:D24))/60),24),"00")&amp;"."&amp;TEXT(MOD(ROUND($B$6*1440,0)+SUM(D$15:D24),60),"00")&amp;"–"&amp;TEXT(MOD(INT((ROUND($B$6*1440,0)+SUM(D$15:D25))/60),24),"00")&amp;"."&amp;TEXT(MOD(ROUND($B$6*1440,0)+SUM(D$15:D25),60),"00"))</f>
        <v/>
      </c>
      <c r="B25" s="4"/>
      <c r="C25" s="4"/>
      <c r="D25" s="11"/>
      <c r="E25" s="4"/>
    </row>
    <row r="26" customFormat="false" ht="15" hidden="false" customHeight="false" outlineLevel="0" collapsed="false">
      <c r="C26" s="12" t="s">
        <v>36</v>
      </c>
      <c r="D26" s="13" t="n">
        <f aca="false">SUM(D16:D25)</f>
        <v>50</v>
      </c>
    </row>
    <row r="28" customFormat="false" ht="15" hidden="false" customHeight="false" outlineLevel="0" collapsed="false">
      <c r="A28" s="14" t="s">
        <v>37</v>
      </c>
    </row>
    <row r="29" customFormat="false" ht="15" hidden="false" customHeight="false" outlineLevel="0" collapsed="false">
      <c r="A29" s="15" t="s">
        <v>38</v>
      </c>
    </row>
  </sheetData>
  <sheetProtection sheet="true"/>
  <mergeCells count="10">
    <mergeCell ref="A2:E2"/>
    <mergeCell ref="B4:E4"/>
    <mergeCell ref="B5:E5"/>
    <mergeCell ref="B6:E6"/>
    <mergeCell ref="B7:E7"/>
    <mergeCell ref="B8:E8"/>
    <mergeCell ref="B9:E9"/>
    <mergeCell ref="B10:E10"/>
    <mergeCell ref="B11:E11"/>
    <mergeCell ref="B12:E12"/>
  </mergeCells>
  <dataValidations count="3">
    <dataValidation allowBlank="true" errorStyle="stop" operator="between" showDropDown="false" showErrorMessage="false" showInputMessage="false" sqref="B6" type="time">
      <formula1>0</formula1>
      <formula2>0.999988</formula2>
    </dataValidation>
    <dataValidation allowBlank="true" errorStyle="stop" operator="greaterThan" showDropDown="false" showErrorMessage="false" showInputMessage="false" sqref="B5" type="date">
      <formula1>36526</formula1>
      <formula2>0</formula2>
    </dataValidation>
    <dataValidation allowBlank="true" errorStyle="stop" operator="between" showDropDown="false" showErrorMessage="true" showInputMessage="false" sqref="D16:D25" type="whole">
      <formula1>1</formula1>
      <formula2>600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2"/>
    <col collapsed="false" customWidth="true" hidden="false" outlineLevel="0" max="3" min="3" style="0" width="42"/>
  </cols>
  <sheetData>
    <row r="1" customFormat="false" ht="17.35" hidden="false" customHeight="false" outlineLevel="0" collapsed="false">
      <c r="A1" s="1" t="s">
        <v>39</v>
      </c>
    </row>
    <row r="2" customFormat="false" ht="30" hidden="false" customHeight="true" outlineLevel="0" collapsed="false">
      <c r="A2" s="2" t="s">
        <v>38</v>
      </c>
      <c r="B2" s="2"/>
      <c r="C2" s="2"/>
    </row>
    <row r="4" customFormat="false" ht="25.5" hidden="false" customHeight="true" outlineLevel="0" collapsed="false">
      <c r="A4" s="9" t="s">
        <v>40</v>
      </c>
      <c r="B4" s="9" t="s">
        <v>41</v>
      </c>
      <c r="C4" s="9" t="s">
        <v>42</v>
      </c>
    </row>
    <row r="5" customFormat="false" ht="31.5" hidden="false" customHeight="true" outlineLevel="0" collapsed="false">
      <c r="A5" s="16" t="s">
        <v>43</v>
      </c>
      <c r="B5" s="4" t="s">
        <v>44</v>
      </c>
      <c r="C5" s="4" t="s">
        <v>45</v>
      </c>
    </row>
    <row r="6" customFormat="false" ht="31.5" hidden="false" customHeight="true" outlineLevel="0" collapsed="false">
      <c r="A6" s="16" t="s">
        <v>46</v>
      </c>
      <c r="B6" s="4" t="s">
        <v>47</v>
      </c>
      <c r="C6" s="4" t="s">
        <v>48</v>
      </c>
    </row>
    <row r="7" customFormat="false" ht="31.5" hidden="false" customHeight="true" outlineLevel="0" collapsed="false">
      <c r="A7" s="16" t="s">
        <v>11</v>
      </c>
      <c r="B7" s="4" t="s">
        <v>49</v>
      </c>
      <c r="C7" s="4" t="s">
        <v>50</v>
      </c>
    </row>
    <row r="8" customFormat="false" ht="31.5" hidden="false" customHeight="true" outlineLevel="0" collapsed="false">
      <c r="A8" s="16" t="s">
        <v>13</v>
      </c>
      <c r="B8" s="4" t="s">
        <v>51</v>
      </c>
      <c r="C8" s="4" t="s">
        <v>52</v>
      </c>
    </row>
    <row r="9" customFormat="false" ht="19.5" hidden="false" customHeight="true" outlineLevel="0" collapsed="false">
      <c r="A9" s="16"/>
      <c r="B9" s="4"/>
      <c r="C9" s="4"/>
    </row>
    <row r="10" customFormat="false" ht="19.5" hidden="false" customHeight="true" outlineLevel="0" collapsed="false">
      <c r="A10" s="16"/>
      <c r="B10" s="4"/>
      <c r="C10" s="4"/>
    </row>
    <row r="11" customFormat="false" ht="19.5" hidden="false" customHeight="true" outlineLevel="0" collapsed="false">
      <c r="A11" s="16"/>
      <c r="B11" s="4"/>
      <c r="C11" s="4"/>
    </row>
    <row r="13" customFormat="false" ht="15" hidden="false" customHeight="false" outlineLevel="0" collapsed="false">
      <c r="A13" s="14" t="s">
        <v>53</v>
      </c>
    </row>
    <row r="14" customFormat="false" ht="15" hidden="false" customHeight="false" outlineLevel="0" collapsed="false">
      <c r="A14" s="15" t="s">
        <v>38</v>
      </c>
    </row>
  </sheetData>
  <sheetProtection sheet="true"/>
  <mergeCells count="1">
    <mergeCell ref="A2:C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3" min="3" style="0" width="40"/>
    <col collapsed="false" customWidth="true" hidden="false" outlineLevel="0" max="4" min="4" style="0" width="22"/>
  </cols>
  <sheetData>
    <row r="1" customFormat="false" ht="17.35" hidden="false" customHeight="false" outlineLevel="0" collapsed="false">
      <c r="A1" s="1" t="s">
        <v>54</v>
      </c>
    </row>
    <row r="2" customFormat="false" ht="30" hidden="false" customHeight="true" outlineLevel="0" collapsed="false">
      <c r="A2" s="2" t="s">
        <v>55</v>
      </c>
      <c r="B2" s="2"/>
      <c r="C2" s="2"/>
      <c r="D2" s="2"/>
    </row>
    <row r="4" customFormat="false" ht="30" hidden="false" customHeight="true" outlineLevel="0" collapsed="false">
      <c r="A4" s="9" t="s">
        <v>56</v>
      </c>
      <c r="B4" s="9" t="s">
        <v>57</v>
      </c>
      <c r="C4" s="9" t="s">
        <v>58</v>
      </c>
      <c r="D4" s="9" t="s">
        <v>59</v>
      </c>
    </row>
    <row r="5" customFormat="false" ht="27.75" hidden="false" customHeight="true" outlineLevel="0" collapsed="false">
      <c r="A5" s="4" t="s">
        <v>60</v>
      </c>
      <c r="B5" s="4" t="s">
        <v>61</v>
      </c>
      <c r="C5" s="4" t="s">
        <v>62</v>
      </c>
      <c r="D5" s="4" t="s">
        <v>61</v>
      </c>
    </row>
    <row r="6" customFormat="false" ht="27.75" hidden="false" customHeight="true" outlineLevel="0" collapsed="false">
      <c r="A6" s="4" t="s">
        <v>63</v>
      </c>
      <c r="B6" s="4" t="s">
        <v>64</v>
      </c>
      <c r="C6" s="4" t="s">
        <v>65</v>
      </c>
      <c r="D6" s="4" t="s">
        <v>64</v>
      </c>
    </row>
    <row r="7" customFormat="false" ht="19.5" hidden="false" customHeight="true" outlineLevel="0" collapsed="false">
      <c r="A7" s="4"/>
      <c r="B7" s="4"/>
      <c r="C7" s="4"/>
      <c r="D7" s="4"/>
    </row>
    <row r="8" customFormat="false" ht="19.5" hidden="false" customHeight="true" outlineLevel="0" collapsed="false">
      <c r="A8" s="4"/>
      <c r="B8" s="4"/>
      <c r="C8" s="4"/>
      <c r="D8" s="4"/>
    </row>
    <row r="9" customFormat="false" ht="19.5" hidden="false" customHeight="true" outlineLevel="0" collapsed="false">
      <c r="A9" s="4"/>
      <c r="B9" s="4"/>
      <c r="C9" s="4"/>
      <c r="D9" s="4"/>
    </row>
    <row r="10" customFormat="false" ht="19.5" hidden="false" customHeight="true" outlineLevel="0" collapsed="false">
      <c r="A10" s="4"/>
      <c r="B10" s="4"/>
      <c r="C10" s="4"/>
      <c r="D10" s="4"/>
    </row>
    <row r="11" customFormat="false" ht="19.5" hidden="false" customHeight="true" outlineLevel="0" collapsed="false">
      <c r="A11" s="4"/>
      <c r="B11" s="4"/>
      <c r="C11" s="4"/>
      <c r="D11" s="4"/>
    </row>
    <row r="12" customFormat="false" ht="19.5" hidden="false" customHeight="true" outlineLevel="0" collapsed="false">
      <c r="A12" s="4"/>
      <c r="B12" s="4"/>
      <c r="C12" s="4"/>
      <c r="D12" s="4"/>
    </row>
    <row r="13" customFormat="false" ht="19.5" hidden="false" customHeight="true" outlineLevel="0" collapsed="false">
      <c r="A13" s="4"/>
      <c r="B13" s="4"/>
      <c r="C13" s="4"/>
      <c r="D13" s="4"/>
    </row>
    <row r="14" customFormat="false" ht="19.5" hidden="false" customHeight="true" outlineLevel="0" collapsed="false">
      <c r="A14" s="4"/>
      <c r="B14" s="4"/>
      <c r="C14" s="4"/>
      <c r="D14" s="4"/>
    </row>
    <row r="16" customFormat="false" ht="15" hidden="false" customHeight="false" outlineLevel="0" collapsed="false">
      <c r="A16" s="15" t="s">
        <v>38</v>
      </c>
    </row>
  </sheetData>
  <sheetProtection sheet="true"/>
  <mergeCells count="1">
    <mergeCell ref="A2:D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32"/>
    <col collapsed="false" customWidth="true" hidden="false" outlineLevel="0" max="4" min="4" style="0" width="40"/>
    <col collapsed="false" customWidth="true" hidden="false" outlineLevel="0" max="5" min="5" style="0" width="18"/>
    <col collapsed="false" customWidth="true" hidden="false" outlineLevel="0" max="6" min="6" style="0" width="24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66</v>
      </c>
    </row>
    <row r="2" customFormat="false" ht="30" hidden="false" customHeight="true" outlineLevel="0" collapsed="false">
      <c r="A2" s="2" t="s">
        <v>67</v>
      </c>
      <c r="B2" s="2"/>
      <c r="C2" s="2"/>
      <c r="D2" s="2"/>
      <c r="E2" s="2"/>
      <c r="F2" s="2"/>
      <c r="G2" s="2"/>
    </row>
    <row r="4" customFormat="false" ht="15" hidden="false" customHeight="true" outlineLevel="0" collapsed="false">
      <c r="A4" s="3" t="s">
        <v>68</v>
      </c>
      <c r="B4" s="4" t="s">
        <v>69</v>
      </c>
      <c r="C4" s="4"/>
      <c r="E4" s="3" t="s">
        <v>70</v>
      </c>
      <c r="F4" s="10" t="n">
        <f aca="false">COUNTA(D10:D21)</f>
        <v>3</v>
      </c>
    </row>
    <row r="5" customFormat="false" ht="15" hidden="false" customHeight="false" outlineLevel="0" collapsed="false">
      <c r="A5" s="3" t="s">
        <v>4</v>
      </c>
      <c r="B5" s="5" t="n">
        <v>46314</v>
      </c>
      <c r="C5" s="5"/>
      <c r="E5" s="3" t="s">
        <v>71</v>
      </c>
      <c r="F5" s="10" t="n">
        <f aca="false">COUNTIF(G10:G21,"Selesai")</f>
        <v>1</v>
      </c>
    </row>
    <row r="6" customFormat="false" ht="15" hidden="false" customHeight="true" outlineLevel="0" collapsed="false">
      <c r="A6" s="3" t="s">
        <v>13</v>
      </c>
      <c r="B6" s="4" t="s">
        <v>14</v>
      </c>
      <c r="C6" s="4"/>
      <c r="E6" s="3" t="s">
        <v>72</v>
      </c>
      <c r="F6" s="10" t="n">
        <f aca="true">SUMPRODUCT(ISNUMBER(F10:F21)*(F10:F21&lt;TODAY())*(G10:G21&lt;&gt;"Selesai"))</f>
        <v>1</v>
      </c>
    </row>
    <row r="7" customFormat="false" ht="15" hidden="false" customHeight="false" outlineLevel="0" collapsed="false">
      <c r="E7" s="3" t="s">
        <v>73</v>
      </c>
      <c r="F7" s="17" t="n">
        <f aca="false">IF(F4=0,"",F5/F4)</f>
        <v>0.333333333333333</v>
      </c>
    </row>
    <row r="9" customFormat="false" ht="31.5" hidden="false" customHeight="true" outlineLevel="0" collapsed="false">
      <c r="A9" s="9" t="s">
        <v>74</v>
      </c>
      <c r="B9" s="9" t="s">
        <v>75</v>
      </c>
      <c r="C9" s="9" t="s">
        <v>76</v>
      </c>
      <c r="D9" s="9" t="s">
        <v>77</v>
      </c>
      <c r="E9" s="9" t="s">
        <v>78</v>
      </c>
      <c r="F9" s="9" t="s">
        <v>79</v>
      </c>
      <c r="G9" s="9" t="s">
        <v>80</v>
      </c>
    </row>
    <row r="10" customFormat="false" ht="33.75" hidden="false" customHeight="true" outlineLevel="0" collapsed="false">
      <c r="A10" s="4" t="s">
        <v>81</v>
      </c>
      <c r="B10" s="4" t="s">
        <v>82</v>
      </c>
      <c r="C10" s="4" t="s">
        <v>83</v>
      </c>
      <c r="D10" s="4" t="s">
        <v>84</v>
      </c>
      <c r="E10" s="18" t="s">
        <v>82</v>
      </c>
      <c r="F10" s="19" t="n">
        <v>46315.5833333333</v>
      </c>
      <c r="G10" s="18" t="s">
        <v>71</v>
      </c>
    </row>
    <row r="11" customFormat="false" ht="33.75" hidden="false" customHeight="true" outlineLevel="0" collapsed="false">
      <c r="A11" s="4" t="s">
        <v>85</v>
      </c>
      <c r="B11" s="4" t="s">
        <v>86</v>
      </c>
      <c r="C11" s="4" t="s">
        <v>87</v>
      </c>
      <c r="D11" s="4" t="s">
        <v>88</v>
      </c>
      <c r="E11" s="18" t="s">
        <v>86</v>
      </c>
      <c r="F11" s="19" t="n">
        <v>46318.7083333333</v>
      </c>
      <c r="G11" s="18" t="s">
        <v>89</v>
      </c>
    </row>
    <row r="12" customFormat="false" ht="33.75" hidden="false" customHeight="true" outlineLevel="0" collapsed="false">
      <c r="A12" s="4" t="s">
        <v>90</v>
      </c>
      <c r="B12" s="4" t="s">
        <v>91</v>
      </c>
      <c r="C12" s="4" t="s">
        <v>92</v>
      </c>
      <c r="D12" s="4" t="s">
        <v>93</v>
      </c>
      <c r="E12" s="18" t="s">
        <v>91</v>
      </c>
      <c r="F12" s="19" t="n">
        <v>46321.4166666667</v>
      </c>
      <c r="G12" s="18" t="s">
        <v>94</v>
      </c>
    </row>
    <row r="13" customFormat="false" ht="19.5" hidden="false" customHeight="true" outlineLevel="0" collapsed="false">
      <c r="A13" s="4"/>
      <c r="B13" s="4"/>
      <c r="C13" s="4"/>
      <c r="D13" s="4"/>
      <c r="E13" s="18"/>
      <c r="F13" s="19"/>
      <c r="G13" s="18"/>
    </row>
    <row r="14" customFormat="false" ht="19.5" hidden="false" customHeight="true" outlineLevel="0" collapsed="false">
      <c r="A14" s="4"/>
      <c r="B14" s="4"/>
      <c r="C14" s="4"/>
      <c r="D14" s="4"/>
      <c r="E14" s="18"/>
      <c r="F14" s="19"/>
      <c r="G14" s="18"/>
    </row>
    <row r="15" customFormat="false" ht="19.5" hidden="false" customHeight="true" outlineLevel="0" collapsed="false">
      <c r="A15" s="4"/>
      <c r="B15" s="4"/>
      <c r="C15" s="4"/>
      <c r="D15" s="4"/>
      <c r="E15" s="18"/>
      <c r="F15" s="19"/>
      <c r="G15" s="18"/>
    </row>
    <row r="16" customFormat="false" ht="19.5" hidden="false" customHeight="true" outlineLevel="0" collapsed="false">
      <c r="A16" s="4"/>
      <c r="B16" s="4"/>
      <c r="C16" s="4"/>
      <c r="D16" s="4"/>
      <c r="E16" s="18"/>
      <c r="F16" s="19"/>
      <c r="G16" s="18"/>
    </row>
    <row r="17" customFormat="false" ht="19.5" hidden="false" customHeight="true" outlineLevel="0" collapsed="false">
      <c r="A17" s="4"/>
      <c r="B17" s="4"/>
      <c r="C17" s="4"/>
      <c r="D17" s="4"/>
      <c r="E17" s="18"/>
      <c r="F17" s="19"/>
      <c r="G17" s="18"/>
    </row>
    <row r="18" customFormat="false" ht="19.5" hidden="false" customHeight="true" outlineLevel="0" collapsed="false">
      <c r="A18" s="4"/>
      <c r="B18" s="4"/>
      <c r="C18" s="4"/>
      <c r="D18" s="4"/>
      <c r="E18" s="18"/>
      <c r="F18" s="19"/>
      <c r="G18" s="18"/>
    </row>
    <row r="19" customFormat="false" ht="19.5" hidden="false" customHeight="true" outlineLevel="0" collapsed="false">
      <c r="A19" s="4"/>
      <c r="B19" s="4"/>
      <c r="C19" s="4"/>
      <c r="D19" s="4"/>
      <c r="E19" s="18"/>
      <c r="F19" s="19"/>
      <c r="G19" s="18"/>
    </row>
    <row r="20" customFormat="false" ht="19.5" hidden="false" customHeight="true" outlineLevel="0" collapsed="false">
      <c r="A20" s="4"/>
      <c r="B20" s="4"/>
      <c r="C20" s="4"/>
      <c r="D20" s="4"/>
      <c r="E20" s="18"/>
      <c r="F20" s="19"/>
      <c r="G20" s="18"/>
    </row>
    <row r="21" customFormat="false" ht="19.5" hidden="false" customHeight="true" outlineLevel="0" collapsed="false">
      <c r="A21" s="4"/>
      <c r="B21" s="4"/>
      <c r="C21" s="4"/>
      <c r="D21" s="4"/>
      <c r="E21" s="18"/>
      <c r="F21" s="19"/>
      <c r="G21" s="18"/>
    </row>
    <row r="23" customFormat="false" ht="15" hidden="false" customHeight="false" outlineLevel="0" collapsed="false">
      <c r="A23" s="14" t="s">
        <v>95</v>
      </c>
    </row>
    <row r="24" customFormat="false" ht="15" hidden="false" customHeight="false" outlineLevel="0" collapsed="false">
      <c r="A24" s="15" t="s">
        <v>38</v>
      </c>
    </row>
  </sheetData>
  <sheetProtection sheet="true"/>
  <mergeCells count="4">
    <mergeCell ref="A2:G2"/>
    <mergeCell ref="B4:C4"/>
    <mergeCell ref="B5:C5"/>
    <mergeCell ref="B6:C6"/>
  </mergeCells>
  <conditionalFormatting sqref="F6">
    <cfRule type="cellIs" priority="2" operator="greaterThan" aboveAverage="0" equalAverage="0" bottom="0" percent="0" rank="0" text="" dxfId="8">
      <formula>0</formula>
    </cfRule>
  </conditionalFormatting>
  <conditionalFormatting sqref="A10:G21">
    <cfRule type="expression" priority="3" aboveAverage="0" equalAverage="0" bottom="0" percent="0" rank="0" text="" dxfId="8">
      <formula>AND(ISNUMBER($F10),$F10&lt;TODAY(),$G10&lt;&gt;"Selesai")</formula>
    </cfRule>
  </conditionalFormatting>
  <conditionalFormatting sqref="G10:G21">
    <cfRule type="cellIs" priority="4" operator="equal" aboveAverage="0" equalAverage="0" bottom="0" percent="0" rank="0" text="" dxfId="9">
      <formula>"Selesai"</formula>
    </cfRule>
  </conditionalFormatting>
  <dataValidations count="2">
    <dataValidation allowBlank="true" errorStyle="stop" operator="between" showDropDown="false" showErrorMessage="true" showInputMessage="false" sqref="G10:G21" type="list">
      <formula1>"Belum,Proses,Selesai"</formula1>
      <formula2>0</formula2>
    </dataValidation>
    <dataValidation allowBlank="true" errorStyle="stop" operator="greaterThan" showDropDown="false" showErrorMessage="false" showInputMessage="false" sqref="B5 F10:F21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40"/>
    <col collapsed="false" customWidth="true" hidden="false" outlineLevel="0" max="5" min="4" style="0" width="15"/>
  </cols>
  <sheetData>
    <row r="1" customFormat="false" ht="17.35" hidden="false" customHeight="false" outlineLevel="0" collapsed="false">
      <c r="A1" s="1" t="s">
        <v>96</v>
      </c>
    </row>
    <row r="2" customFormat="false" ht="30" hidden="false" customHeight="true" outlineLevel="0" collapsed="false">
      <c r="A2" s="2" t="s">
        <v>38</v>
      </c>
      <c r="B2" s="2"/>
      <c r="C2" s="2"/>
      <c r="D2" s="2"/>
      <c r="E2" s="2"/>
    </row>
    <row r="4" customFormat="false" ht="25.5" hidden="false" customHeight="true" outlineLevel="0" collapsed="false">
      <c r="A4" s="9" t="s">
        <v>97</v>
      </c>
      <c r="B4" s="9" t="s">
        <v>98</v>
      </c>
      <c r="C4" s="9" t="s">
        <v>99</v>
      </c>
      <c r="D4" s="9" t="s">
        <v>100</v>
      </c>
      <c r="E4" s="9" t="s">
        <v>101</v>
      </c>
    </row>
    <row r="5" customFormat="false" ht="31.5" hidden="false" customHeight="true" outlineLevel="0" collapsed="false">
      <c r="A5" s="20" t="s">
        <v>102</v>
      </c>
      <c r="B5" s="21" t="s">
        <v>103</v>
      </c>
      <c r="C5" s="21" t="s">
        <v>104</v>
      </c>
      <c r="D5" s="22" t="n">
        <v>3</v>
      </c>
      <c r="E5" s="18" t="s">
        <v>105</v>
      </c>
    </row>
    <row r="6" customFormat="false" ht="31.5" hidden="false" customHeight="true" outlineLevel="0" collapsed="false">
      <c r="A6" s="20" t="s">
        <v>106</v>
      </c>
      <c r="B6" s="21" t="s">
        <v>107</v>
      </c>
      <c r="C6" s="21" t="s">
        <v>108</v>
      </c>
      <c r="D6" s="22" t="n">
        <v>5</v>
      </c>
      <c r="E6" s="18" t="s">
        <v>105</v>
      </c>
    </row>
    <row r="7" customFormat="false" ht="31.5" hidden="false" customHeight="true" outlineLevel="0" collapsed="false">
      <c r="A7" s="20" t="s">
        <v>109</v>
      </c>
      <c r="B7" s="21" t="s">
        <v>110</v>
      </c>
      <c r="C7" s="21" t="s">
        <v>111</v>
      </c>
      <c r="D7" s="22" t="n">
        <v>8</v>
      </c>
      <c r="E7" s="18" t="s">
        <v>105</v>
      </c>
    </row>
    <row r="8" customFormat="false" ht="31.5" hidden="false" customHeight="true" outlineLevel="0" collapsed="false">
      <c r="A8" s="20" t="s">
        <v>112</v>
      </c>
      <c r="B8" s="21" t="s">
        <v>113</v>
      </c>
      <c r="C8" s="21" t="s">
        <v>114</v>
      </c>
      <c r="D8" s="22" t="n">
        <v>4</v>
      </c>
      <c r="E8" s="18" t="s">
        <v>115</v>
      </c>
    </row>
    <row r="9" customFormat="false" ht="31.5" hidden="false" customHeight="true" outlineLevel="0" collapsed="false">
      <c r="A9" s="20" t="s">
        <v>116</v>
      </c>
      <c r="B9" s="21" t="s">
        <v>117</v>
      </c>
      <c r="C9" s="21" t="s">
        <v>118</v>
      </c>
      <c r="D9" s="22" t="n">
        <v>2</v>
      </c>
      <c r="E9" s="18" t="s">
        <v>115</v>
      </c>
    </row>
    <row r="10" customFormat="false" ht="31.5" hidden="false" customHeight="true" outlineLevel="0" collapsed="false">
      <c r="A10" s="20" t="s">
        <v>119</v>
      </c>
      <c r="B10" s="21" t="s">
        <v>120</v>
      </c>
      <c r="C10" s="21" t="s">
        <v>121</v>
      </c>
      <c r="D10" s="22" t="n">
        <v>3</v>
      </c>
      <c r="E10" s="18" t="s">
        <v>115</v>
      </c>
    </row>
    <row r="11" customFormat="false" ht="31.5" hidden="false" customHeight="true" outlineLevel="0" collapsed="false">
      <c r="A11" s="20" t="s">
        <v>122</v>
      </c>
      <c r="B11" s="21" t="s">
        <v>123</v>
      </c>
      <c r="C11" s="21" t="s">
        <v>124</v>
      </c>
      <c r="D11" s="22" t="n">
        <v>5</v>
      </c>
      <c r="E11" s="18" t="s">
        <v>115</v>
      </c>
    </row>
    <row r="12" customFormat="false" ht="15" hidden="false" customHeight="false" outlineLevel="0" collapsed="false">
      <c r="C12" s="12" t="s">
        <v>125</v>
      </c>
      <c r="D12" s="13" t="n">
        <f aca="false">SUM(D5:D11)</f>
        <v>30</v>
      </c>
      <c r="E12" s="10" t="str">
        <f aca="false">COUNTIF(E5:E11,"Ya")&amp;" dari "&amp;ROWS(E5:E11)</f>
        <v>3 dari 7</v>
      </c>
    </row>
    <row r="14" customFormat="false" ht="15" hidden="false" customHeight="false" outlineLevel="0" collapsed="false">
      <c r="A14" s="8" t="s">
        <v>126</v>
      </c>
    </row>
    <row r="15" customFormat="false" ht="25.5" hidden="false" customHeight="true" outlineLevel="0" collapsed="false">
      <c r="A15" s="9" t="s">
        <v>127</v>
      </c>
      <c r="B15" s="9" t="s">
        <v>128</v>
      </c>
      <c r="C15" s="9" t="s">
        <v>129</v>
      </c>
      <c r="D15" s="9" t="s">
        <v>130</v>
      </c>
      <c r="E15" s="9"/>
    </row>
    <row r="16" customFormat="false" ht="31.5" hidden="false" customHeight="true" outlineLevel="0" collapsed="false">
      <c r="A16" s="20" t="s">
        <v>131</v>
      </c>
      <c r="B16" s="21" t="s">
        <v>132</v>
      </c>
      <c r="C16" s="21" t="s">
        <v>133</v>
      </c>
      <c r="D16" s="4"/>
      <c r="E16" s="4"/>
    </row>
    <row r="17" customFormat="false" ht="31.5" hidden="false" customHeight="true" outlineLevel="0" collapsed="false">
      <c r="A17" s="20" t="s">
        <v>134</v>
      </c>
      <c r="B17" s="21" t="s">
        <v>135</v>
      </c>
      <c r="C17" s="21" t="s">
        <v>136</v>
      </c>
      <c r="D17" s="4"/>
      <c r="E17" s="4"/>
    </row>
    <row r="18" customFormat="false" ht="31.5" hidden="false" customHeight="true" outlineLevel="0" collapsed="false">
      <c r="A18" s="20" t="s">
        <v>137</v>
      </c>
      <c r="B18" s="21" t="s">
        <v>138</v>
      </c>
      <c r="C18" s="21" t="s">
        <v>139</v>
      </c>
      <c r="D18" s="4"/>
      <c r="E18" s="4"/>
    </row>
    <row r="19" customFormat="false" ht="31.5" hidden="false" customHeight="true" outlineLevel="0" collapsed="false">
      <c r="A19" s="20" t="s">
        <v>140</v>
      </c>
      <c r="B19" s="21" t="s">
        <v>141</v>
      </c>
      <c r="C19" s="21" t="s">
        <v>142</v>
      </c>
      <c r="D19" s="4"/>
      <c r="E19" s="4"/>
    </row>
    <row r="21" customFormat="false" ht="15" hidden="false" customHeight="false" outlineLevel="0" collapsed="false">
      <c r="A21" s="15" t="s">
        <v>38</v>
      </c>
    </row>
  </sheetData>
  <sheetProtection sheet="true"/>
  <mergeCells count="6">
    <mergeCell ref="A2:E2"/>
    <mergeCell ref="D15:E15"/>
    <mergeCell ref="D16:E16"/>
    <mergeCell ref="D17:E17"/>
    <mergeCell ref="D18:E18"/>
    <mergeCell ref="D19:E19"/>
  </mergeCells>
  <conditionalFormatting sqref="E5:E11">
    <cfRule type="cellIs" priority="2" operator="equal" aboveAverage="0" equalAverage="0" bottom="0" percent="0" rank="0" text="" dxfId="9">
      <formula>"Ya"</formula>
    </cfRule>
  </conditionalFormatting>
  <dataValidations count="1">
    <dataValidation allowBlank="true" errorStyle="stop" operator="between" showDropDown="false" showErrorMessage="true" showInputMessage="false" sqref="E5:E11" type="list">
      <formula1>"Ya,Tidak"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2026-10-24T10:53:25Z</dcterms:created>
  <dc:creator>openpyxl</dc:creator>
  <dc:description/>
  <dc:language>vi-VN</dc:language>
  <cp:lastModifiedBy/>
  <dcterms:modified xsi:type="dcterms:W3CDTF">2026-10-24T10:53:25Z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