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sharedStrings.xml" ContentType="application/vnd.openxmlformats-officedocument.spreadsheetml.sharedStrings+xml"/>
  <Override PartName="/xl/workbook.xml" ContentType="application/vnd.openxmlformats-officedocument.spreadsheetml.sheet.main+xml"/>
  <Override PartName="/xl/tables/table1.xml" ContentType="application/vnd.openxmlformats-officedocument.spreadsheetml.table+xml"/>
  <Override PartName="/xl/tables/table2.xml" ContentType="application/vnd.openxmlformats-officedocument.spreadsheetml.table+xml"/>
  <Override PartName="/xl/tables/table4.xml" ContentType="application/vnd.openxmlformats-officedocument.spreadsheetml.table+xml"/>
  <Override PartName="/xl/tables/table3.xml" ContentType="application/vnd.openxmlformats-officedocument.spreadsheetml.tabl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600" firstSheet="0" activeTab="0"/>
  </bookViews>
  <sheets>
    <sheet name="会议议程" sheetId="1" state="visible" r:id="rId3"/>
    <sheet name="会议纪要" sheetId="2" state="visible" r:id="rId4"/>
    <sheet name="会前检查与分工" sheetId="3" state="visible" r:id="rId5"/>
  </sheets>
  <definedNames>
    <definedName function="false" hidden="false" localSheetId="2" name="_xlnm.Print_Area" vbProcedure="false">会前检查与分工!$A$1:$E$26</definedName>
    <definedName function="false" hidden="false" localSheetId="1" name="_xlnm.Print_Area" vbProcedure="false">会议纪要!$A$1:$E$52</definedName>
    <definedName function="false" hidden="false" localSheetId="0" name="_xlnm.Print_Area" vbProcedure="false">会议议程!$A$1:$E$25</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<sst xmlns="http://schemas.openxmlformats.org/spreadsheetml/2006/main" count="189" uniqueCount="150">
  <si>
    <r>
      <rPr>
        <b val="true"/>
        <sz val="14"/>
        <rFont val="Microsoft YaHei"/>
        <family val="2"/>
      </rPr>
      <t xml:space="preserve">线上会议议程表（问题导向 </t>
    </r>
    <r>
      <rPr>
        <b val="true"/>
        <sz val="14"/>
        <rFont val="Microsoft YaHei"/>
        <family val="0"/>
        <charset val="1"/>
      </rPr>
      <t xml:space="preserve">+ </t>
    </r>
    <r>
      <rPr>
        <b val="true"/>
        <sz val="14"/>
        <rFont val="Microsoft YaHei"/>
        <family val="2"/>
      </rPr>
      <t xml:space="preserve">时间盒）</t>
    </r>
  </si>
  <si>
    <r>
      <rPr>
        <i val="true"/>
        <sz val="10"/>
        <color rgb="FF595959"/>
        <rFont val="Microsoft YaHei"/>
        <family val="2"/>
      </rPr>
      <t xml:space="preserve">示例说明 — </t>
    </r>
    <r>
      <rPr>
        <i val="true"/>
        <sz val="10"/>
        <color rgb="FF595959"/>
        <rFont val="Microsoft YaHei"/>
        <family val="0"/>
        <charset val="1"/>
      </rPr>
      <t xml:space="preserve">orova.vn</t>
    </r>
    <r>
      <rPr>
        <i val="true"/>
        <sz val="10"/>
        <color rgb="FF595959"/>
        <rFont val="Microsoft YaHei"/>
        <family val="2"/>
      </rPr>
      <t xml:space="preserve">。白色单元格可填写，灰色为公式（工作表已保护，无密码）。在“时间盒（自填）”列填写每个议题的分钟数，起止时间与结束时间会自动计算。</t>
    </r>
  </si>
  <si>
    <t xml:space="preserve">会议主题</t>
  </si>
  <si>
    <t xml:space="preserve">海外仓周转复盘会</t>
  </si>
  <si>
    <t xml:space="preserve">会议日期</t>
  </si>
  <si>
    <t xml:space="preserve">开始时间</t>
  </si>
  <si>
    <t xml:space="preserve">结束时间（自动）</t>
  </si>
  <si>
    <t xml:space="preserve">会议链接</t>
  </si>
  <si>
    <t xml:space="preserve">粘贴会议房间链接（访客用浏览器即可入会）</t>
  </si>
  <si>
    <t xml:space="preserve">决策目标（一句话）</t>
  </si>
  <si>
    <t xml:space="preserve">会议结束时，每个问题都有明确结论、单一责任人与截止时间</t>
  </si>
  <si>
    <t xml:space="preserve">预读材料链接</t>
  </si>
  <si>
    <t xml:space="preserve">粘贴预读材料链接</t>
  </si>
  <si>
    <t xml:space="preserve">议程表（每一行写成一个具体问题，并填写分钟数）</t>
  </si>
  <si>
    <t xml:space="preserve">时间盒（自填）</t>
  </si>
  <si>
    <t xml:space="preserve">讨论议题（问题导向）</t>
  </si>
  <si>
    <t xml:space="preserve">引导人</t>
  </si>
  <si>
    <t xml:space="preserve">预期交付物</t>
  </si>
  <si>
    <t xml:space="preserve">起止时间（自动）</t>
  </si>
  <si>
    <t xml:space="preserve">目标对齐：本月海外仓周转天数超标的根因是什么？</t>
  </si>
  <si>
    <t xml:space="preserve">供应链主管</t>
  </si>
  <si>
    <r>
      <rPr>
        <sz val="11"/>
        <color theme="1"/>
        <rFont val="Microsoft YaHei"/>
        <family val="2"/>
      </rPr>
      <t xml:space="preserve">确定</t>
    </r>
    <r>
      <rPr>
        <sz val="11"/>
        <color theme="1"/>
        <rFont val="Microsoft YaHei"/>
        <family val="2"/>
        <charset val="1"/>
      </rPr>
      <t xml:space="preserve">Top 3</t>
    </r>
    <r>
      <rPr>
        <sz val="11"/>
        <color theme="1"/>
        <rFont val="Microsoft YaHei"/>
        <family val="2"/>
      </rPr>
      <t xml:space="preserve">核心阻滞环节</t>
    </r>
  </si>
  <si>
    <t xml:space="preserve">方案碰撞：空运补货与本地转仓哪种方案综合成本更优？</t>
  </si>
  <si>
    <t xml:space="preserve">仓储组长</t>
  </si>
  <si>
    <t xml:space="preserve">输出二选一明确决议</t>
  </si>
  <si>
    <t xml:space="preserve">资源拍板：是否批准调拨临时应急运费预算？</t>
  </si>
  <si>
    <t xml:space="preserve">财务经理</t>
  </si>
  <si>
    <t xml:space="preserve">形成书面审批结论</t>
  </si>
  <si>
    <t xml:space="preserve">待办闭环：明确合同签署与系统派单时间表</t>
  </si>
  <si>
    <t xml:space="preserve">会议主持人</t>
  </si>
  <si>
    <t xml:space="preserve">锁定责任人与截止时间</t>
  </si>
  <si>
    <t xml:space="preserve">合计（时间盒总和）</t>
  </si>
  <si>
    <r>
      <rPr>
        <sz val="9"/>
        <color rgb="FF595959"/>
        <rFont val="Microsoft YaHei"/>
        <family val="2"/>
      </rPr>
      <t xml:space="preserve">时间盒的分钟数由你按议题自行设定；起止时间 </t>
    </r>
    <r>
      <rPr>
        <sz val="9"/>
        <color rgb="FF595959"/>
        <rFont val="Microsoft YaHei"/>
        <family val="0"/>
        <charset val="1"/>
      </rPr>
      <t xml:space="preserve">= </t>
    </r>
    <r>
      <rPr>
        <sz val="9"/>
        <color rgb="FF595959"/>
        <rFont val="Microsoft YaHei"/>
        <family val="2"/>
      </rPr>
      <t xml:space="preserve">开始时间 </t>
    </r>
    <r>
      <rPr>
        <sz val="9"/>
        <color rgb="FF595959"/>
        <rFont val="Microsoft YaHei"/>
        <family val="0"/>
        <charset val="1"/>
      </rPr>
      <t xml:space="preserve">+ </t>
    </r>
    <r>
      <rPr>
        <sz val="9"/>
        <color rgb="FF595959"/>
        <rFont val="Microsoft YaHei"/>
        <family val="2"/>
      </rPr>
      <t xml:space="preserve">上方各行分钟数之和。议程建议在会前通过邮件或协作文档发给全体参会者。</t>
    </r>
  </si>
  <si>
    <r>
      <rPr>
        <i val="true"/>
        <sz val="9"/>
        <color rgb="FF7F7F7F"/>
        <rFont val="Microsoft YaHei"/>
        <family val="2"/>
      </rPr>
      <t xml:space="preserve">示例说明 — </t>
    </r>
    <r>
      <rPr>
        <i val="true"/>
        <sz val="9"/>
        <color rgb="FF7F7F7F"/>
        <rFont val="Microsoft YaHei"/>
        <family val="0"/>
        <charset val="1"/>
      </rPr>
      <t xml:space="preserve">orova.vn</t>
    </r>
  </si>
  <si>
    <r>
      <rPr>
        <b val="true"/>
        <sz val="14"/>
        <rFont val="Microsoft YaHei"/>
        <family val="2"/>
      </rPr>
      <t xml:space="preserve">线上会议纪要（</t>
    </r>
    <r>
      <rPr>
        <b val="true"/>
        <sz val="14"/>
        <rFont val="Microsoft YaHei"/>
        <family val="0"/>
        <charset val="1"/>
      </rPr>
      <t xml:space="preserve">4</t>
    </r>
    <r>
      <rPr>
        <b val="true"/>
        <sz val="14"/>
        <rFont val="Microsoft YaHei"/>
        <family val="2"/>
      </rPr>
      <t xml:space="preserve">模块）</t>
    </r>
    <r>
      <rPr>
        <b val="true"/>
        <sz val="14"/>
        <rFont val="Microsoft YaHei"/>
        <family val="0"/>
        <charset val="1"/>
      </rPr>
      <t xml:space="preserve">+ </t>
    </r>
    <r>
      <rPr>
        <b val="true"/>
        <sz val="14"/>
        <rFont val="Microsoft YaHei"/>
        <family val="2"/>
      </rPr>
      <t xml:space="preserve">参会出勤对账</t>
    </r>
  </si>
  <si>
    <r>
      <rPr>
        <i val="true"/>
        <sz val="10"/>
        <color rgb="FF595959"/>
        <rFont val="Microsoft YaHei"/>
        <family val="2"/>
      </rPr>
      <t xml:space="preserve">示例说明 — </t>
    </r>
    <r>
      <rPr>
        <i val="true"/>
        <sz val="10"/>
        <color rgb="FF595959"/>
        <rFont val="Microsoft YaHei"/>
        <family val="0"/>
        <charset val="1"/>
      </rPr>
      <t xml:space="preserve">orova.vn</t>
    </r>
    <r>
      <rPr>
        <i val="true"/>
        <sz val="10"/>
        <color rgb="FF595959"/>
        <rFont val="Microsoft YaHei"/>
        <family val="2"/>
      </rPr>
      <t xml:space="preserve">。每条待办只写一位责任人和一个截止时间；截止时间已过且未完成的行自动标红。灰色为公式（已保护，无密码）。纪要建议在会议当天分发。</t>
    </r>
  </si>
  <si>
    <t xml:space="preserve">会议名称</t>
  </si>
  <si>
    <t xml:space="preserve">业务系统重构研讨会</t>
  </si>
  <si>
    <t xml:space="preserve">待办数</t>
  </si>
  <si>
    <t xml:space="preserve">会议时间</t>
  </si>
  <si>
    <t xml:space="preserve">已完成</t>
  </si>
  <si>
    <t xml:space="preserve">主持人</t>
  </si>
  <si>
    <t xml:space="preserve">赵明</t>
  </si>
  <si>
    <t xml:space="preserve">已逾期</t>
  </si>
  <si>
    <t xml:space="preserve">记录员</t>
  </si>
  <si>
    <t xml:space="preserve">吴敏</t>
  </si>
  <si>
    <t xml:space="preserve">参会人员</t>
  </si>
  <si>
    <t xml:space="preserve">赵明、钱华、孙立、周强（外部顾问）、吴敏</t>
  </si>
  <si>
    <t xml:space="preserve">一、主要内容</t>
  </si>
  <si>
    <t xml:space="preserve">本次会议针对第四季度核心交易系统高并发重构方案进行最终选型，重点评估了分布式微服务改造与数据库读写分离两套技术路线的交付周期与改造成本。</t>
  </si>
  <si>
    <r>
      <rPr>
        <b val="true"/>
        <sz val="12"/>
        <rFont val="Microsoft YaHei"/>
        <family val="2"/>
      </rPr>
      <t xml:space="preserve">二、决议事项（批准 </t>
    </r>
    <r>
      <rPr>
        <b val="true"/>
        <sz val="12"/>
        <rFont val="Microsoft YaHei"/>
        <family val="0"/>
        <charset val="1"/>
      </rPr>
      <t xml:space="preserve">/ </t>
    </r>
    <r>
      <rPr>
        <b val="true"/>
        <sz val="12"/>
        <rFont val="Microsoft YaHei"/>
        <family val="2"/>
      </rPr>
      <t xml:space="preserve">否决 </t>
    </r>
    <r>
      <rPr>
        <b val="true"/>
        <sz val="12"/>
        <rFont val="Microsoft YaHei"/>
        <family val="0"/>
        <charset val="1"/>
      </rPr>
      <t xml:space="preserve">/ </t>
    </r>
    <r>
      <rPr>
        <b val="true"/>
        <sz val="12"/>
        <rFont val="Microsoft YaHei"/>
        <family val="2"/>
      </rPr>
      <t xml:space="preserve">搁置）</t>
    </r>
  </si>
  <si>
    <t xml:space="preserve">序号</t>
  </si>
  <si>
    <t xml:space="preserve">决议内容</t>
  </si>
  <si>
    <t xml:space="preserve">结论</t>
  </si>
  <si>
    <t xml:space="preserve">正式采用“数据库垂直拆分与读写分离”作为过渡期优化方案，暂缓全量微服务重构。</t>
  </si>
  <si>
    <t xml:space="preserve">批准</t>
  </si>
  <si>
    <t xml:space="preserve">采购第三方云原生监控套件的申请不通过，改由运维组基于开源工具自行搭建观测链路。</t>
  </si>
  <si>
    <t xml:space="preserve">否决</t>
  </si>
  <si>
    <r>
      <rPr>
        <b val="true"/>
        <sz val="12"/>
        <rFont val="Microsoft YaHei"/>
        <family val="2"/>
      </rPr>
      <t xml:space="preserve">三、待办清单（责任人</t>
    </r>
    <r>
      <rPr>
        <b val="true"/>
        <sz val="12"/>
        <rFont val="Microsoft YaHei"/>
        <family val="0"/>
        <charset val="1"/>
      </rPr>
      <t xml:space="preserve">-</t>
    </r>
    <r>
      <rPr>
        <b val="true"/>
        <sz val="12"/>
        <rFont val="Microsoft YaHei"/>
        <family val="2"/>
      </rPr>
      <t xml:space="preserve">事项</t>
    </r>
    <r>
      <rPr>
        <b val="true"/>
        <sz val="12"/>
        <rFont val="Microsoft YaHei"/>
        <family val="0"/>
        <charset val="1"/>
      </rPr>
      <t xml:space="preserve">-</t>
    </r>
    <r>
      <rPr>
        <b val="true"/>
        <sz val="12"/>
        <rFont val="Microsoft YaHei"/>
        <family val="2"/>
      </rPr>
      <t xml:space="preserve">截止时间</t>
    </r>
    <r>
      <rPr>
        <b val="true"/>
        <sz val="12"/>
        <rFont val="Microsoft YaHei"/>
        <family val="0"/>
        <charset val="1"/>
      </rPr>
      <t xml:space="preserve">-</t>
    </r>
    <r>
      <rPr>
        <b val="true"/>
        <sz val="12"/>
        <rFont val="Microsoft YaHei"/>
        <family val="2"/>
      </rPr>
      <t xml:space="preserve">验收人）</t>
    </r>
  </si>
  <si>
    <t xml:space="preserve">责任人（单一）</t>
  </si>
  <si>
    <t xml:space="preserve">具体任务描述与交付标准</t>
  </si>
  <si>
    <t xml:space="preserve">截止时间（精确到日）</t>
  </si>
  <si>
    <t xml:space="preserve">验收人</t>
  </si>
  <si>
    <t xml:space="preserve">状态</t>
  </si>
  <si>
    <t xml:space="preserve">张伟</t>
  </si>
  <si>
    <r>
      <rPr>
        <sz val="11"/>
        <color theme="1"/>
        <rFont val="Microsoft YaHei"/>
        <family val="2"/>
      </rPr>
      <t xml:space="preserve">输出数据库分库分表</t>
    </r>
    <r>
      <rPr>
        <sz val="11"/>
        <color theme="1"/>
        <rFont val="Microsoft YaHei"/>
        <family val="2"/>
        <charset val="1"/>
      </rPr>
      <t xml:space="preserve">DDL</t>
    </r>
    <r>
      <rPr>
        <sz val="11"/>
        <color theme="1"/>
        <rFont val="Microsoft YaHei"/>
        <family val="2"/>
      </rPr>
      <t xml:space="preserve">设计文档与数据迁移回滚预案</t>
    </r>
  </si>
  <si>
    <t xml:space="preserve">技术总监</t>
  </si>
  <si>
    <t xml:space="preserve">进行中</t>
  </si>
  <si>
    <t xml:space="preserve">李晨</t>
  </si>
  <si>
    <t xml:space="preserve">完成测试环境压力测试集群部署，按评审确认的场景模拟并发流量</t>
  </si>
  <si>
    <t xml:space="preserve">架构师</t>
  </si>
  <si>
    <t xml:space="preserve">未开始</t>
  </si>
  <si>
    <t xml:space="preserve">王芳</t>
  </si>
  <si>
    <t xml:space="preserve">统计并冻结本月因超时请求导致的退款工单总数底表</t>
  </si>
  <si>
    <t xml:space="preserve">运营经理</t>
  </si>
  <si>
    <t xml:space="preserve">四、开放式问题（停车场中未达成共识的事项）</t>
  </si>
  <si>
    <t xml:space="preserve">遗留问题</t>
  </si>
  <si>
    <t xml:space="preserve">后续复议的启动条件</t>
  </si>
  <si>
    <t xml:space="preserve">异地双活机房网络专线延迟能否满足业务要求？</t>
  </si>
  <si>
    <t xml:space="preserve">等待电信运营商于下周二提供实测报告后再行复议</t>
  </si>
  <si>
    <t xml:space="preserve">参会出勤对账（从会议系统导出的进出时间）</t>
  </si>
  <si>
    <t xml:space="preserve">参会人员姓名</t>
  </si>
  <si>
    <t xml:space="preserve">首次加入时间</t>
  </si>
  <si>
    <t xml:space="preserve">退出离开时间</t>
  </si>
  <si>
    <t xml:space="preserve">实际在线时长（分钟）</t>
  </si>
  <si>
    <t xml:space="preserve">出勤状态判定</t>
  </si>
  <si>
    <t xml:space="preserve">赵明（主持人）</t>
  </si>
  <si>
    <t xml:space="preserve">正常履职</t>
  </si>
  <si>
    <t xml:space="preserve">钱华（主讲人）</t>
  </si>
  <si>
    <t xml:space="preserve">准时参会</t>
  </si>
  <si>
    <t xml:space="preserve">孙立（开发组长）</t>
  </si>
  <si>
    <t xml:space="preserve">周强（外部顾问）</t>
  </si>
  <si>
    <t xml:space="preserve">迟到且早退</t>
  </si>
  <si>
    <t xml:space="preserve">吴敏（记录员）</t>
  </si>
  <si>
    <r>
      <rPr>
        <sz val="9"/>
        <color rgb="FF595959"/>
        <rFont val="Microsoft YaHei"/>
        <family val="2"/>
      </rPr>
      <t xml:space="preserve">已逾期 </t>
    </r>
    <r>
      <rPr>
        <sz val="9"/>
        <color rgb="FF595959"/>
        <rFont val="Microsoft YaHei"/>
        <family val="0"/>
        <charset val="1"/>
      </rPr>
      <t xml:space="preserve">= </t>
    </r>
    <r>
      <rPr>
        <sz val="9"/>
        <color rgb="FF595959"/>
        <rFont val="Microsoft YaHei"/>
        <family val="2"/>
      </rPr>
      <t xml:space="preserve">截止时间早于当前时间（</t>
    </r>
    <r>
      <rPr>
        <sz val="9"/>
        <color rgb="FF595959"/>
        <rFont val="Microsoft YaHei"/>
        <family val="0"/>
        <charset val="1"/>
      </rPr>
      <t xml:space="preserve">NOW</t>
    </r>
    <r>
      <rPr>
        <sz val="9"/>
        <color rgb="FF595959"/>
        <rFont val="Microsoft YaHei"/>
        <family val="2"/>
      </rPr>
      <t xml:space="preserve">）且状态不是“已完成”。</t>
    </r>
  </si>
  <si>
    <r>
      <rPr>
        <sz val="9"/>
        <color rgb="FF595959"/>
        <rFont val="Microsoft YaHei"/>
        <family val="2"/>
      </rPr>
      <t xml:space="preserve">实际在线时长 </t>
    </r>
    <r>
      <rPr>
        <sz val="9"/>
        <color rgb="FF595959"/>
        <rFont val="Microsoft YaHei"/>
        <family val="0"/>
        <charset val="1"/>
      </rPr>
      <t xml:space="preserve">= </t>
    </r>
    <r>
      <rPr>
        <sz val="9"/>
        <color rgb="FF595959"/>
        <rFont val="Microsoft YaHei"/>
        <family val="2"/>
      </rPr>
      <t xml:space="preserve">退出离开时间 − 首次加入时间（分钟，保留一位小数）；出勤状态由组织者按团队规则自行判定填写。</t>
    </r>
  </si>
  <si>
    <r>
      <rPr>
        <sz val="9"/>
        <color rgb="FF595959"/>
        <rFont val="Microsoft YaHei"/>
        <family val="2"/>
      </rPr>
      <t xml:space="preserve">如需录音、录像或使用</t>
    </r>
    <r>
      <rPr>
        <sz val="9"/>
        <color rgb="FF595959"/>
        <rFont val="Microsoft YaHei"/>
        <family val="0"/>
        <charset val="1"/>
      </rPr>
      <t xml:space="preserve">AI</t>
    </r>
    <r>
      <rPr>
        <sz val="9"/>
        <color rgb="FF595959"/>
        <rFont val="Microsoft YaHei"/>
        <family val="2"/>
      </rPr>
      <t xml:space="preserve">生成纪要，请事先告知全体参会者。</t>
    </r>
  </si>
  <si>
    <r>
      <rPr>
        <b val="true"/>
        <sz val="14"/>
        <rFont val="Microsoft YaHei"/>
        <family val="2"/>
      </rPr>
      <t xml:space="preserve">会前</t>
    </r>
    <r>
      <rPr>
        <b val="true"/>
        <sz val="14"/>
        <rFont val="Microsoft YaHei"/>
        <family val="0"/>
        <charset val="1"/>
      </rPr>
      <t xml:space="preserve">12</t>
    </r>
    <r>
      <rPr>
        <b val="true"/>
        <sz val="14"/>
        <rFont val="Microsoft YaHei"/>
        <family val="2"/>
      </rPr>
      <t xml:space="preserve">项技术基线与权限检查 </t>
    </r>
    <r>
      <rPr>
        <b val="true"/>
        <sz val="14"/>
        <rFont val="Microsoft YaHei"/>
        <family val="0"/>
        <charset val="1"/>
      </rPr>
      <t xml:space="preserve">+ </t>
    </r>
    <r>
      <rPr>
        <b val="true"/>
        <sz val="14"/>
        <rFont val="Microsoft YaHei"/>
        <family val="2"/>
      </rPr>
      <t xml:space="preserve">三角色分工</t>
    </r>
  </si>
  <si>
    <r>
      <rPr>
        <i val="true"/>
        <sz val="10"/>
        <color rgb="FF595959"/>
        <rFont val="Microsoft YaHei"/>
        <family val="2"/>
      </rPr>
      <t xml:space="preserve">示例说明 — </t>
    </r>
    <r>
      <rPr>
        <i val="true"/>
        <sz val="10"/>
        <color rgb="FF595959"/>
        <rFont val="Microsoft YaHei"/>
        <family val="0"/>
        <charset val="1"/>
      </rPr>
      <t xml:space="preserve">orova.vn</t>
    </r>
    <r>
      <rPr>
        <i val="true"/>
        <sz val="10"/>
        <color rgb="FF595959"/>
        <rFont val="Microsoft YaHei"/>
        <family val="2"/>
      </rPr>
      <t xml:space="preserve">。在“是否完成”列选择“是</t>
    </r>
    <r>
      <rPr>
        <i val="true"/>
        <sz val="10"/>
        <color rgb="FF595959"/>
        <rFont val="Microsoft YaHei"/>
        <family val="0"/>
        <charset val="1"/>
      </rPr>
      <t xml:space="preserve">/</t>
    </r>
    <r>
      <rPr>
        <i val="true"/>
        <sz val="10"/>
        <color rgb="FF595959"/>
        <rFont val="Microsoft YaHei"/>
        <family val="2"/>
      </rPr>
      <t xml:space="preserve">否”，底部自动统计完成项数。</t>
    </r>
  </si>
  <si>
    <t xml:space="preserve">阶段</t>
  </si>
  <si>
    <t xml:space="preserve">检查项目</t>
  </si>
  <si>
    <t xml:space="preserve">达标标准</t>
  </si>
  <si>
    <t xml:space="preserve">负责人</t>
  </si>
  <si>
    <t xml:space="preserve">是否完成</t>
  </si>
  <si>
    <t xml:space="preserve">会前</t>
  </si>
  <si>
    <t xml:space="preserve">音频输入设备基线</t>
  </si>
  <si>
    <t xml:space="preserve">外接耳麦识别正常，无环境底噪与杂音</t>
  </si>
  <si>
    <t xml:space="preserve">技术协调员</t>
  </si>
  <si>
    <t xml:space="preserve">是</t>
  </si>
  <si>
    <t xml:space="preserve">网络连接与丢包率</t>
  </si>
  <si>
    <t xml:space="preserve">试音试画面流畅，无明显卡顿或断续</t>
  </si>
  <si>
    <t xml:space="preserve">默认入会状态管控</t>
  </si>
  <si>
    <t xml:space="preserve">全员入会麦克风强制静音，摄像头自主开启</t>
  </si>
  <si>
    <t xml:space="preserve">屏幕共享安全权限</t>
  </si>
  <si>
    <t xml:space="preserve">预设为主持人可控，禁止访客随意抢占</t>
  </si>
  <si>
    <t xml:space="preserve">否</t>
  </si>
  <si>
    <t xml:space="preserve">演示课件与窗口洁净</t>
  </si>
  <si>
    <t xml:space="preserve">退出个人通讯软件，避免隐私弹窗打扰</t>
  </si>
  <si>
    <t xml:space="preserve">主讲发言人</t>
  </si>
  <si>
    <t xml:space="preserve">会中</t>
  </si>
  <si>
    <t xml:space="preserve">发言秩序与背景杂音</t>
  </si>
  <si>
    <t xml:space="preserve">非发言者麦克风保持关闭，违规噪音一键强压</t>
  </si>
  <si>
    <t xml:space="preserve">提问举手队列管控</t>
  </si>
  <si>
    <t xml:space="preserve">依序放开发言权限，提醒单次陈述简明扼要</t>
  </si>
  <si>
    <t xml:space="preserve">聊天区文档安全分发</t>
  </si>
  <si>
    <t xml:space="preserve">发送附件格式规范，严禁传播非公开数据源</t>
  </si>
  <si>
    <t xml:space="preserve">会议记录员</t>
  </si>
  <si>
    <t xml:space="preserve">临时发言人权限授予</t>
  </si>
  <si>
    <t xml:space="preserve">仅在方案陈述阶段放开屏幕共享权限</t>
  </si>
  <si>
    <t xml:space="preserve">会后</t>
  </si>
  <si>
    <t xml:space="preserve">全员强制断开退出</t>
  </si>
  <si>
    <t xml:space="preserve">房间彻底关闭，杜绝遗留挂机与音频泄露</t>
  </si>
  <si>
    <t xml:space="preserve">录制文件本地落盘</t>
  </si>
  <si>
    <t xml:space="preserve">音视频文件在本地完整保存，大小格式无损</t>
  </si>
  <si>
    <t xml:space="preserve">出勤流水与日志归档</t>
  </si>
  <si>
    <t xml:space="preserve">导出参会人名单与进退时间表用于核查</t>
  </si>
  <si>
    <t xml:space="preserve">已完成项数</t>
  </si>
  <si>
    <r>
      <rPr>
        <b val="true"/>
        <sz val="12"/>
        <rFont val="Microsoft YaHei"/>
        <family val="2"/>
      </rPr>
      <t xml:space="preserve">三角色分工（主持人 </t>
    </r>
    <r>
      <rPr>
        <b val="true"/>
        <sz val="12"/>
        <rFont val="Microsoft YaHei"/>
        <family val="0"/>
        <charset val="1"/>
      </rPr>
      <t xml:space="preserve">· </t>
    </r>
    <r>
      <rPr>
        <b val="true"/>
        <sz val="12"/>
        <rFont val="Microsoft YaHei"/>
        <family val="2"/>
      </rPr>
      <t xml:space="preserve">记录员 </t>
    </r>
    <r>
      <rPr>
        <b val="true"/>
        <sz val="12"/>
        <rFont val="Microsoft YaHei"/>
        <family val="0"/>
        <charset val="1"/>
      </rPr>
      <t xml:space="preserve">· </t>
    </r>
    <r>
      <rPr>
        <b val="true"/>
        <sz val="12"/>
        <rFont val="Microsoft YaHei"/>
        <family val="2"/>
      </rPr>
      <t xml:space="preserve">技术协调员）</t>
    </r>
  </si>
  <si>
    <t xml:space="preserve">角色</t>
  </si>
  <si>
    <t xml:space="preserve">担任人（自填）</t>
  </si>
  <si>
    <t xml:space="preserve">测试网络与画面；设置入会默认静音与屏幕共享权限</t>
  </si>
  <si>
    <t xml:space="preserve">管控举手发言队列；按需授予临时共享权限；把发散话题移入议题停车场</t>
  </si>
  <si>
    <t xml:space="preserve">关闭会议房间，确认全员退出</t>
  </si>
  <si>
    <r>
      <rPr>
        <sz val="11"/>
        <color theme="1"/>
        <rFont val="Microsoft YaHei"/>
        <family val="2"/>
      </rPr>
      <t xml:space="preserve">准备</t>
    </r>
    <r>
      <rPr>
        <sz val="11"/>
        <color theme="1"/>
        <rFont val="Microsoft YaHei"/>
        <family val="2"/>
        <charset val="1"/>
      </rPr>
      <t xml:space="preserve">4</t>
    </r>
    <r>
      <rPr>
        <sz val="11"/>
        <color theme="1"/>
        <rFont val="Microsoft YaHei"/>
        <family val="2"/>
      </rPr>
      <t xml:space="preserve">模块纪要模板（主要内容、决议事项、待办、开放式问题）</t>
    </r>
  </si>
  <si>
    <t xml:space="preserve">规范分发聊天区文档；逐条记录决议与待办</t>
  </si>
  <si>
    <t xml:space="preserve">保存录制文件；整理并分发纪要</t>
  </si>
  <si>
    <t xml:space="preserve">检查外接耳麦与环境底噪</t>
  </si>
  <si>
    <t xml:space="preserve">关闭非发言者麦克风，处理背景杂音</t>
  </si>
  <si>
    <t xml:space="preserve">导出参会人名单与进退时间表</t>
  </si>
  <si>
    <t xml:space="preserve">“主讲发言人”不是固定角色，由当期汇报方案的同事担任。</t>
  </si>
</sst>
</file>

<file path=xl/styles.xml><?xml version="1.0" encoding="utf-8"?>
<styleSheet xmlns="http://schemas.openxmlformats.org/spreadsheetml/2006/main">
  <numFmts count="7">
    <numFmt numFmtId="164" formatCode="General"/>
    <numFmt numFmtId="165" formatCode="yyyy\-mm\-dd"/>
    <numFmt numFmtId="166" formatCode="hh:mm"/>
    <numFmt numFmtId="167" formatCode="0&quot; 分钟&quot;"/>
    <numFmt numFmtId="168" formatCode="yyyy\-mm\-dd\ hh:mm"/>
    <numFmt numFmtId="169" formatCode="hh:mm:ss"/>
    <numFmt numFmtId="170" formatCode="0.0"/>
  </numFmts>
  <fonts count="17">
    <font>
      <sz val="11"/>
      <color theme="1"/>
      <name val="Microsoft YaHei"/>
      <family val="2"/>
    </font>
    <font>
      <sz val="10"/>
      <name val="Microsoft YaHei"/>
      <family val="0"/>
    </font>
    <font>
      <sz val="10"/>
      <name val="Microsoft YaHei"/>
      <family val="0"/>
    </font>
    <font>
      <sz val="10"/>
      <name val="Microsoft YaHei"/>
      <family val="0"/>
    </font>
    <font>
      <b val="true"/>
      <sz val="14"/>
      <name val="Microsoft YaHei"/>
      <family val="2"/>
    </font>
    <font>
      <b val="true"/>
      <sz val="14"/>
      <name val="Microsoft YaHei"/>
      <family val="0"/>
      <charset val="1"/>
    </font>
    <font>
      <i val="true"/>
      <sz val="10"/>
      <color rgb="FF595959"/>
      <name val="Microsoft YaHei"/>
      <family val="2"/>
    </font>
    <font>
      <i val="true"/>
      <sz val="10"/>
      <color rgb="FF595959"/>
      <name val="Microsoft YaHei"/>
      <family val="0"/>
      <charset val="1"/>
    </font>
    <font>
      <b val="true"/>
      <sz val="11"/>
      <name val="Microsoft YaHei"/>
      <family val="2"/>
    </font>
    <font>
      <sz val="11"/>
      <color theme="1"/>
      <name val="Microsoft YaHei"/>
      <family val="2"/>
      <charset val="1"/>
    </font>
    <font>
      <b val="true"/>
      <sz val="11"/>
      <name val="Microsoft YaHei"/>
      <family val="0"/>
      <charset val="1"/>
    </font>
    <font>
      <b val="true"/>
      <sz val="12"/>
      <name val="Microsoft YaHei"/>
      <family val="2"/>
    </font>
    <font>
      <sz val="9"/>
      <color rgb="FF595959"/>
      <name val="Microsoft YaHei"/>
      <family val="2"/>
    </font>
    <font>
      <sz val="9"/>
      <color rgb="FF595959"/>
      <name val="Microsoft YaHei"/>
      <family val="0"/>
      <charset val="1"/>
    </font>
    <font>
      <i val="true"/>
      <sz val="9"/>
      <color rgb="FF7F7F7F"/>
      <name val="Microsoft YaHei"/>
      <family val="2"/>
    </font>
    <font>
      <i val="true"/>
      <sz val="9"/>
      <color rgb="FF7F7F7F"/>
      <name val="Microsoft YaHei"/>
      <family val="0"/>
      <charset val="1"/>
    </font>
    <font>
      <b val="true"/>
      <sz val="12"/>
      <name val="Microsoft YaHei"/>
      <family val="0"/>
      <charset val="1"/>
    </font>
  </fonts>
  <fills count="4">
    <fill>
      <patternFill patternType="none"/>
    </fill>
    <fill>
      <patternFill patternType="gray125"/>
    </fill>
    <fill>
      <patternFill patternType="solid">
        <fgColor rgb="FFF2F2F2"/>
        <bgColor rgb="FFEEF2F7"/>
      </patternFill>
    </fill>
    <fill>
      <patternFill patternType="solid">
        <fgColor rgb="FFEEF2F7"/>
        <bgColor rgb="FFF2F2F2"/>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left" vertical="top" textRotation="0" wrapText="tru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0" fillId="0" borderId="1" xfId="0" applyFont="true" applyBorder="true" applyAlignment="true" applyProtection="true">
      <alignment horizontal="left" vertical="center" textRotation="0" wrapText="true" indent="0" shrinkToFit="false"/>
      <protection locked="false" hidden="false"/>
    </xf>
    <xf numFmtId="165" fontId="9" fillId="0" borderId="1" xfId="0" applyFont="true" applyBorder="true" applyAlignment="true" applyProtection="true">
      <alignment horizontal="left" vertical="center" textRotation="0" wrapText="true" indent="0" shrinkToFit="false"/>
      <protection locked="false" hidden="false"/>
    </xf>
    <xf numFmtId="166" fontId="9" fillId="0" borderId="1" xfId="0" applyFont="true" applyBorder="true" applyAlignment="true" applyProtection="true">
      <alignment horizontal="left" vertical="center" textRotation="0" wrapText="true" indent="0" shrinkToFit="false"/>
      <protection locked="false" hidden="false"/>
    </xf>
    <xf numFmtId="166" fontId="10" fillId="3" borderId="1" xfId="0" applyFont="true" applyBorder="true" applyAlignment="true" applyProtection="false">
      <alignment horizontal="left" vertical="center"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7" fontId="0" fillId="0" borderId="1" xfId="0" applyFont="true" applyBorder="true" applyAlignment="true" applyProtection="true">
      <alignment horizontal="center" vertical="center" textRotation="0" wrapText="true" indent="0" shrinkToFit="false"/>
      <protection locked="false" hidden="false"/>
    </xf>
    <xf numFmtId="164" fontId="8" fillId="3" borderId="1" xfId="0" applyFont="true" applyBorder="true" applyAlignment="true" applyProtection="false">
      <alignment horizontal="center" vertical="center" textRotation="0" wrapText="true" indent="0" shrinkToFit="false"/>
      <protection locked="true" hidden="false"/>
    </xf>
    <xf numFmtId="167" fontId="10" fillId="3"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8" fontId="9" fillId="0" borderId="1" xfId="0" applyFont="true" applyBorder="true" applyAlignment="true" applyProtection="true">
      <alignment horizontal="left" vertical="center" textRotation="0" wrapText="true" indent="0" shrinkToFit="false"/>
      <protection locked="fals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true">
      <alignment horizontal="left" vertical="top" textRotation="0" wrapText="true" indent="0" shrinkToFit="false"/>
      <protection locked="false" hidden="false"/>
    </xf>
    <xf numFmtId="164" fontId="10"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true">
      <alignment horizontal="center" vertical="center" textRotation="0" wrapText="true" indent="0" shrinkToFit="false"/>
      <protection locked="false" hidden="false"/>
    </xf>
    <xf numFmtId="164" fontId="8" fillId="0" borderId="1" xfId="0" applyFont="true" applyBorder="true" applyAlignment="true" applyProtection="true">
      <alignment horizontal="left" vertical="center" textRotation="0" wrapText="true" indent="0" shrinkToFit="false"/>
      <protection locked="false" hidden="false"/>
    </xf>
    <xf numFmtId="168" fontId="9" fillId="0" borderId="1" xfId="0" applyFont="true" applyBorder="true" applyAlignment="true" applyProtection="true">
      <alignment horizontal="center" vertical="center" textRotation="0" wrapText="true" indent="0" shrinkToFit="false"/>
      <protection locked="false" hidden="false"/>
    </xf>
    <xf numFmtId="169" fontId="9" fillId="0" borderId="1" xfId="0" applyFont="true" applyBorder="true" applyAlignment="true" applyProtection="true">
      <alignment horizontal="center" vertical="center" textRotation="0" wrapText="true" indent="0" shrinkToFit="false"/>
      <protection locked="false" hidden="false"/>
    </xf>
    <xf numFmtId="170" fontId="10" fillId="3"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center" vertical="center" textRotation="0" wrapText="true" indent="0" shrinkToFit="false"/>
      <protection locked="true" hidden="false"/>
    </xf>
    <xf numFmtId="164" fontId="0" fillId="0" borderId="1" xfId="0" applyFont="true" applyBorder="true" applyAlignment="true" applyProtection="false">
      <alignment horizontal="left" vertical="center" textRotation="0" wrapText="true" indent="0" shrinkToFit="false"/>
      <protection locked="true" hidden="false"/>
    </xf>
    <xf numFmtId="164" fontId="0" fillId="0"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right"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5">
    <dxf>
      <fill>
        <patternFill patternType="solid">
          <fgColor rgb="FFF2F2F2"/>
          <bgColor rgb="FF000000"/>
        </patternFill>
      </fill>
    </dxf>
    <dxf>
      <fill>
        <patternFill patternType="solid">
          <bgColor rgb="FF000000"/>
        </patternFill>
      </fill>
    </dxf>
    <dxf>
      <fill>
        <patternFill patternType="solid">
          <fgColor rgb="FF000000"/>
          <bgColor rgb="FF000000"/>
        </patternFill>
      </fill>
    </dxf>
    <dxf>
      <fill>
        <patternFill patternType="solid">
          <fgColor rgb="FFEEF2F7"/>
          <bgColor rgb="FF000000"/>
        </patternFill>
      </fill>
    </dxf>
    <dxf>
      <font>
        <b val="1"/>
        <color rgb="FF9C0006"/>
      </font>
      <fill>
        <patternFill>
          <bgColor rgb="FFFFC7CE"/>
        </patternFill>
      </fill>
    </dxf>
    <dxf>
      <font>
        <b val="1"/>
        <color rgb="FF111111"/>
      </font>
      <fill>
        <patternFill>
          <bgColor rgb="FFD9D9D9"/>
        </patternFill>
      </fill>
    </dxf>
    <dxf>
      <fill>
        <patternFill patternType="solid">
          <fgColor rgb="FFD9D9D9"/>
          <bgColor rgb="FF000000"/>
        </patternFill>
      </fill>
    </dxf>
    <dxf>
      <fill>
        <patternFill patternType="solid">
          <fgColor rgb="FF111111"/>
          <bgColor rgb="FF000000"/>
        </patternFill>
      </fill>
    </dxf>
    <dxf>
      <font>
        <color rgb="FF000000"/>
      </font>
      <border diagonalUp="false" diagonalDown="false">
        <left/>
        <right/>
        <top style="thin">
          <color theme="1"/>
        </top>
        <bottom style="thin">
          <color theme="1"/>
        </bottom>
        <diagonal/>
      </border>
    </dxf>
    <dxf>
      <fill>
        <patternFill>
          <bgColor theme="0" tint="-0.15"/>
        </patternFill>
      </fill>
    </dxf>
    <dxf>
      <fill>
        <patternFill>
          <bgColor theme="0" tint="-0.15"/>
        </patternFill>
      </fill>
    </dxf>
    <dxf>
      <font>
        <b val="1"/>
        <color rgb="FF000000"/>
      </font>
    </dxf>
    <dxf>
      <font>
        <b val="1"/>
        <color rgb="FF000000"/>
      </font>
    </dxf>
    <dxf>
      <font>
        <b val="1"/>
        <color rgb="FF000000"/>
      </font>
      <border diagonalUp="false" diagonalDown="false">
        <left/>
        <right/>
        <top/>
        <bottom style="thin">
          <color theme="1"/>
        </bottom>
        <diagonal/>
      </border>
    </dxf>
    <dxf>
      <font>
        <b val="1"/>
        <color rgb="FF000000"/>
      </font>
      <border diagonalUp="false" diagonalDown="false">
        <left/>
        <right/>
        <top style="thin">
          <color theme="1"/>
        </top>
        <bottom/>
        <diagonal/>
      </border>
    </dxf>
  </dxfs>
  <tableStyles count="1">
    <tableStyle count="7" name="TableStyleLight1">
      <tableStyleElement dxfId="8" type="wholeTable"/>
      <tableStyleElement dxfId="9" type="firstColumnStripe"/>
      <tableStyleElement dxfId="10" type="firstRowStripe"/>
      <tableStyleElement dxfId="11" type="lastColumn"/>
      <tableStyleElement dxfId="12" type="firstColumn"/>
      <tableStyleElement dxfId="13" type="headerRow"/>
      <tableStyleElement dxfId="14" type="totalRow"/>
    </tableStyle>
  </tableStyles>
  <colors>
    <indexedColors>
      <rgbColor rgb="FF000000"/>
      <rgbColor rgb="FFF2F2F2"/>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7F7F7F"/>
      <rgbColor rgb="FF9999FF"/>
      <rgbColor rgb="FF993366"/>
      <rgbColor rgb="FFEEF2F7"/>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7CE"/>
      <rgbColor rgb="FF3366FF"/>
      <rgbColor rgb="FF33CCCC"/>
      <rgbColor rgb="FF99CC00"/>
      <rgbColor rgb="FFFFCC00"/>
      <rgbColor rgb="FFFF9900"/>
      <rgbColor rgb="FFFF6600"/>
      <rgbColor rgb="FF595959"/>
      <rgbColor rgb="FFA6A6A6"/>
      <rgbColor rgb="FF003366"/>
      <rgbColor rgb="FF339966"/>
      <rgbColor rgb="FF111111"/>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ables/table1.xml><?xml version="1.0" encoding="utf-8"?>
<table xmlns="http://schemas.openxmlformats.org/spreadsheetml/2006/main" id="1" name="ChuQinDuiZhang" displayName="ChuQinDuiZhang" ref="A38:E46" headerRowCount="1" totalsRowCount="0" totalsRowShown="0">
  <autoFilter ref="A38:E46"/>
  <tableColumns count="5">
    <tableColumn id="1" name="参会人员姓名"/>
    <tableColumn id="2" name="首次加入时间"/>
    <tableColumn id="3" name="退出离开时间"/>
    <tableColumn id="4" name="实际在线时长（分钟）"/>
    <tableColumn id="5" name="出勤状态判定"/>
  </tableColumns>
  <tableStyleInfo name="TableStyleLight1" showFirstColumn="0" showLastColumn="0" showRowStripes="0" showColumnStripes="0"/>
</table>
</file>

<file path=xl/tables/table2.xml><?xml version="1.0" encoding="utf-8"?>
<table xmlns="http://schemas.openxmlformats.org/spreadsheetml/2006/main" id="2" name="DaiBanQingDan" displayName="DaiBanQingDan" ref="A22:E29" headerRowCount="1" totalsRowCount="0" totalsRowShown="0">
  <autoFilter ref="A22:E29"/>
  <tableColumns count="5">
    <tableColumn id="1" name="责任人（单一）"/>
    <tableColumn id="2" name="具体任务描述与交付标准"/>
    <tableColumn id="3" name="截止时间（精确到日）"/>
    <tableColumn id="4" name="验收人"/>
    <tableColumn id="5" name="状态"/>
  </tableColumns>
  <tableStyleInfo name="TableStyleLight1" showFirstColumn="0" showLastColumn="0" showRowStripes="0" showColumnStripes="0"/>
</table>
</file>

<file path=xl/tables/table3.xml><?xml version="1.0" encoding="utf-8"?>
<table xmlns="http://schemas.openxmlformats.org/spreadsheetml/2006/main" id="3" name="HuiQianJianCha" displayName="HuiQianJianCha" ref="A4:E16" headerRowCount="1" totalsRowCount="0" totalsRowShown="0">
  <autoFilter ref="A4:E16"/>
  <tableColumns count="5">
    <tableColumn id="1" name="阶段"/>
    <tableColumn id="2" name="检查项目"/>
    <tableColumn id="3" name="达标标准"/>
    <tableColumn id="4" name="负责人"/>
    <tableColumn id="5" name="是否完成"/>
  </tableColumns>
  <tableStyleInfo name="TableStyleLight1" showFirstColumn="0" showLastColumn="0" showRowStripes="0" showColumnStripes="0"/>
</table>
</file>

<file path=xl/tables/table4.xml><?xml version="1.0" encoding="utf-8"?>
<table xmlns="http://schemas.openxmlformats.org/spreadsheetml/2006/main" id="4" name="HuiYiYiCheng" displayName="HuiYiYiCheng" ref="A13:E21" headerRowCount="1" totalsRowCount="0" totalsRowShown="0">
  <autoFilter ref="A13:E21"/>
  <tableColumns count="5">
    <tableColumn id="1" name="时间盒（自填）"/>
    <tableColumn id="2" name="讨论议题（问题导向）"/>
    <tableColumn id="3" name="引导人"/>
    <tableColumn id="4" name="预期交付物"/>
    <tableColumn id="5" name="起止时间（自动）"/>
  </tableColumns>
  <tableStyleInfo name="TableStyleLight1" showFirstColumn="0" showLastColumn="0" showRowStripes="0" showColumnStripes="0"/>
</table>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table" Target="../tables/table4.xml"/>
</Relationships>
</file>

<file path=xl/worksheets/_rels/sheet2.xml.rels><?xml version="1.0" encoding="UTF-8"?>
<Relationships xmlns="http://schemas.openxmlformats.org/package/2006/relationships"><Relationship Id="rId1" Type="http://schemas.openxmlformats.org/officeDocument/2006/relationships/table" Target="../tables/table1.xml"/><Relationship Id="rId2" Type="http://schemas.openxmlformats.org/officeDocument/2006/relationships/table" Target="../tables/table2.xml"/>
</Relationships>
</file>

<file path=xl/worksheets/_rels/sheet3.xml.rels><?xml version="1.0" encoding="UTF-8"?>
<Relationships xmlns="http://schemas.openxmlformats.org/package/2006/relationships"><Relationship Id="rId1" Type="http://schemas.openxmlformats.org/officeDocument/2006/relationships/table" Target="../tables/table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5"/>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7.89453125" defaultRowHeight="15" customHeight="false" zeroHeight="false" outlineLevelRow="0" outlineLevelCol="0"/>
  <cols>
    <col collapsed="false" customWidth="true" hidden="false" outlineLevel="0" max="1" min="1" style="0" width="18.2"/>
    <col collapsed="false" customWidth="true" hidden="false" outlineLevel="0" max="2" min="2" style="0" width="49.13"/>
    <col collapsed="false" customWidth="true" hidden="false" outlineLevel="0" max="3" min="3" style="0" width="14.56"/>
    <col collapsed="false" customWidth="true" hidden="false" outlineLevel="0" max="4" min="4" style="0" width="27.3"/>
    <col collapsed="false" customWidth="true" hidden="false" outlineLevel="0" max="5" min="5" style="0" width="18.2"/>
  </cols>
  <sheetData>
    <row r="1" customFormat="false" ht="17.9" hidden="false" customHeight="false" outlineLevel="0" collapsed="false">
      <c r="A1" s="1" t="s">
        <v>0</v>
      </c>
      <c r="B1" s="2"/>
      <c r="C1" s="2"/>
      <c r="D1" s="2"/>
      <c r="E1" s="2"/>
    </row>
    <row r="2" customFormat="false" ht="36" hidden="false" customHeight="true" outlineLevel="0" collapsed="false">
      <c r="A2" s="3" t="s">
        <v>1</v>
      </c>
      <c r="B2" s="3"/>
      <c r="C2" s="3"/>
      <c r="D2" s="3"/>
      <c r="E2" s="3"/>
    </row>
    <row r="3" customFormat="false" ht="15" hidden="false" customHeight="false" outlineLevel="0" collapsed="false">
      <c r="A3" s="2"/>
      <c r="B3" s="2"/>
      <c r="C3" s="2"/>
      <c r="D3" s="2"/>
      <c r="E3" s="2"/>
    </row>
    <row r="4" customFormat="false" ht="15" hidden="false" customHeight="true" outlineLevel="0" collapsed="false">
      <c r="A4" s="4" t="s">
        <v>2</v>
      </c>
      <c r="B4" s="5" t="s">
        <v>3</v>
      </c>
      <c r="C4" s="5"/>
      <c r="D4" s="5"/>
      <c r="E4" s="5"/>
    </row>
    <row r="5" customFormat="false" ht="15" hidden="false" customHeight="false" outlineLevel="0" collapsed="false">
      <c r="A5" s="4" t="s">
        <v>4</v>
      </c>
      <c r="B5" s="6" t="n">
        <v>46323</v>
      </c>
      <c r="C5" s="6"/>
      <c r="D5" s="6"/>
      <c r="E5" s="6"/>
    </row>
    <row r="6" customFormat="false" ht="15" hidden="false" customHeight="false" outlineLevel="0" collapsed="false">
      <c r="A6" s="4" t="s">
        <v>5</v>
      </c>
      <c r="B6" s="7" t="n">
        <v>0.604166666666667</v>
      </c>
      <c r="C6" s="7"/>
      <c r="D6" s="7"/>
      <c r="E6" s="7"/>
    </row>
    <row r="7" customFormat="false" ht="15" hidden="false" customHeight="false" outlineLevel="0" collapsed="false">
      <c r="A7" s="4" t="s">
        <v>6</v>
      </c>
      <c r="B7" s="8" t="str">
        <f aca="false">IF(OR($B$6="",A22=0),"",$B$6+A22/1440)</f>
        <v/>
      </c>
      <c r="C7" s="8"/>
      <c r="D7" s="8"/>
      <c r="E7" s="8"/>
    </row>
    <row r="8" customFormat="false" ht="15" hidden="false" customHeight="true" outlineLevel="0" collapsed="false">
      <c r="A8" s="4" t="s">
        <v>7</v>
      </c>
      <c r="B8" s="5" t="s">
        <v>8</v>
      </c>
      <c r="C8" s="5"/>
      <c r="D8" s="5"/>
      <c r="E8" s="5"/>
    </row>
    <row r="9" customFormat="false" ht="31.5" hidden="false" customHeight="true" outlineLevel="0" collapsed="false">
      <c r="A9" s="4" t="s">
        <v>9</v>
      </c>
      <c r="B9" s="5" t="s">
        <v>10</v>
      </c>
      <c r="C9" s="5"/>
      <c r="D9" s="5"/>
      <c r="E9" s="5"/>
    </row>
    <row r="10" customFormat="false" ht="15" hidden="false" customHeight="true" outlineLevel="0" collapsed="false">
      <c r="A10" s="4" t="s">
        <v>11</v>
      </c>
      <c r="B10" s="5" t="s">
        <v>12</v>
      </c>
      <c r="C10" s="5"/>
      <c r="D10" s="5"/>
      <c r="E10" s="5"/>
    </row>
    <row r="11" customFormat="false" ht="15" hidden="false" customHeight="false" outlineLevel="0" collapsed="false">
      <c r="A11" s="2"/>
      <c r="B11" s="2"/>
      <c r="C11" s="2"/>
      <c r="D11" s="2"/>
      <c r="E11" s="2"/>
    </row>
    <row r="12" customFormat="false" ht="15" hidden="false" customHeight="false" outlineLevel="0" collapsed="false">
      <c r="A12" s="9" t="s">
        <v>13</v>
      </c>
      <c r="B12" s="2"/>
      <c r="C12" s="2"/>
      <c r="D12" s="2"/>
      <c r="E12" s="2"/>
    </row>
    <row r="13" customFormat="false" ht="30" hidden="false" customHeight="true" outlineLevel="0" collapsed="false">
      <c r="A13" s="10" t="s">
        <v>14</v>
      </c>
      <c r="B13" s="10" t="s">
        <v>15</v>
      </c>
      <c r="C13" s="10" t="s">
        <v>16</v>
      </c>
      <c r="D13" s="10" t="s">
        <v>17</v>
      </c>
      <c r="E13" s="10" t="s">
        <v>18</v>
      </c>
    </row>
    <row r="14" customFormat="false" ht="33.75" hidden="false" customHeight="true" outlineLevel="0" collapsed="false">
      <c r="A14" s="11"/>
      <c r="B14" s="5" t="s">
        <v>19</v>
      </c>
      <c r="C14" s="5" t="s">
        <v>20</v>
      </c>
      <c r="D14" s="5" t="s">
        <v>21</v>
      </c>
      <c r="E14" s="12" t="str">
        <f aca="false">IF(OR(A14="",$B$6=""),"",TEXT(MOD(INT((ROUND($B$6*1440,0)+SUM(A$13:A13))/60),24),"00")&amp;":"&amp;TEXT(MOD(ROUND($B$6*1440,0)+SUM(A$13:A13),60),"00")&amp;"–"&amp;TEXT(MOD(INT((ROUND($B$6*1440,0)+SUM(A$13:A14))/60),24),"00")&amp;":"&amp;TEXT(MOD(ROUND($B$6*1440,0)+SUM(A$13:A14),60),"00"))</f>
        <v/>
      </c>
    </row>
    <row r="15" customFormat="false" ht="33.75" hidden="false" customHeight="true" outlineLevel="0" collapsed="false">
      <c r="A15" s="11"/>
      <c r="B15" s="5" t="s">
        <v>22</v>
      </c>
      <c r="C15" s="5" t="s">
        <v>23</v>
      </c>
      <c r="D15" s="5" t="s">
        <v>24</v>
      </c>
      <c r="E15" s="12" t="str">
        <f aca="false">IF(OR(A15="",$B$6=""),"",TEXT(MOD(INT((ROUND($B$6*1440,0)+SUM(A$13:A14))/60),24),"00")&amp;":"&amp;TEXT(MOD(ROUND($B$6*1440,0)+SUM(A$13:A14),60),"00")&amp;"–"&amp;TEXT(MOD(INT((ROUND($B$6*1440,0)+SUM(A$13:A15))/60),24),"00")&amp;":"&amp;TEXT(MOD(ROUND($B$6*1440,0)+SUM(A$13:A15),60),"00"))</f>
        <v/>
      </c>
    </row>
    <row r="16" customFormat="false" ht="33.75" hidden="false" customHeight="true" outlineLevel="0" collapsed="false">
      <c r="A16" s="11"/>
      <c r="B16" s="5" t="s">
        <v>25</v>
      </c>
      <c r="C16" s="5" t="s">
        <v>26</v>
      </c>
      <c r="D16" s="5" t="s">
        <v>27</v>
      </c>
      <c r="E16" s="12" t="str">
        <f aca="false">IF(OR(A16="",$B$6=""),"",TEXT(MOD(INT((ROUND($B$6*1440,0)+SUM(A$13:A15))/60),24),"00")&amp;":"&amp;TEXT(MOD(ROUND($B$6*1440,0)+SUM(A$13:A15),60),"00")&amp;"–"&amp;TEXT(MOD(INT((ROUND($B$6*1440,0)+SUM(A$13:A16))/60),24),"00")&amp;":"&amp;TEXT(MOD(ROUND($B$6*1440,0)+SUM(A$13:A16),60),"00"))</f>
        <v/>
      </c>
    </row>
    <row r="17" customFormat="false" ht="33.75" hidden="false" customHeight="true" outlineLevel="0" collapsed="false">
      <c r="A17" s="11"/>
      <c r="B17" s="5" t="s">
        <v>28</v>
      </c>
      <c r="C17" s="5" t="s">
        <v>29</v>
      </c>
      <c r="D17" s="5" t="s">
        <v>30</v>
      </c>
      <c r="E17" s="12" t="str">
        <f aca="false">IF(OR(A17="",$B$6=""),"",TEXT(MOD(INT((ROUND($B$6*1440,0)+SUM(A$13:A16))/60),24),"00")&amp;":"&amp;TEXT(MOD(ROUND($B$6*1440,0)+SUM(A$13:A16),60),"00")&amp;"–"&amp;TEXT(MOD(INT((ROUND($B$6*1440,0)+SUM(A$13:A17))/60),24),"00")&amp;":"&amp;TEXT(MOD(ROUND($B$6*1440,0)+SUM(A$13:A17),60),"00"))</f>
        <v/>
      </c>
    </row>
    <row r="18" customFormat="false" ht="21.75" hidden="false" customHeight="true" outlineLevel="0" collapsed="false">
      <c r="A18" s="11"/>
      <c r="B18" s="5"/>
      <c r="C18" s="5"/>
      <c r="D18" s="5"/>
      <c r="E18" s="12" t="str">
        <f aca="false">IF(OR(A18="",$B$6=""),"",TEXT(MOD(INT((ROUND($B$6*1440,0)+SUM(A$13:A17))/60),24),"00")&amp;":"&amp;TEXT(MOD(ROUND($B$6*1440,0)+SUM(A$13:A17),60),"00")&amp;"–"&amp;TEXT(MOD(INT((ROUND($B$6*1440,0)+SUM(A$13:A18))/60),24),"00")&amp;":"&amp;TEXT(MOD(ROUND($B$6*1440,0)+SUM(A$13:A18),60),"00"))</f>
        <v/>
      </c>
    </row>
    <row r="19" customFormat="false" ht="21.75" hidden="false" customHeight="true" outlineLevel="0" collapsed="false">
      <c r="A19" s="11"/>
      <c r="B19" s="5"/>
      <c r="C19" s="5"/>
      <c r="D19" s="5"/>
      <c r="E19" s="12" t="str">
        <f aca="false">IF(OR(A19="",$B$6=""),"",TEXT(MOD(INT((ROUND($B$6*1440,0)+SUM(A$13:A18))/60),24),"00")&amp;":"&amp;TEXT(MOD(ROUND($B$6*1440,0)+SUM(A$13:A18),60),"00")&amp;"–"&amp;TEXT(MOD(INT((ROUND($B$6*1440,0)+SUM(A$13:A19))/60),24),"00")&amp;":"&amp;TEXT(MOD(ROUND($B$6*1440,0)+SUM(A$13:A19),60),"00"))</f>
        <v/>
      </c>
    </row>
    <row r="20" customFormat="false" ht="21.75" hidden="false" customHeight="true" outlineLevel="0" collapsed="false">
      <c r="A20" s="11"/>
      <c r="B20" s="5"/>
      <c r="C20" s="5"/>
      <c r="D20" s="5"/>
      <c r="E20" s="12" t="str">
        <f aca="false">IF(OR(A20="",$B$6=""),"",TEXT(MOD(INT((ROUND($B$6*1440,0)+SUM(A$13:A19))/60),24),"00")&amp;":"&amp;TEXT(MOD(ROUND($B$6*1440,0)+SUM(A$13:A19),60),"00")&amp;"–"&amp;TEXT(MOD(INT((ROUND($B$6*1440,0)+SUM(A$13:A20))/60),24),"00")&amp;":"&amp;TEXT(MOD(ROUND($B$6*1440,0)+SUM(A$13:A20),60),"00"))</f>
        <v/>
      </c>
    </row>
    <row r="21" customFormat="false" ht="21.75" hidden="false" customHeight="true" outlineLevel="0" collapsed="false">
      <c r="A21" s="11"/>
      <c r="B21" s="5"/>
      <c r="C21" s="5"/>
      <c r="D21" s="5"/>
      <c r="E21" s="12" t="str">
        <f aca="false">IF(OR(A21="",$B$6=""),"",TEXT(MOD(INT((ROUND($B$6*1440,0)+SUM(A$13:A20))/60),24),"00")&amp;":"&amp;TEXT(MOD(ROUND($B$6*1440,0)+SUM(A$13:A20),60),"00")&amp;"–"&amp;TEXT(MOD(INT((ROUND($B$6*1440,0)+SUM(A$13:A21))/60),24),"00")&amp;":"&amp;TEXT(MOD(ROUND($B$6*1440,0)+SUM(A$13:A21),60),"00"))</f>
        <v/>
      </c>
    </row>
    <row r="22" customFormat="false" ht="15" hidden="false" customHeight="false" outlineLevel="0" collapsed="false">
      <c r="A22" s="13" t="n">
        <f aca="false">SUM(A14:A21)</f>
        <v>0</v>
      </c>
      <c r="B22" s="14" t="s">
        <v>31</v>
      </c>
      <c r="C22" s="2"/>
      <c r="D22" s="2"/>
      <c r="E22" s="2"/>
    </row>
    <row r="23" customFormat="false" ht="15" hidden="false" customHeight="false" outlineLevel="0" collapsed="false">
      <c r="A23" s="2"/>
      <c r="B23" s="2"/>
      <c r="C23" s="2"/>
      <c r="D23" s="2"/>
      <c r="E23" s="2"/>
    </row>
    <row r="24" customFormat="false" ht="15" hidden="false" customHeight="false" outlineLevel="0" collapsed="false">
      <c r="A24" s="15" t="s">
        <v>32</v>
      </c>
      <c r="B24" s="2"/>
      <c r="C24" s="2"/>
      <c r="D24" s="2"/>
      <c r="E24" s="2"/>
    </row>
    <row r="25" customFormat="false" ht="15" hidden="false" customHeight="false" outlineLevel="0" collapsed="false">
      <c r="A25" s="16" t="s">
        <v>33</v>
      </c>
      <c r="B25" s="2"/>
      <c r="C25" s="2"/>
      <c r="D25" s="2"/>
      <c r="E25" s="2"/>
    </row>
  </sheetData>
  <sheetProtection sheet="true"/>
  <mergeCells count="8">
    <mergeCell ref="A2:E2"/>
    <mergeCell ref="B4:E4"/>
    <mergeCell ref="B5:E5"/>
    <mergeCell ref="B6:E6"/>
    <mergeCell ref="B7:E7"/>
    <mergeCell ref="B8:E8"/>
    <mergeCell ref="B9:E9"/>
    <mergeCell ref="B10:E10"/>
  </mergeCells>
  <dataValidations count="3">
    <dataValidation allowBlank="true" errorStyle="stop" operator="between" showDropDown="false" showErrorMessage="false" showInputMessage="false" sqref="B6" type="time">
      <formula1>0</formula1>
      <formula2>0.999988</formula2>
    </dataValidation>
    <dataValidation allowBlank="true" errorStyle="stop" operator="greaterThan" showDropDown="false" showErrorMessage="false" showInputMessage="false" sqref="B5" type="date">
      <formula1>36526</formula1>
      <formula2>0</formula2>
    </dataValidation>
    <dataValidation allowBlank="true" errorStyle="stop" operator="greaterThan" showDropDown="false" showErrorMessage="true" showInputMessage="false" sqref="A14:A21" type="whole">
      <formula1>0</formula1>
      <formula2>0</formula2>
    </dataValidation>
  </dataValidations>
  <printOptions headings="true" gridLines="tru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7.89453125" defaultRowHeight="15" customHeight="false" zeroHeight="false" outlineLevelRow="0" outlineLevelCol="0"/>
  <cols>
    <col collapsed="false" customWidth="true" hidden="false" outlineLevel="0" max="1" min="1" style="0" width="18.2"/>
    <col collapsed="false" customWidth="true" hidden="false" outlineLevel="0" max="2" min="2" style="0" width="45.49"/>
    <col collapsed="false" customWidth="true" hidden="false" outlineLevel="0" max="3" min="3" style="0" width="20.01"/>
    <col collapsed="false" customWidth="true" hidden="false" outlineLevel="0" max="4" min="4" style="0" width="20.93"/>
    <col collapsed="false" customWidth="true" hidden="false" outlineLevel="0" max="5" min="5" style="0" width="14.56"/>
  </cols>
  <sheetData>
    <row r="1" customFormat="false" ht="17.9" hidden="false" customHeight="false" outlineLevel="0" collapsed="false">
      <c r="A1" s="1" t="s">
        <v>34</v>
      </c>
      <c r="B1" s="2"/>
      <c r="C1" s="2"/>
      <c r="D1" s="2"/>
      <c r="E1" s="2"/>
    </row>
    <row r="2" customFormat="false" ht="36" hidden="false" customHeight="true" outlineLevel="0" collapsed="false">
      <c r="A2" s="3" t="s">
        <v>35</v>
      </c>
      <c r="B2" s="3"/>
      <c r="C2" s="3"/>
      <c r="D2" s="3"/>
      <c r="E2" s="3"/>
    </row>
    <row r="3" customFormat="false" ht="15" hidden="false" customHeight="false" outlineLevel="0" collapsed="false">
      <c r="A3" s="2"/>
      <c r="B3" s="2"/>
      <c r="C3" s="2"/>
      <c r="D3" s="2"/>
      <c r="E3" s="2"/>
    </row>
    <row r="4" customFormat="false" ht="15" hidden="false" customHeight="true" outlineLevel="0" collapsed="false">
      <c r="A4" s="4" t="s">
        <v>36</v>
      </c>
      <c r="B4" s="5" t="s">
        <v>37</v>
      </c>
      <c r="C4" s="5"/>
      <c r="D4" s="4" t="s">
        <v>38</v>
      </c>
      <c r="E4" s="12" t="n">
        <f aca="false">COUNTA(A23:A29)</f>
        <v>3</v>
      </c>
    </row>
    <row r="5" customFormat="false" ht="15" hidden="false" customHeight="false" outlineLevel="0" collapsed="false">
      <c r="A5" s="4" t="s">
        <v>39</v>
      </c>
      <c r="B5" s="17" t="n">
        <v>46322.6041666667</v>
      </c>
      <c r="C5" s="17"/>
      <c r="D5" s="4" t="s">
        <v>40</v>
      </c>
      <c r="E5" s="12" t="n">
        <f aca="false">COUNTIF(E23:E29,"已完成")</f>
        <v>0</v>
      </c>
    </row>
    <row r="6" customFormat="false" ht="15" hidden="false" customHeight="true" outlineLevel="0" collapsed="false">
      <c r="A6" s="4" t="s">
        <v>41</v>
      </c>
      <c r="B6" s="5" t="s">
        <v>42</v>
      </c>
      <c r="C6" s="5"/>
      <c r="D6" s="4" t="s">
        <v>43</v>
      </c>
      <c r="E6" s="18" t="n">
        <f aca="true">SUMPRODUCT(ISNUMBER(C23:C29)*(C23:C29&lt;NOW())*(E23:E29&lt;&gt;"已完成"))</f>
        <v>0</v>
      </c>
    </row>
    <row r="7" customFormat="false" ht="15" hidden="false" customHeight="true" outlineLevel="0" collapsed="false">
      <c r="A7" s="4" t="s">
        <v>44</v>
      </c>
      <c r="B7" s="5" t="s">
        <v>45</v>
      </c>
      <c r="C7" s="5"/>
      <c r="D7" s="2"/>
      <c r="E7" s="2"/>
    </row>
    <row r="8" customFormat="false" ht="15" hidden="false" customHeight="true" outlineLevel="0" collapsed="false">
      <c r="A8" s="4" t="s">
        <v>46</v>
      </c>
      <c r="B8" s="5" t="s">
        <v>47</v>
      </c>
      <c r="C8" s="5"/>
      <c r="D8" s="2"/>
      <c r="E8" s="2"/>
    </row>
    <row r="9" customFormat="false" ht="15" hidden="false" customHeight="false" outlineLevel="0" collapsed="false">
      <c r="A9" s="2"/>
      <c r="B9" s="2"/>
      <c r="C9" s="2"/>
      <c r="D9" s="2"/>
      <c r="E9" s="2"/>
    </row>
    <row r="10" customFormat="false" ht="21.75" hidden="false" customHeight="true" outlineLevel="0" collapsed="false">
      <c r="A10" s="9" t="s">
        <v>48</v>
      </c>
      <c r="B10" s="2"/>
      <c r="C10" s="2"/>
      <c r="D10" s="2"/>
      <c r="E10" s="2"/>
    </row>
    <row r="11" customFormat="false" ht="24" hidden="false" customHeight="true" outlineLevel="0" collapsed="false">
      <c r="A11" s="19" t="s">
        <v>49</v>
      </c>
      <c r="B11" s="19"/>
      <c r="C11" s="19"/>
      <c r="D11" s="19"/>
      <c r="E11" s="19"/>
    </row>
    <row r="12" customFormat="false" ht="24" hidden="false" customHeight="true" outlineLevel="0" collapsed="false">
      <c r="A12" s="19"/>
      <c r="B12" s="19"/>
      <c r="C12" s="19"/>
      <c r="D12" s="19"/>
      <c r="E12" s="19"/>
    </row>
    <row r="13" customFormat="false" ht="15" hidden="false" customHeight="false" outlineLevel="0" collapsed="false">
      <c r="A13" s="2"/>
      <c r="B13" s="2"/>
      <c r="C13" s="2"/>
      <c r="D13" s="2"/>
      <c r="E13" s="2"/>
    </row>
    <row r="14" customFormat="false" ht="21.75" hidden="false" customHeight="true" outlineLevel="0" collapsed="false">
      <c r="A14" s="9" t="s">
        <v>50</v>
      </c>
      <c r="B14" s="2"/>
      <c r="C14" s="2"/>
      <c r="D14" s="2"/>
      <c r="E14" s="2"/>
    </row>
    <row r="15" customFormat="false" ht="15" hidden="false" customHeight="true" outlineLevel="0" collapsed="false">
      <c r="A15" s="10" t="s">
        <v>51</v>
      </c>
      <c r="B15" s="10" t="s">
        <v>52</v>
      </c>
      <c r="C15" s="10"/>
      <c r="D15" s="10"/>
      <c r="E15" s="10" t="s">
        <v>53</v>
      </c>
    </row>
    <row r="16" customFormat="false" ht="30" hidden="false" customHeight="true" outlineLevel="0" collapsed="false">
      <c r="A16" s="20" t="n">
        <v>1</v>
      </c>
      <c r="B16" s="5" t="s">
        <v>54</v>
      </c>
      <c r="C16" s="5"/>
      <c r="D16" s="5"/>
      <c r="E16" s="21" t="s">
        <v>55</v>
      </c>
    </row>
    <row r="17" customFormat="false" ht="30" hidden="false" customHeight="true" outlineLevel="0" collapsed="false">
      <c r="A17" s="20" t="n">
        <v>2</v>
      </c>
      <c r="B17" s="5" t="s">
        <v>56</v>
      </c>
      <c r="C17" s="5"/>
      <c r="D17" s="5"/>
      <c r="E17" s="21" t="s">
        <v>57</v>
      </c>
    </row>
    <row r="18" customFormat="false" ht="19.5" hidden="false" customHeight="true" outlineLevel="0" collapsed="false">
      <c r="A18" s="20" t="n">
        <v>3</v>
      </c>
      <c r="B18" s="5"/>
      <c r="C18" s="5"/>
      <c r="D18" s="5"/>
      <c r="E18" s="21"/>
    </row>
    <row r="19" customFormat="false" ht="19.5" hidden="false" customHeight="true" outlineLevel="0" collapsed="false">
      <c r="A19" s="20" t="n">
        <v>4</v>
      </c>
      <c r="B19" s="5"/>
      <c r="C19" s="5"/>
      <c r="D19" s="5"/>
      <c r="E19" s="21"/>
    </row>
    <row r="20" customFormat="false" ht="15" hidden="false" customHeight="false" outlineLevel="0" collapsed="false">
      <c r="A20" s="2"/>
      <c r="B20" s="2"/>
      <c r="C20" s="2"/>
      <c r="D20" s="2"/>
      <c r="E20" s="2"/>
    </row>
    <row r="21" customFormat="false" ht="21.75" hidden="false" customHeight="true" outlineLevel="0" collapsed="false">
      <c r="A21" s="9" t="s">
        <v>58</v>
      </c>
      <c r="B21" s="2"/>
      <c r="C21" s="2"/>
      <c r="D21" s="2"/>
      <c r="E21" s="2"/>
    </row>
    <row r="22" customFormat="false" ht="30" hidden="false" customHeight="true" outlineLevel="0" collapsed="false">
      <c r="A22" s="10" t="s">
        <v>59</v>
      </c>
      <c r="B22" s="10" t="s">
        <v>60</v>
      </c>
      <c r="C22" s="10" t="s">
        <v>61</v>
      </c>
      <c r="D22" s="10" t="s">
        <v>62</v>
      </c>
      <c r="E22" s="10" t="s">
        <v>63</v>
      </c>
    </row>
    <row r="23" customFormat="false" ht="33.75" hidden="false" customHeight="true" outlineLevel="0" collapsed="false">
      <c r="A23" s="22" t="s">
        <v>64</v>
      </c>
      <c r="B23" s="5" t="s">
        <v>65</v>
      </c>
      <c r="C23" s="23" t="n">
        <v>46329.75</v>
      </c>
      <c r="D23" s="5" t="s">
        <v>66</v>
      </c>
      <c r="E23" s="21" t="s">
        <v>67</v>
      </c>
    </row>
    <row r="24" customFormat="false" ht="33.75" hidden="false" customHeight="true" outlineLevel="0" collapsed="false">
      <c r="A24" s="22" t="s">
        <v>68</v>
      </c>
      <c r="B24" s="5" t="s">
        <v>69</v>
      </c>
      <c r="C24" s="23" t="n">
        <v>46332.5</v>
      </c>
      <c r="D24" s="5" t="s">
        <v>70</v>
      </c>
      <c r="E24" s="21" t="s">
        <v>71</v>
      </c>
    </row>
    <row r="25" customFormat="false" ht="33.75" hidden="false" customHeight="true" outlineLevel="0" collapsed="false">
      <c r="A25" s="22" t="s">
        <v>72</v>
      </c>
      <c r="B25" s="5" t="s">
        <v>73</v>
      </c>
      <c r="C25" s="23" t="n">
        <v>46325.7083333333</v>
      </c>
      <c r="D25" s="5" t="s">
        <v>74</v>
      </c>
      <c r="E25" s="21" t="s">
        <v>71</v>
      </c>
    </row>
    <row r="26" customFormat="false" ht="19.5" hidden="false" customHeight="true" outlineLevel="0" collapsed="false">
      <c r="A26" s="22"/>
      <c r="B26" s="5"/>
      <c r="C26" s="23"/>
      <c r="D26" s="5"/>
      <c r="E26" s="21"/>
    </row>
    <row r="27" customFormat="false" ht="19.5" hidden="false" customHeight="true" outlineLevel="0" collapsed="false">
      <c r="A27" s="22"/>
      <c r="B27" s="5"/>
      <c r="C27" s="23"/>
      <c r="D27" s="5"/>
      <c r="E27" s="21"/>
    </row>
    <row r="28" customFormat="false" ht="19.5" hidden="false" customHeight="true" outlineLevel="0" collapsed="false">
      <c r="A28" s="22"/>
      <c r="B28" s="5"/>
      <c r="C28" s="23"/>
      <c r="D28" s="5"/>
      <c r="E28" s="21"/>
    </row>
    <row r="29" customFormat="false" ht="19.5" hidden="false" customHeight="true" outlineLevel="0" collapsed="false">
      <c r="A29" s="22"/>
      <c r="B29" s="5"/>
      <c r="C29" s="23"/>
      <c r="D29" s="5"/>
      <c r="E29" s="21"/>
    </row>
    <row r="30" customFormat="false" ht="15" hidden="false" customHeight="false" outlineLevel="0" collapsed="false">
      <c r="A30" s="2"/>
      <c r="B30" s="2"/>
      <c r="C30" s="2"/>
      <c r="D30" s="2"/>
      <c r="E30" s="2"/>
    </row>
    <row r="31" customFormat="false" ht="21.75" hidden="false" customHeight="true" outlineLevel="0" collapsed="false">
      <c r="A31" s="9" t="s">
        <v>75</v>
      </c>
      <c r="B31" s="2"/>
      <c r="C31" s="2"/>
      <c r="D31" s="2"/>
      <c r="E31" s="2"/>
    </row>
    <row r="32" customFormat="false" ht="24" hidden="false" customHeight="true" outlineLevel="0" collapsed="false">
      <c r="A32" s="10" t="s">
        <v>76</v>
      </c>
      <c r="B32" s="10"/>
      <c r="C32" s="10"/>
      <c r="D32" s="10" t="s">
        <v>77</v>
      </c>
      <c r="E32" s="10"/>
    </row>
    <row r="33" customFormat="false" ht="30" hidden="false" customHeight="true" outlineLevel="0" collapsed="false">
      <c r="A33" s="5" t="s">
        <v>78</v>
      </c>
      <c r="B33" s="5"/>
      <c r="C33" s="5"/>
      <c r="D33" s="5" t="s">
        <v>79</v>
      </c>
      <c r="E33" s="5"/>
    </row>
    <row r="34" customFormat="false" ht="19.5" hidden="false" customHeight="true" outlineLevel="0" collapsed="false">
      <c r="A34" s="5"/>
      <c r="B34" s="5"/>
      <c r="C34" s="5"/>
      <c r="D34" s="5"/>
      <c r="E34" s="5"/>
    </row>
    <row r="35" customFormat="false" ht="19.5" hidden="false" customHeight="true" outlineLevel="0" collapsed="false">
      <c r="A35" s="5"/>
      <c r="B35" s="5"/>
      <c r="C35" s="5"/>
      <c r="D35" s="5"/>
      <c r="E35" s="5"/>
    </row>
    <row r="36" customFormat="false" ht="15" hidden="false" customHeight="false" outlineLevel="0" collapsed="false">
      <c r="A36" s="2"/>
      <c r="B36" s="2"/>
      <c r="C36" s="2"/>
      <c r="D36" s="2"/>
      <c r="E36" s="2"/>
    </row>
    <row r="37" customFormat="false" ht="21.75" hidden="false" customHeight="true" outlineLevel="0" collapsed="false">
      <c r="A37" s="9" t="s">
        <v>80</v>
      </c>
      <c r="B37" s="2"/>
      <c r="C37" s="2"/>
      <c r="D37" s="2"/>
      <c r="E37" s="2"/>
    </row>
    <row r="38" customFormat="false" ht="30" hidden="false" customHeight="true" outlineLevel="0" collapsed="false">
      <c r="A38" s="10" t="s">
        <v>81</v>
      </c>
      <c r="B38" s="10" t="s">
        <v>82</v>
      </c>
      <c r="C38" s="10" t="s">
        <v>83</v>
      </c>
      <c r="D38" s="10" t="s">
        <v>84</v>
      </c>
      <c r="E38" s="10" t="s">
        <v>85</v>
      </c>
    </row>
    <row r="39" customFormat="false" ht="21.75" hidden="false" customHeight="true" outlineLevel="0" collapsed="false">
      <c r="A39" s="5" t="s">
        <v>86</v>
      </c>
      <c r="B39" s="24" t="n">
        <v>0.600810185185185</v>
      </c>
      <c r="C39" s="24" t="n">
        <v>0.625752314814815</v>
      </c>
      <c r="D39" s="25" t="n">
        <f aca="false">IF(OR(B39="",C39=""),"",ROUNDDOWN(ROUND(MOD(C39-B39,1)*86400,0)/60,1))</f>
        <v>35.9</v>
      </c>
      <c r="E39" s="5" t="s">
        <v>87</v>
      </c>
    </row>
    <row r="40" customFormat="false" ht="21.75" hidden="false" customHeight="true" outlineLevel="0" collapsed="false">
      <c r="A40" s="5" t="s">
        <v>88</v>
      </c>
      <c r="B40" s="24" t="n">
        <v>0.602430555555556</v>
      </c>
      <c r="C40" s="24" t="n">
        <v>0.625520833333333</v>
      </c>
      <c r="D40" s="25" t="n">
        <f aca="false">IF(OR(B40="",C40=""),"",ROUNDDOWN(ROUND(MOD(C40-B40,1)*86400,0)/60,1))</f>
        <v>33.2</v>
      </c>
      <c r="E40" s="5" t="s">
        <v>89</v>
      </c>
    </row>
    <row r="41" customFormat="false" ht="21.75" hidden="false" customHeight="true" outlineLevel="0" collapsed="false">
      <c r="A41" s="5" t="s">
        <v>90</v>
      </c>
      <c r="B41" s="24" t="n">
        <v>0.602951388888889</v>
      </c>
      <c r="C41" s="24" t="n">
        <v>0.625578703703704</v>
      </c>
      <c r="D41" s="25" t="n">
        <f aca="false">IF(OR(B41="",C41=""),"",ROUNDDOWN(ROUND(MOD(C41-B41,1)*86400,0)/60,1))</f>
        <v>32.5</v>
      </c>
      <c r="E41" s="5" t="s">
        <v>89</v>
      </c>
    </row>
    <row r="42" customFormat="false" ht="21.75" hidden="false" customHeight="true" outlineLevel="0" collapsed="false">
      <c r="A42" s="5" t="s">
        <v>91</v>
      </c>
      <c r="B42" s="24" t="n">
        <v>0.609722222222222</v>
      </c>
      <c r="C42" s="24" t="n">
        <v>0.621759259259259</v>
      </c>
      <c r="D42" s="25" t="n">
        <f aca="false">IF(OR(B42="",C42=""),"",ROUNDDOWN(ROUND(MOD(C42-B42,1)*86400,0)/60,1))</f>
        <v>17.3</v>
      </c>
      <c r="E42" s="5" t="s">
        <v>92</v>
      </c>
    </row>
    <row r="43" customFormat="false" ht="21.75" hidden="false" customHeight="true" outlineLevel="0" collapsed="false">
      <c r="A43" s="5" t="s">
        <v>93</v>
      </c>
      <c r="B43" s="24" t="n">
        <v>0.600578703703704</v>
      </c>
      <c r="C43" s="24" t="n">
        <v>0.625810185185185</v>
      </c>
      <c r="D43" s="25" t="n">
        <f aca="false">IF(OR(B43="",C43=""),"",ROUNDDOWN(ROUND(MOD(C43-B43,1)*86400,0)/60,1))</f>
        <v>36.3</v>
      </c>
      <c r="E43" s="5" t="s">
        <v>87</v>
      </c>
    </row>
    <row r="44" customFormat="false" ht="21.75" hidden="false" customHeight="true" outlineLevel="0" collapsed="false">
      <c r="A44" s="5"/>
      <c r="B44" s="24"/>
      <c r="C44" s="24"/>
      <c r="D44" s="25" t="str">
        <f aca="false">IF(OR(B44="",C44=""),"",ROUNDDOWN(ROUND(MOD(C44-B44,1)*86400,0)/60,1))</f>
        <v/>
      </c>
      <c r="E44" s="5"/>
    </row>
    <row r="45" customFormat="false" ht="21.75" hidden="false" customHeight="true" outlineLevel="0" collapsed="false">
      <c r="A45" s="5"/>
      <c r="B45" s="24"/>
      <c r="C45" s="24"/>
      <c r="D45" s="25" t="str">
        <f aca="false">IF(OR(B45="",C45=""),"",ROUNDDOWN(ROUND(MOD(C45-B45,1)*86400,0)/60,1))</f>
        <v/>
      </c>
      <c r="E45" s="5"/>
    </row>
    <row r="46" customFormat="false" ht="21.75" hidden="false" customHeight="true" outlineLevel="0" collapsed="false">
      <c r="A46" s="5"/>
      <c r="B46" s="24"/>
      <c r="C46" s="24"/>
      <c r="D46" s="25" t="str">
        <f aca="false">IF(OR(B46="",C46=""),"",ROUNDDOWN(ROUND(MOD(C46-B46,1)*86400,0)/60,1))</f>
        <v/>
      </c>
      <c r="E46" s="5"/>
    </row>
    <row r="47" customFormat="false" ht="15" hidden="false" customHeight="false" outlineLevel="0" collapsed="false">
      <c r="A47" s="2"/>
      <c r="B47" s="2"/>
      <c r="C47" s="2"/>
      <c r="D47" s="2"/>
      <c r="E47" s="2"/>
    </row>
    <row r="48" customFormat="false" ht="15" hidden="false" customHeight="false" outlineLevel="0" collapsed="false">
      <c r="A48" s="15" t="s">
        <v>94</v>
      </c>
      <c r="B48" s="2"/>
      <c r="C48" s="2"/>
      <c r="D48" s="2"/>
      <c r="E48" s="2"/>
    </row>
    <row r="49" customFormat="false" ht="15" hidden="false" customHeight="false" outlineLevel="0" collapsed="false">
      <c r="A49" s="15" t="s">
        <v>95</v>
      </c>
      <c r="B49" s="2"/>
      <c r="C49" s="2"/>
      <c r="D49" s="2"/>
      <c r="E49" s="2"/>
    </row>
    <row r="50" customFormat="false" ht="15" hidden="false" customHeight="false" outlineLevel="0" collapsed="false">
      <c r="A50" s="15" t="s">
        <v>96</v>
      </c>
      <c r="B50" s="2"/>
      <c r="C50" s="2"/>
      <c r="D50" s="2"/>
      <c r="E50" s="2"/>
    </row>
    <row r="51" customFormat="false" ht="15" hidden="false" customHeight="false" outlineLevel="0" collapsed="false">
      <c r="A51" s="2"/>
      <c r="B51" s="2"/>
      <c r="C51" s="2"/>
      <c r="D51" s="2"/>
      <c r="E51" s="2"/>
    </row>
    <row r="52" customFormat="false" ht="15" hidden="false" customHeight="false" outlineLevel="0" collapsed="false">
      <c r="A52" s="16" t="s">
        <v>33</v>
      </c>
      <c r="B52" s="2"/>
      <c r="C52" s="2"/>
      <c r="D52" s="2"/>
      <c r="E52" s="2"/>
    </row>
  </sheetData>
  <sheetProtection sheet="true"/>
  <mergeCells count="20">
    <mergeCell ref="A2:E2"/>
    <mergeCell ref="B4:C4"/>
    <mergeCell ref="B5:C5"/>
    <mergeCell ref="B6:C6"/>
    <mergeCell ref="B7:C7"/>
    <mergeCell ref="B8:C8"/>
    <mergeCell ref="A11:E12"/>
    <mergeCell ref="B15:D15"/>
    <mergeCell ref="B16:D16"/>
    <mergeCell ref="B17:D17"/>
    <mergeCell ref="B18:D18"/>
    <mergeCell ref="B19:D19"/>
    <mergeCell ref="A32:C32"/>
    <mergeCell ref="D32:E32"/>
    <mergeCell ref="A33:C33"/>
    <mergeCell ref="D33:E33"/>
    <mergeCell ref="A34:C34"/>
    <mergeCell ref="D34:E34"/>
    <mergeCell ref="A35:C35"/>
    <mergeCell ref="D35:E35"/>
  </mergeCells>
  <conditionalFormatting sqref="A23:E29">
    <cfRule type="expression" priority="2" aboveAverage="0" equalAverage="0" bottom="0" percent="0" rank="0" text="" dxfId="4">
      <formula>AND(ISNUMBER($C23),$C23&lt;NOW(),$E23&lt;&gt;"已完成")</formula>
    </cfRule>
  </conditionalFormatting>
  <conditionalFormatting sqref="E23:E29">
    <cfRule type="cellIs" priority="3" operator="equal" aboveAverage="0" equalAverage="0" bottom="0" percent="0" rank="0" text="" dxfId="5">
      <formula>"已完成"</formula>
    </cfRule>
  </conditionalFormatting>
  <conditionalFormatting sqref="E6">
    <cfRule type="cellIs" priority="4" operator="greaterThan" aboveAverage="0" equalAverage="0" bottom="0" percent="0" rank="0" text="" dxfId="4">
      <formula>0</formula>
    </cfRule>
  </conditionalFormatting>
  <dataValidations count="5">
    <dataValidation allowBlank="true" errorStyle="stop" operator="greaterThan" showDropDown="false" showErrorMessage="false" showInputMessage="false" sqref="B5" type="date">
      <formula1>36526</formula1>
      <formula2>0</formula2>
    </dataValidation>
    <dataValidation allowBlank="true" errorStyle="stop" operator="between" showDropDown="false" showErrorMessage="true" showInputMessage="false" sqref="E16:E19" type="list">
      <formula1>"批准,否决,搁置"</formula1>
      <formula2>0</formula2>
    </dataValidation>
    <dataValidation allowBlank="true" errorStyle="stop" operator="between" showDropDown="false" showErrorMessage="true" showInputMessage="false" sqref="E23:E29" type="list">
      <formula1>"未开始,进行中,已完成"</formula1>
      <formula2>0</formula2>
    </dataValidation>
    <dataValidation allowBlank="true" errorStyle="stop" operator="greaterThan" showDropDown="false" showErrorMessage="false" showInputMessage="false" sqref="C23:C29" type="date">
      <formula1>36526</formula1>
      <formula2>0</formula2>
    </dataValidation>
    <dataValidation allowBlank="true" errorStyle="stop" operator="between" showDropDown="false" showErrorMessage="false" showInputMessage="false" sqref="B39:C46" type="time">
      <formula1>0</formula1>
      <formula2>0.999988</formula2>
    </dataValidation>
  </dataValidations>
  <printOptions headings="true" gridLines="true" gridLinesSet="true" horizontalCentered="false" verticalCentered="false"/>
  <pageMargins left="0.3" right="0.3" top="0.4" bottom="0.4"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tableParts>
    <tablePart r:id="rId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E2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7.89453125" defaultRowHeight="15" customHeight="false" zeroHeight="false" outlineLevelRow="0" outlineLevelCol="0"/>
  <cols>
    <col collapsed="false" customWidth="true" hidden="false" outlineLevel="0" max="1" min="1" style="0" width="12.74"/>
    <col collapsed="false" customWidth="true" hidden="false" outlineLevel="0" max="2" min="2" style="0" width="23.66"/>
    <col collapsed="false" customWidth="true" hidden="false" outlineLevel="0" max="4" min="3" style="0" width="36.39"/>
    <col collapsed="false" customWidth="true" hidden="false" outlineLevel="0" max="5" min="5" style="0" width="27.3"/>
  </cols>
  <sheetData>
    <row r="1" customFormat="false" ht="17.9" hidden="false" customHeight="false" outlineLevel="0" collapsed="false">
      <c r="A1" s="1" t="s">
        <v>97</v>
      </c>
      <c r="B1" s="2"/>
      <c r="C1" s="2"/>
      <c r="D1" s="2"/>
      <c r="E1" s="2"/>
    </row>
    <row r="2" customFormat="false" ht="30" hidden="false" customHeight="true" outlineLevel="0" collapsed="false">
      <c r="A2" s="3" t="s">
        <v>98</v>
      </c>
      <c r="B2" s="3"/>
      <c r="C2" s="3"/>
      <c r="D2" s="3"/>
      <c r="E2" s="3"/>
    </row>
    <row r="3" customFormat="false" ht="15" hidden="false" customHeight="false" outlineLevel="0" collapsed="false">
      <c r="A3" s="2"/>
      <c r="B3" s="2"/>
      <c r="C3" s="2"/>
      <c r="D3" s="2"/>
      <c r="E3" s="2"/>
    </row>
    <row r="4" customFormat="false" ht="25.5" hidden="false" customHeight="true" outlineLevel="0" collapsed="false">
      <c r="A4" s="10" t="s">
        <v>99</v>
      </c>
      <c r="B4" s="10" t="s">
        <v>100</v>
      </c>
      <c r="C4" s="10" t="s">
        <v>101</v>
      </c>
      <c r="D4" s="10" t="s">
        <v>102</v>
      </c>
      <c r="E4" s="10" t="s">
        <v>103</v>
      </c>
    </row>
    <row r="5" customFormat="false" ht="30" hidden="false" customHeight="true" outlineLevel="0" collapsed="false">
      <c r="A5" s="26" t="s">
        <v>104</v>
      </c>
      <c r="B5" s="27" t="s">
        <v>105</v>
      </c>
      <c r="C5" s="27" t="s">
        <v>106</v>
      </c>
      <c r="D5" s="28" t="s">
        <v>107</v>
      </c>
      <c r="E5" s="21" t="s">
        <v>108</v>
      </c>
    </row>
    <row r="6" customFormat="false" ht="30" hidden="false" customHeight="true" outlineLevel="0" collapsed="false">
      <c r="A6" s="26" t="s">
        <v>104</v>
      </c>
      <c r="B6" s="27" t="s">
        <v>109</v>
      </c>
      <c r="C6" s="27" t="s">
        <v>110</v>
      </c>
      <c r="D6" s="28" t="s">
        <v>29</v>
      </c>
      <c r="E6" s="21" t="s">
        <v>108</v>
      </c>
    </row>
    <row r="7" customFormat="false" ht="30" hidden="false" customHeight="true" outlineLevel="0" collapsed="false">
      <c r="A7" s="26" t="s">
        <v>104</v>
      </c>
      <c r="B7" s="27" t="s">
        <v>111</v>
      </c>
      <c r="C7" s="27" t="s">
        <v>112</v>
      </c>
      <c r="D7" s="28" t="s">
        <v>29</v>
      </c>
      <c r="E7" s="21" t="s">
        <v>108</v>
      </c>
    </row>
    <row r="8" customFormat="false" ht="30" hidden="false" customHeight="true" outlineLevel="0" collapsed="false">
      <c r="A8" s="26" t="s">
        <v>104</v>
      </c>
      <c r="B8" s="27" t="s">
        <v>113</v>
      </c>
      <c r="C8" s="27" t="s">
        <v>114</v>
      </c>
      <c r="D8" s="28" t="s">
        <v>29</v>
      </c>
      <c r="E8" s="21" t="s">
        <v>115</v>
      </c>
    </row>
    <row r="9" customFormat="false" ht="30" hidden="false" customHeight="true" outlineLevel="0" collapsed="false">
      <c r="A9" s="26" t="s">
        <v>104</v>
      </c>
      <c r="B9" s="27" t="s">
        <v>116</v>
      </c>
      <c r="C9" s="27" t="s">
        <v>117</v>
      </c>
      <c r="D9" s="28" t="s">
        <v>118</v>
      </c>
      <c r="E9" s="21" t="s">
        <v>115</v>
      </c>
    </row>
    <row r="10" customFormat="false" ht="30" hidden="false" customHeight="true" outlineLevel="0" collapsed="false">
      <c r="A10" s="26" t="s">
        <v>119</v>
      </c>
      <c r="B10" s="27" t="s">
        <v>120</v>
      </c>
      <c r="C10" s="27" t="s">
        <v>121</v>
      </c>
      <c r="D10" s="28" t="s">
        <v>107</v>
      </c>
      <c r="E10" s="21" t="s">
        <v>115</v>
      </c>
    </row>
    <row r="11" customFormat="false" ht="30" hidden="false" customHeight="true" outlineLevel="0" collapsed="false">
      <c r="A11" s="26" t="s">
        <v>119</v>
      </c>
      <c r="B11" s="27" t="s">
        <v>122</v>
      </c>
      <c r="C11" s="27" t="s">
        <v>123</v>
      </c>
      <c r="D11" s="28" t="s">
        <v>29</v>
      </c>
      <c r="E11" s="21" t="s">
        <v>115</v>
      </c>
    </row>
    <row r="12" customFormat="false" ht="30" hidden="false" customHeight="true" outlineLevel="0" collapsed="false">
      <c r="A12" s="26" t="s">
        <v>119</v>
      </c>
      <c r="B12" s="27" t="s">
        <v>124</v>
      </c>
      <c r="C12" s="27" t="s">
        <v>125</v>
      </c>
      <c r="D12" s="28" t="s">
        <v>126</v>
      </c>
      <c r="E12" s="21" t="s">
        <v>115</v>
      </c>
    </row>
    <row r="13" customFormat="false" ht="30" hidden="false" customHeight="true" outlineLevel="0" collapsed="false">
      <c r="A13" s="26" t="s">
        <v>119</v>
      </c>
      <c r="B13" s="27" t="s">
        <v>127</v>
      </c>
      <c r="C13" s="27" t="s">
        <v>128</v>
      </c>
      <c r="D13" s="28" t="s">
        <v>29</v>
      </c>
      <c r="E13" s="21" t="s">
        <v>115</v>
      </c>
    </row>
    <row r="14" customFormat="false" ht="30" hidden="false" customHeight="true" outlineLevel="0" collapsed="false">
      <c r="A14" s="26" t="s">
        <v>129</v>
      </c>
      <c r="B14" s="27" t="s">
        <v>130</v>
      </c>
      <c r="C14" s="27" t="s">
        <v>131</v>
      </c>
      <c r="D14" s="28" t="s">
        <v>29</v>
      </c>
      <c r="E14" s="21" t="s">
        <v>115</v>
      </c>
    </row>
    <row r="15" customFormat="false" ht="30" hidden="false" customHeight="true" outlineLevel="0" collapsed="false">
      <c r="A15" s="26" t="s">
        <v>129</v>
      </c>
      <c r="B15" s="27" t="s">
        <v>132</v>
      </c>
      <c r="C15" s="27" t="s">
        <v>133</v>
      </c>
      <c r="D15" s="28" t="s">
        <v>126</v>
      </c>
      <c r="E15" s="21" t="s">
        <v>115</v>
      </c>
    </row>
    <row r="16" customFormat="false" ht="30" hidden="false" customHeight="true" outlineLevel="0" collapsed="false">
      <c r="A16" s="26" t="s">
        <v>129</v>
      </c>
      <c r="B16" s="27" t="s">
        <v>134</v>
      </c>
      <c r="C16" s="27" t="s">
        <v>135</v>
      </c>
      <c r="D16" s="28" t="s">
        <v>107</v>
      </c>
      <c r="E16" s="21" t="s">
        <v>115</v>
      </c>
    </row>
    <row r="17" customFormat="false" ht="15" hidden="false" customHeight="false" outlineLevel="0" collapsed="false">
      <c r="A17" s="2"/>
      <c r="B17" s="2"/>
      <c r="C17" s="2"/>
      <c r="D17" s="29" t="s">
        <v>136</v>
      </c>
      <c r="E17" s="12" t="str">
        <f aca="false">COUNTIF(E5:E16,"是")&amp;" / "&amp;ROWS(E5:E16)</f>
        <v>3 / 12</v>
      </c>
    </row>
    <row r="18" customFormat="false" ht="15" hidden="false" customHeight="false" outlineLevel="0" collapsed="false">
      <c r="A18" s="2"/>
      <c r="B18" s="2"/>
      <c r="C18" s="2"/>
      <c r="D18" s="2"/>
      <c r="E18" s="2"/>
    </row>
    <row r="19" customFormat="false" ht="15" hidden="false" customHeight="false" outlineLevel="0" collapsed="false">
      <c r="A19" s="9" t="s">
        <v>137</v>
      </c>
      <c r="B19" s="2"/>
      <c r="C19" s="2"/>
      <c r="D19" s="2"/>
      <c r="E19" s="2"/>
    </row>
    <row r="20" customFormat="false" ht="25.5" hidden="false" customHeight="true" outlineLevel="0" collapsed="false">
      <c r="A20" s="10" t="s">
        <v>138</v>
      </c>
      <c r="B20" s="10" t="s">
        <v>139</v>
      </c>
      <c r="C20" s="10" t="s">
        <v>104</v>
      </c>
      <c r="D20" s="10" t="s">
        <v>119</v>
      </c>
      <c r="E20" s="10" t="s">
        <v>129</v>
      </c>
    </row>
    <row r="21" customFormat="false" ht="45.75" hidden="false" customHeight="true" outlineLevel="0" collapsed="false">
      <c r="A21" s="26" t="s">
        <v>41</v>
      </c>
      <c r="B21" s="5"/>
      <c r="C21" s="27" t="s">
        <v>140</v>
      </c>
      <c r="D21" s="27" t="s">
        <v>141</v>
      </c>
      <c r="E21" s="27" t="s">
        <v>142</v>
      </c>
    </row>
    <row r="22" customFormat="false" ht="45.75" hidden="false" customHeight="true" outlineLevel="0" collapsed="false">
      <c r="A22" s="26" t="s">
        <v>44</v>
      </c>
      <c r="B22" s="5"/>
      <c r="C22" s="27" t="s">
        <v>143</v>
      </c>
      <c r="D22" s="27" t="s">
        <v>144</v>
      </c>
      <c r="E22" s="27" t="s">
        <v>145</v>
      </c>
    </row>
    <row r="23" customFormat="false" ht="45.75" hidden="false" customHeight="true" outlineLevel="0" collapsed="false">
      <c r="A23" s="26" t="s">
        <v>107</v>
      </c>
      <c r="B23" s="5"/>
      <c r="C23" s="27" t="s">
        <v>146</v>
      </c>
      <c r="D23" s="27" t="s">
        <v>147</v>
      </c>
      <c r="E23" s="27" t="s">
        <v>148</v>
      </c>
    </row>
    <row r="24" customFormat="false" ht="15" hidden="false" customHeight="false" outlineLevel="0" collapsed="false">
      <c r="A24" s="2"/>
      <c r="B24" s="2"/>
      <c r="C24" s="2"/>
      <c r="D24" s="2"/>
      <c r="E24" s="2"/>
    </row>
    <row r="25" customFormat="false" ht="15" hidden="false" customHeight="false" outlineLevel="0" collapsed="false">
      <c r="A25" s="15" t="s">
        <v>149</v>
      </c>
      <c r="B25" s="2"/>
      <c r="C25" s="2"/>
      <c r="D25" s="2"/>
      <c r="E25" s="2"/>
    </row>
    <row r="26" customFormat="false" ht="15" hidden="false" customHeight="false" outlineLevel="0" collapsed="false">
      <c r="A26" s="16" t="s">
        <v>33</v>
      </c>
      <c r="B26" s="2"/>
      <c r="C26" s="2"/>
      <c r="D26" s="2"/>
      <c r="E26" s="2"/>
    </row>
  </sheetData>
  <sheetProtection sheet="true"/>
  <mergeCells count="1">
    <mergeCell ref="A2:E2"/>
  </mergeCells>
  <conditionalFormatting sqref="E5:E16">
    <cfRule type="cellIs" priority="2" operator="equal" aboveAverage="0" equalAverage="0" bottom="0" percent="0" rank="0" text="" dxfId="5">
      <formula>"是"</formula>
    </cfRule>
  </conditionalFormatting>
  <dataValidations count="1">
    <dataValidation allowBlank="true" errorStyle="stop" operator="between" showDropDown="false" showErrorMessage="true" showInputMessage="false" sqref="E5:E16" type="list">
      <formula1>"是,否"</formula1>
      <formula2>0</formula2>
    </dataValidation>
  </dataValidations>
  <printOptions headings="true" gridLines="true" gridLinesSet="true" horizontalCentered="false" verticalCentered="false"/>
  <pageMargins left="0.3" right="0.3" top="0.4" bottom="0.4"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tableParts>
    <tablePart r:id="rId1"/>
  </tableParts>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2026-10-27T15:22:36Z</dcterms:created>
  <dc:creator>openpyxl</dc:creator>
  <dc:description/>
  <dc:language>zh-CN</dc:language>
  <cp:lastModifiedBy/>
  <dcterms:modified xsi:type="dcterms:W3CDTF">2026-10-27T15:22:36Z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