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Календарен план" sheetId="1" state="visible" r:id="rId3"/>
    <sheet name="Формати по мрежи" sheetId="2" state="visible" r:id="rId4"/>
    <sheet name="Обобщение" sheetId="3" state="visible" r:id="rId5"/>
    <sheet name="Списъци" sheetId="4" state="visible" r:id="rId6"/>
  </sheets>
  <definedNames>
    <definedName function="false" hidden="false" localSheetId="0" name="_xlnm.Print_Area" vbProcedure="false">'Календарен план'!$A$1:$F$45</definedName>
    <definedName function="false" hidden="false" localSheetId="2" name="_xlnm.Print_Area" vbProcedure="false">Обобщение!$A$1:$B$35</definedName>
    <definedName function="false" hidden="false" localSheetId="3" name="_xlnm.Print_Area" vbProcedure="false">Списъци!$A$1:$F$10</definedName>
    <definedName function="false" hidden="false" localSheetId="1" name="_xlnm.Print_Area" vbProcedure="false">'Формати по мрежи'!$A$1:$E$11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<sst xmlns="http://schemas.openxmlformats.org/spreadsheetml/2006/main" count="210" uniqueCount="102">
  <si>
    <t xml:space="preserve">Календарен план за 4 седмици</t>
  </si>
  <si>
    <t xml:space="preserve">Хипотетичен пример — orova.vn</t>
  </si>
  <si>
    <t xml:space="preserve">Един ред — една публикация. Стълб, формат и статус се избират от списък; няколко канала пишете със запетая. Датата и часа въвеждайте като ДД.ММ.ГГГГ ЧЧ:ММ.</t>
  </si>
  <si>
    <t xml:space="preserve">Ден / Час</t>
  </si>
  <si>
    <t xml:space="preserve">Тематичен стълб</t>
  </si>
  <si>
    <t xml:space="preserve">Медиен формат</t>
  </si>
  <si>
    <t xml:space="preserve">Канали на разпространение</t>
  </si>
  <si>
    <t xml:space="preserve">Основно послание и призив (CTA)</t>
  </si>
  <si>
    <t xml:space="preserve">Статус</t>
  </si>
  <si>
    <t xml:space="preserve">Обучение</t>
  </si>
  <si>
    <t xml:space="preserve">Карусел от 5 слайда</t>
  </si>
  <si>
    <t xml:space="preserve">LinkedIn, Instagram</t>
  </si>
  <si>
    <t xml:space="preserve">„3 скрити грешки при избор на доставчик“ ▸ Запазете публикацията за справка</t>
  </si>
  <si>
    <t xml:space="preserve">Готово за насрочване</t>
  </si>
  <si>
    <t xml:space="preserve">Екип и процеси</t>
  </si>
  <si>
    <t xml:space="preserve">Кратко вертикално видео (Reels)</t>
  </si>
  <si>
    <t xml:space="preserve">Facebook, Instagram, TikTok</t>
  </si>
  <si>
    <t xml:space="preserve">„Как тестваме всяка пратка преди експедиция“ ▸ Споделете мнение в коментарите</t>
  </si>
  <si>
    <t xml:space="preserve">Чернова видео</t>
  </si>
  <si>
    <t xml:space="preserve">Текст + единична графика</t>
  </si>
  <si>
    <t xml:space="preserve">Facebook, LinkedIn</t>
  </si>
  <si>
    <t xml:space="preserve">„Сравнение на разходите: Вариант А срещу Вариант Б“ ▸ Свалете пълната таблица от линка</t>
  </si>
  <si>
    <t xml:space="preserve">Доверие</t>
  </si>
  <si>
    <t xml:space="preserve">Снимка от реален обект + казус</t>
  </si>
  <si>
    <t xml:space="preserve">Facebook, Instagram</t>
  </si>
  <si>
    <t xml:space="preserve">„Как помогнахме на клиент да намали брака“ ▸ Пишете ни на лично съобщение за одит</t>
  </si>
  <si>
    <t xml:space="preserve">Очаква одобрение</t>
  </si>
  <si>
    <t xml:space="preserve">Директна оферта</t>
  </si>
  <si>
    <t xml:space="preserve">Видео демонстрация на продукт</t>
  </si>
  <si>
    <t xml:space="preserve">Facebook, Instagram, YouTube Shorts</t>
  </si>
  <si>
    <t xml:space="preserve">„Специални условия за заявки до края на месеца“ ▸ Кликнете на линка в био за оферта</t>
  </si>
  <si>
    <t xml:space="preserve">В производство</t>
  </si>
  <si>
    <t xml:space="preserve">PDF документ (LinkedIn)</t>
  </si>
  <si>
    <t xml:space="preserve">LinkedIn</t>
  </si>
  <si>
    <t xml:space="preserve">„Чек-лист: какво да проверите в договора с доставчик“ ▸ Свалете документа</t>
  </si>
  <si>
    <t xml:space="preserve">Instagram, TikTok, YouTube Shorts</t>
  </si>
  <si>
    <t xml:space="preserve">„Един ден в склада за 30 секунди“ ▸ Задайте въпрос в коментарите</t>
  </si>
  <si>
    <t xml:space="preserve">Instagram, Facebook</t>
  </si>
  <si>
    <t xml:space="preserve">„5 въпроса, които да зададете преди поръчка“ ▸ Запазете за следващата поръчка</t>
  </si>
  <si>
    <t xml:space="preserve">„Монтаж в цех в Пловдив: задача и решение“ ▸ Пишете ни за оглед на място</t>
  </si>
  <si>
    <t xml:space="preserve">Идея</t>
  </si>
  <si>
    <t xml:space="preserve">Facebook, Threads</t>
  </si>
  <si>
    <t xml:space="preserve">„Кога да изберем вариант А и кога вариант Б“ ▸ Кажете кой вариант ползвате</t>
  </si>
  <si>
    <t xml:space="preserve">„Как да четем техническия лист на продукта“ ▸ Запазете публикацията</t>
  </si>
  <si>
    <t xml:space="preserve">„Запознайте се с екипа по качеството“ ▸ Попитайте ни какво проверяваме</t>
  </si>
  <si>
    <t xml:space="preserve">„Чести грешки при съхранение и как да ги избегнете“ ▸ Изпратете публикацията на колега</t>
  </si>
  <si>
    <t xml:space="preserve">„Отзив на клиент: преди и след доставката“ ▸ Вижте целия казус на сайта</t>
  </si>
  <si>
    <t xml:space="preserve">Instagram, YouTube Shorts</t>
  </si>
  <si>
    <t xml:space="preserve">„Как работи продуктът на реален обект“ ▸ Задайте въпрос в коментарите</t>
  </si>
  <si>
    <t xml:space="preserve">„Ръководство за избор на доставчик в 6 стъпки“ ▸ Свалете документа</t>
  </si>
  <si>
    <t xml:space="preserve">„Как подготвяме поръчка за експедиция“ ▸ Споделете в коментарите</t>
  </si>
  <si>
    <t xml:space="preserve">„Отговори на 3 чести клиентски въпроса“ ▸ Изпратете ни следващия си въпрос</t>
  </si>
  <si>
    <t xml:space="preserve">„Казус: доставка по спешна заявка“ ▸ Пишете ни на лично съобщение</t>
  </si>
  <si>
    <t xml:space="preserve">Facebook, Instagram, LinkedIn</t>
  </si>
  <si>
    <t xml:space="preserve">„Условия за заявки през декември“ ▸ Кликнете на линка в био за оферта</t>
  </si>
  <si>
    <t xml:space="preserve">Формати и лимити по мрежи</t>
  </si>
  <si>
    <t xml:space="preserve">Пропорциите и лимитите се променят — проверете в помощния център на съответната платформа преди голяма кампания.</t>
  </si>
  <si>
    <t xml:space="preserve">Платформа</t>
  </si>
  <si>
    <t xml:space="preserve">Пропорция на медията</t>
  </si>
  <si>
    <t xml:space="preserve">Лимит на символите в надписа</t>
  </si>
  <si>
    <t xml:space="preserve">Подходящ формат за фирми</t>
  </si>
  <si>
    <t xml:space="preserve">Практическа бележка</t>
  </si>
  <si>
    <t xml:space="preserve">Facebook</t>
  </si>
  <si>
    <t xml:space="preserve">Квадрат 1:1 или портрет 4:5; вертикално видео 9:16</t>
  </si>
  <si>
    <t xml:space="preserve">Дълъг текст е позволен, но кратките надписи се четат по-лесно</t>
  </si>
  <si>
    <t xml:space="preserve">Кратки Reels клипове и албуми от няколко снимки</t>
  </si>
  <si>
    <t xml:space="preserve">Проверявайте как изглежда линкът в публикацията на мобилен екран</t>
  </si>
  <si>
    <t xml:space="preserve">Instagram</t>
  </si>
  <si>
    <t xml:space="preserve">Снимки 4:5 или 1:1; Reels 9:16</t>
  </si>
  <si>
    <t xml:space="preserve">До 2 200 знака; преди „още“ се вижда само началото</t>
  </si>
  <si>
    <t xml:space="preserve">Карусели и Reels</t>
  </si>
  <si>
    <t xml:space="preserve">Важното послание поставете в първия ред на надписа</t>
  </si>
  <si>
    <t xml:space="preserve">Портрет 4:5 или квадрат 1:1; документ (PDF карусел)</t>
  </si>
  <si>
    <t xml:space="preserve">До 3 000 знака; преди „още“ се виждат само първите редове</t>
  </si>
  <si>
    <t xml:space="preserve">PDF презентации и текстови анализи</t>
  </si>
  <si>
    <t xml:space="preserve">Тонът е професионален, с фокус върху бизнес резултати</t>
  </si>
  <si>
    <t xml:space="preserve">TikTok</t>
  </si>
  <si>
    <t xml:space="preserve">Вертикално видео 9:16</t>
  </si>
  <si>
    <t xml:space="preserve">Позволен е по-дълъг надпис, ключовите думи помагат при търсене</t>
  </si>
  <si>
    <t xml:space="preserve">Кратко вертикално видео</t>
  </si>
  <si>
    <t xml:space="preserve">Говорете ясно и добавяйте субтитри – думите помагат на зрителя да намери видеото</t>
  </si>
  <si>
    <t xml:space="preserve">YouTube Shorts</t>
  </si>
  <si>
    <t xml:space="preserve">Заглавие до 100 знака; описание до 5 000 знака</t>
  </si>
  <si>
    <t xml:space="preserve">Вертикално видео с ясен акцент още в началото</t>
  </si>
  <si>
    <t xml:space="preserve">Първите секунди решават дали зрителят ще остане</t>
  </si>
  <si>
    <t xml:space="preserve">Threads</t>
  </si>
  <si>
    <t xml:space="preserve">Квадрат 1:1 или портрет 4:5</t>
  </si>
  <si>
    <t xml:space="preserve">До 500 знака за пост</t>
  </si>
  <si>
    <t xml:space="preserve">Кратки тези с дискусионен въпрос накрая</t>
  </si>
  <si>
    <t xml:space="preserve">Акцентът е върху отговорите и разговора между потребители</t>
  </si>
  <si>
    <t xml:space="preserve">Обобщение на плана</t>
  </si>
  <si>
    <t xml:space="preserve">Броят се обновява сам от листа Календарен план. Публикация в няколко канала се брои при всеки от тях.</t>
  </si>
  <si>
    <t xml:space="preserve">Публикации</t>
  </si>
  <si>
    <t xml:space="preserve">Общо</t>
  </si>
  <si>
    <t xml:space="preserve">Седмица</t>
  </si>
  <si>
    <t xml:space="preserve">Седмица 1 (02–08.11)</t>
  </si>
  <si>
    <t xml:space="preserve">Седмица 2 (09–15.11)</t>
  </si>
  <si>
    <t xml:space="preserve">Седмица 3 (16–22.11)</t>
  </si>
  <si>
    <t xml:space="preserve">Седмица 4 (23–29.11)</t>
  </si>
  <si>
    <t xml:space="preserve">Канал</t>
  </si>
  <si>
    <t xml:space="preserve">Планирана</t>
  </si>
  <si>
    <t xml:space="preserve">Преименувайте или добавете стойност тук — падащите списъци в Календарен план се обновяват.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</si>
</sst>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2]dddd\ dd\.mm\.yyyy\ hh:mm"/>
  </numFmts>
  <fonts count="8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ill>
        <patternFill>
          <bgColor rgb="FFC6EFCE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6" type="wholeTable"/>
      <tableStyleElement dxfId="17" type="firstColumnStripe"/>
      <tableStyleElement dxfId="18" type="firstRowStripe"/>
      <tableStyleElement dxfId="19" type="lastColumn"/>
      <tableStyleElement dxfId="20" type="firstColumn"/>
      <tableStyleElement dxfId="21" type="headerRow"/>
      <tableStyleElement dxfId="22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DCE6F1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lan" displayName="tblPlan" ref="A5:F45" headerRowCount="1" totalsRowCount="0" totalsRowShown="0">
  <autoFilter ref="A5:F45"/>
  <tableColumns count="6">
    <tableColumn id="1" name="Ден / Час"/>
    <tableColumn id="2" name="Тематичен стълб"/>
    <tableColumn id="3" name="Медиен формат"/>
    <tableColumn id="4" name="Канали на разпространение"/>
    <tableColumn id="5" name="Основно послание и призив (CTA)"/>
    <tableColumn id="6" name="Статус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2" min="2" style="0" width="18"/>
    <col collapsed="false" customWidth="true" hidden="false" outlineLevel="0" max="4" min="3" style="0" width="30"/>
    <col collapsed="false" customWidth="true" hidden="false" outlineLevel="0" max="5" min="5" style="0" width="62"/>
    <col collapsed="false" customWidth="true" hidden="false" outlineLevel="0" max="6" min="6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30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customFormat="false" ht="30" hidden="false" customHeight="true" outlineLevel="0" collapsed="false">
      <c r="A6" s="4" t="n">
        <v>46328.3958333333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</row>
    <row r="7" customFormat="false" ht="30" hidden="false" customHeight="true" outlineLevel="0" collapsed="false">
      <c r="A7" s="4" t="n">
        <v>46329.75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</row>
    <row r="8" customFormat="false" ht="30" hidden="false" customHeight="true" outlineLevel="0" collapsed="false">
      <c r="A8" s="4" t="n">
        <v>46330.4583333333</v>
      </c>
      <c r="B8" s="5" t="s">
        <v>9</v>
      </c>
      <c r="C8" s="5" t="s">
        <v>19</v>
      </c>
      <c r="D8" s="5" t="s">
        <v>20</v>
      </c>
      <c r="E8" s="5" t="s">
        <v>21</v>
      </c>
      <c r="F8" s="5" t="s">
        <v>13</v>
      </c>
    </row>
    <row r="9" customFormat="false" ht="30" hidden="false" customHeight="true" outlineLevel="0" collapsed="false">
      <c r="A9" s="4" t="n">
        <v>46331.7291666667</v>
      </c>
      <c r="B9" s="5" t="s">
        <v>22</v>
      </c>
      <c r="C9" s="5" t="s">
        <v>23</v>
      </c>
      <c r="D9" s="5" t="s">
        <v>24</v>
      </c>
      <c r="E9" s="5" t="s">
        <v>25</v>
      </c>
      <c r="F9" s="5" t="s">
        <v>26</v>
      </c>
    </row>
    <row r="10" customFormat="false" ht="30" hidden="false" customHeight="true" outlineLevel="0" collapsed="false">
      <c r="A10" s="4" t="n">
        <v>46332.4166666667</v>
      </c>
      <c r="B10" s="5" t="s">
        <v>27</v>
      </c>
      <c r="C10" s="5" t="s">
        <v>28</v>
      </c>
      <c r="D10" s="5" t="s">
        <v>29</v>
      </c>
      <c r="E10" s="5" t="s">
        <v>30</v>
      </c>
      <c r="F10" s="5" t="s">
        <v>31</v>
      </c>
    </row>
    <row r="11" customFormat="false" ht="30" hidden="false" customHeight="true" outlineLevel="0" collapsed="false">
      <c r="A11" s="4" t="n">
        <v>46335.3958333333</v>
      </c>
      <c r="B11" s="5" t="s">
        <v>9</v>
      </c>
      <c r="C11" s="5" t="s">
        <v>32</v>
      </c>
      <c r="D11" s="5" t="s">
        <v>33</v>
      </c>
      <c r="E11" s="5" t="s">
        <v>34</v>
      </c>
      <c r="F11" s="5" t="s">
        <v>26</v>
      </c>
    </row>
    <row r="12" customFormat="false" ht="30" hidden="false" customHeight="true" outlineLevel="0" collapsed="false">
      <c r="A12" s="4" t="n">
        <v>46336.75</v>
      </c>
      <c r="B12" s="5" t="s">
        <v>14</v>
      </c>
      <c r="C12" s="5" t="s">
        <v>15</v>
      </c>
      <c r="D12" s="5" t="s">
        <v>35</v>
      </c>
      <c r="E12" s="5" t="s">
        <v>36</v>
      </c>
      <c r="F12" s="5" t="s">
        <v>31</v>
      </c>
    </row>
    <row r="13" customFormat="false" ht="30" hidden="false" customHeight="true" outlineLevel="0" collapsed="false">
      <c r="A13" s="4" t="n">
        <v>46337.4583333333</v>
      </c>
      <c r="B13" s="5" t="s">
        <v>9</v>
      </c>
      <c r="C13" s="5" t="s">
        <v>10</v>
      </c>
      <c r="D13" s="5" t="s">
        <v>37</v>
      </c>
      <c r="E13" s="5" t="s">
        <v>38</v>
      </c>
      <c r="F13" s="5" t="s">
        <v>26</v>
      </c>
    </row>
    <row r="14" customFormat="false" ht="30" hidden="false" customHeight="true" outlineLevel="0" collapsed="false">
      <c r="A14" s="4" t="n">
        <v>46338.7291666667</v>
      </c>
      <c r="B14" s="5" t="s">
        <v>22</v>
      </c>
      <c r="C14" s="5" t="s">
        <v>23</v>
      </c>
      <c r="D14" s="5" t="s">
        <v>20</v>
      </c>
      <c r="E14" s="5" t="s">
        <v>39</v>
      </c>
      <c r="F14" s="5" t="s">
        <v>40</v>
      </c>
    </row>
    <row r="15" customFormat="false" ht="30" hidden="false" customHeight="true" outlineLevel="0" collapsed="false">
      <c r="A15" s="4" t="n">
        <v>46339.4166666667</v>
      </c>
      <c r="B15" s="5" t="s">
        <v>9</v>
      </c>
      <c r="C15" s="5" t="s">
        <v>19</v>
      </c>
      <c r="D15" s="5" t="s">
        <v>41</v>
      </c>
      <c r="E15" s="5" t="s">
        <v>42</v>
      </c>
      <c r="F15" s="5" t="s">
        <v>40</v>
      </c>
    </row>
    <row r="16" customFormat="false" ht="30" hidden="false" customHeight="true" outlineLevel="0" collapsed="false">
      <c r="A16" s="4" t="n">
        <v>46342.3958333333</v>
      </c>
      <c r="B16" s="5" t="s">
        <v>9</v>
      </c>
      <c r="C16" s="5" t="s">
        <v>10</v>
      </c>
      <c r="D16" s="5" t="s">
        <v>11</v>
      </c>
      <c r="E16" s="5" t="s">
        <v>43</v>
      </c>
      <c r="F16" s="5" t="s">
        <v>40</v>
      </c>
    </row>
    <row r="17" customFormat="false" ht="30" hidden="false" customHeight="true" outlineLevel="0" collapsed="false">
      <c r="A17" s="4" t="n">
        <v>46343.75</v>
      </c>
      <c r="B17" s="5" t="s">
        <v>14</v>
      </c>
      <c r="C17" s="5" t="s">
        <v>15</v>
      </c>
      <c r="D17" s="5" t="s">
        <v>16</v>
      </c>
      <c r="E17" s="5" t="s">
        <v>44</v>
      </c>
      <c r="F17" s="5" t="s">
        <v>40</v>
      </c>
    </row>
    <row r="18" customFormat="false" ht="30" hidden="false" customHeight="true" outlineLevel="0" collapsed="false">
      <c r="A18" s="4" t="n">
        <v>46344.4583333333</v>
      </c>
      <c r="B18" s="5" t="s">
        <v>9</v>
      </c>
      <c r="C18" s="5" t="s">
        <v>19</v>
      </c>
      <c r="D18" s="5" t="s">
        <v>20</v>
      </c>
      <c r="E18" s="5" t="s">
        <v>45</v>
      </c>
      <c r="F18" s="5" t="s">
        <v>40</v>
      </c>
    </row>
    <row r="19" customFormat="false" ht="30" hidden="false" customHeight="true" outlineLevel="0" collapsed="false">
      <c r="A19" s="4" t="n">
        <v>46345.7291666667</v>
      </c>
      <c r="B19" s="5" t="s">
        <v>22</v>
      </c>
      <c r="C19" s="5" t="s">
        <v>23</v>
      </c>
      <c r="D19" s="5" t="s">
        <v>24</v>
      </c>
      <c r="E19" s="5" t="s">
        <v>46</v>
      </c>
      <c r="F19" s="5" t="s">
        <v>40</v>
      </c>
    </row>
    <row r="20" customFormat="false" ht="30" hidden="false" customHeight="true" outlineLevel="0" collapsed="false">
      <c r="A20" s="4" t="n">
        <v>46346.4166666667</v>
      </c>
      <c r="B20" s="5" t="s">
        <v>22</v>
      </c>
      <c r="C20" s="5" t="s">
        <v>28</v>
      </c>
      <c r="D20" s="5" t="s">
        <v>47</v>
      </c>
      <c r="E20" s="5" t="s">
        <v>48</v>
      </c>
      <c r="F20" s="5" t="s">
        <v>40</v>
      </c>
    </row>
    <row r="21" customFormat="false" ht="30" hidden="false" customHeight="true" outlineLevel="0" collapsed="false">
      <c r="A21" s="4" t="n">
        <v>46349.3958333333</v>
      </c>
      <c r="B21" s="5" t="s">
        <v>9</v>
      </c>
      <c r="C21" s="5" t="s">
        <v>32</v>
      </c>
      <c r="D21" s="5" t="s">
        <v>33</v>
      </c>
      <c r="E21" s="5" t="s">
        <v>49</v>
      </c>
      <c r="F21" s="5" t="s">
        <v>40</v>
      </c>
    </row>
    <row r="22" customFormat="false" ht="30" hidden="false" customHeight="true" outlineLevel="0" collapsed="false">
      <c r="A22" s="4" t="n">
        <v>46350.75</v>
      </c>
      <c r="B22" s="5" t="s">
        <v>14</v>
      </c>
      <c r="C22" s="5" t="s">
        <v>15</v>
      </c>
      <c r="D22" s="5" t="s">
        <v>35</v>
      </c>
      <c r="E22" s="5" t="s">
        <v>50</v>
      </c>
      <c r="F22" s="5" t="s">
        <v>40</v>
      </c>
    </row>
    <row r="23" customFormat="false" ht="30" hidden="false" customHeight="true" outlineLevel="0" collapsed="false">
      <c r="A23" s="4" t="n">
        <v>46351.4583333333</v>
      </c>
      <c r="B23" s="5" t="s">
        <v>9</v>
      </c>
      <c r="C23" s="5" t="s">
        <v>19</v>
      </c>
      <c r="D23" s="5" t="s">
        <v>41</v>
      </c>
      <c r="E23" s="5" t="s">
        <v>51</v>
      </c>
      <c r="F23" s="5" t="s">
        <v>40</v>
      </c>
    </row>
    <row r="24" customFormat="false" ht="30" hidden="false" customHeight="true" outlineLevel="0" collapsed="false">
      <c r="A24" s="4" t="n">
        <v>46352.7291666667</v>
      </c>
      <c r="B24" s="5" t="s">
        <v>22</v>
      </c>
      <c r="C24" s="5" t="s">
        <v>23</v>
      </c>
      <c r="D24" s="5" t="s">
        <v>24</v>
      </c>
      <c r="E24" s="5" t="s">
        <v>52</v>
      </c>
      <c r="F24" s="5" t="s">
        <v>40</v>
      </c>
    </row>
    <row r="25" customFormat="false" ht="30" hidden="false" customHeight="true" outlineLevel="0" collapsed="false">
      <c r="A25" s="4" t="n">
        <v>46353.4166666667</v>
      </c>
      <c r="B25" s="5" t="s">
        <v>27</v>
      </c>
      <c r="C25" s="5" t="s">
        <v>28</v>
      </c>
      <c r="D25" s="5" t="s">
        <v>53</v>
      </c>
      <c r="E25" s="5" t="s">
        <v>54</v>
      </c>
      <c r="F25" s="5" t="s">
        <v>40</v>
      </c>
    </row>
    <row r="26" customFormat="false" ht="30" hidden="false" customHeight="true" outlineLevel="0" collapsed="false">
      <c r="A26" s="4"/>
      <c r="B26" s="5"/>
      <c r="C26" s="5"/>
      <c r="D26" s="5"/>
      <c r="E26" s="5"/>
      <c r="F26" s="5"/>
    </row>
    <row r="27" customFormat="false" ht="30" hidden="false" customHeight="true" outlineLevel="0" collapsed="false">
      <c r="A27" s="4"/>
      <c r="B27" s="5"/>
      <c r="C27" s="5"/>
      <c r="D27" s="5"/>
      <c r="E27" s="5"/>
      <c r="F27" s="5"/>
    </row>
    <row r="28" customFormat="false" ht="30" hidden="false" customHeight="true" outlineLevel="0" collapsed="false">
      <c r="A28" s="4"/>
      <c r="B28" s="5"/>
      <c r="C28" s="5"/>
      <c r="D28" s="5"/>
      <c r="E28" s="5"/>
      <c r="F28" s="5"/>
    </row>
    <row r="29" customFormat="false" ht="30" hidden="false" customHeight="true" outlineLevel="0" collapsed="false">
      <c r="A29" s="4"/>
      <c r="B29" s="5"/>
      <c r="C29" s="5"/>
      <c r="D29" s="5"/>
      <c r="E29" s="5"/>
      <c r="F29" s="5"/>
    </row>
    <row r="30" customFormat="false" ht="30" hidden="false" customHeight="true" outlineLevel="0" collapsed="false">
      <c r="A30" s="4"/>
      <c r="B30" s="5"/>
      <c r="C30" s="5"/>
      <c r="D30" s="5"/>
      <c r="E30" s="5"/>
      <c r="F30" s="5"/>
    </row>
    <row r="31" customFormat="false" ht="30" hidden="false" customHeight="true" outlineLevel="0" collapsed="false">
      <c r="A31" s="4"/>
      <c r="B31" s="5"/>
      <c r="C31" s="5"/>
      <c r="D31" s="5"/>
      <c r="E31" s="5"/>
      <c r="F31" s="5"/>
    </row>
    <row r="32" customFormat="false" ht="30" hidden="false" customHeight="true" outlineLevel="0" collapsed="false">
      <c r="A32" s="4"/>
      <c r="B32" s="5"/>
      <c r="C32" s="5"/>
      <c r="D32" s="5"/>
      <c r="E32" s="5"/>
      <c r="F32" s="5"/>
    </row>
    <row r="33" customFormat="false" ht="30" hidden="false" customHeight="true" outlineLevel="0" collapsed="false">
      <c r="A33" s="4"/>
      <c r="B33" s="5"/>
      <c r="C33" s="5"/>
      <c r="D33" s="5"/>
      <c r="E33" s="5"/>
      <c r="F33" s="5"/>
    </row>
    <row r="34" customFormat="false" ht="30" hidden="false" customHeight="true" outlineLevel="0" collapsed="false">
      <c r="A34" s="4"/>
      <c r="B34" s="5"/>
      <c r="C34" s="5"/>
      <c r="D34" s="5"/>
      <c r="E34" s="5"/>
      <c r="F34" s="5"/>
    </row>
    <row r="35" customFormat="false" ht="30" hidden="false" customHeight="true" outlineLevel="0" collapsed="false">
      <c r="A35" s="4"/>
      <c r="B35" s="5"/>
      <c r="C35" s="5"/>
      <c r="D35" s="5"/>
      <c r="E35" s="5"/>
      <c r="F35" s="5"/>
    </row>
    <row r="36" customFormat="false" ht="30" hidden="false" customHeight="true" outlineLevel="0" collapsed="false">
      <c r="A36" s="4"/>
      <c r="B36" s="5"/>
      <c r="C36" s="5"/>
      <c r="D36" s="5"/>
      <c r="E36" s="5"/>
      <c r="F36" s="5"/>
    </row>
    <row r="37" customFormat="false" ht="30" hidden="false" customHeight="true" outlineLevel="0" collapsed="false">
      <c r="A37" s="4"/>
      <c r="B37" s="5"/>
      <c r="C37" s="5"/>
      <c r="D37" s="5"/>
      <c r="E37" s="5"/>
      <c r="F37" s="5"/>
    </row>
    <row r="38" customFormat="false" ht="30" hidden="false" customHeight="true" outlineLevel="0" collapsed="false">
      <c r="A38" s="4"/>
      <c r="B38" s="5"/>
      <c r="C38" s="5"/>
      <c r="D38" s="5"/>
      <c r="E38" s="5"/>
      <c r="F38" s="5"/>
    </row>
    <row r="39" customFormat="false" ht="30" hidden="false" customHeight="true" outlineLevel="0" collapsed="false">
      <c r="A39" s="4"/>
      <c r="B39" s="5"/>
      <c r="C39" s="5"/>
      <c r="D39" s="5"/>
      <c r="E39" s="5"/>
      <c r="F39" s="5"/>
    </row>
    <row r="40" customFormat="false" ht="30" hidden="false" customHeight="true" outlineLevel="0" collapsed="false">
      <c r="A40" s="4"/>
      <c r="B40" s="5"/>
      <c r="C40" s="5"/>
      <c r="D40" s="5"/>
      <c r="E40" s="5"/>
      <c r="F40" s="5"/>
    </row>
    <row r="41" customFormat="false" ht="30" hidden="false" customHeight="true" outlineLevel="0" collapsed="false">
      <c r="A41" s="4"/>
      <c r="B41" s="5"/>
      <c r="C41" s="5"/>
      <c r="D41" s="5"/>
      <c r="E41" s="5"/>
      <c r="F41" s="5"/>
    </row>
    <row r="42" customFormat="false" ht="30" hidden="false" customHeight="true" outlineLevel="0" collapsed="false">
      <c r="A42" s="4"/>
      <c r="B42" s="5"/>
      <c r="C42" s="5"/>
      <c r="D42" s="5"/>
      <c r="E42" s="5"/>
      <c r="F42" s="5"/>
    </row>
    <row r="43" customFormat="false" ht="30" hidden="false" customHeight="true" outlineLevel="0" collapsed="false">
      <c r="A43" s="4"/>
      <c r="B43" s="5"/>
      <c r="C43" s="5"/>
      <c r="D43" s="5"/>
      <c r="E43" s="5"/>
      <c r="F43" s="5"/>
    </row>
    <row r="44" customFormat="false" ht="30" hidden="false" customHeight="true" outlineLevel="0" collapsed="false">
      <c r="A44" s="4"/>
      <c r="B44" s="5"/>
      <c r="C44" s="5"/>
      <c r="D44" s="5"/>
      <c r="E44" s="5"/>
      <c r="F44" s="5"/>
    </row>
    <row r="45" customFormat="false" ht="30" hidden="false" customHeight="true" outlineLevel="0" collapsed="false">
      <c r="A45" s="4"/>
      <c r="B45" s="5"/>
      <c r="C45" s="5"/>
      <c r="D45" s="5"/>
      <c r="E45" s="5"/>
      <c r="F45" s="5"/>
    </row>
  </sheetData>
  <conditionalFormatting sqref="B6:B45">
    <cfRule type="expression" priority="2" aboveAverage="0" equalAverage="0" bottom="0" percent="0" rank="0" text="" dxfId="8">
      <formula>$B6="Обучение"</formula>
    </cfRule>
    <cfRule type="expression" priority="3" aboveAverage="0" equalAverage="0" bottom="0" percent="0" rank="0" text="" dxfId="9">
      <formula>$B6="Екип и процеси"</formula>
    </cfRule>
    <cfRule type="expression" priority="4" aboveAverage="0" equalAverage="0" bottom="0" percent="0" rank="0" text="" dxfId="10">
      <formula>$B6="Доверие"</formula>
    </cfRule>
    <cfRule type="expression" priority="5" aboveAverage="0" equalAverage="0" bottom="0" percent="0" rank="0" text="" dxfId="11">
      <formula>$B6="Директна оферта"</formula>
    </cfRule>
  </conditionalFormatting>
  <conditionalFormatting sqref="F6:F45">
    <cfRule type="expression" priority="6" aboveAverage="0" equalAverage="0" bottom="0" percent="0" rank="0" text="" dxfId="12">
      <formula>$F6="Идея"</formula>
    </cfRule>
    <cfRule type="expression" priority="7" aboveAverage="0" equalAverage="0" bottom="0" percent="0" rank="0" text="" dxfId="13">
      <formula>$F6="Чернова видео"</formula>
    </cfRule>
    <cfRule type="expression" priority="8" aboveAverage="0" equalAverage="0" bottom="0" percent="0" rank="0" text="" dxfId="10">
      <formula>$F6="В производство"</formula>
    </cfRule>
    <cfRule type="expression" priority="9" aboveAverage="0" equalAverage="0" bottom="0" percent="0" rank="0" text="" dxfId="14">
      <formula>$F6="Очаква одобрение"</formula>
    </cfRule>
    <cfRule type="expression" priority="10" aboveAverage="0" equalAverage="0" bottom="0" percent="0" rank="0" text="" dxfId="9">
      <formula>$F6="Готово за насрочване"</formula>
    </cfRule>
    <cfRule type="expression" priority="11" aboveAverage="0" equalAverage="0" bottom="0" percent="0" rank="0" text="" dxfId="15">
      <formula>$F6="Планирана"</formula>
    </cfRule>
  </conditionalFormatting>
  <dataValidations count="5">
    <dataValidation allowBlank="true" errorStyle="stop" operator="between" showDropDown="false" showErrorMessage="false" showInputMessage="false" sqref="B6:B45" type="list">
      <formula1>Списъци!$A$2:$A$5</formula1>
      <formula2>0</formula2>
    </dataValidation>
    <dataValidation allowBlank="true" errorStyle="stop" operator="between" showDropDown="false" showErrorMessage="false" showInputMessage="false" sqref="C6:C45" type="list">
      <formula1>Списъци!$B$2:$B$7</formula1>
      <formula2>0</formula2>
    </dataValidation>
    <dataValidation allowBlank="true" error="Няколко канала пишете със запетая — потвърдете въвеждането." errorStyle="warning" operator="between" showDropDown="false" showErrorMessage="false" showInputMessage="false" sqref="D6:D45" type="list">
      <formula1>Списъци!$C$2:$C$7</formula1>
      <formula2>0</formula2>
    </dataValidation>
    <dataValidation allowBlank="true" errorStyle="stop" operator="between" showDropDown="false" showErrorMessage="false" showInputMessage="false" sqref="F6:F45" type="list">
      <formula1>Списъци!$D$2:$D$7</formula1>
      <formula2>0</formula2>
    </dataValidation>
    <dataValidation allowBlank="true" error="Въведете дата и час: ДД.ММ.ГГГГ ЧЧ:ММ." errorStyle="stop" operator="greaterThan" showDropDown="false" showErrorMessage="false" showInputMessage="false" sqref="A6:A45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32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56</v>
      </c>
    </row>
    <row r="5" customFormat="false" ht="30" hidden="false" customHeight="true" outlineLevel="0" collapsed="false">
      <c r="A5" s="3" t="s">
        <v>57</v>
      </c>
      <c r="B5" s="3" t="s">
        <v>58</v>
      </c>
      <c r="C5" s="3" t="s">
        <v>59</v>
      </c>
      <c r="D5" s="3" t="s">
        <v>60</v>
      </c>
      <c r="E5" s="3" t="s">
        <v>61</v>
      </c>
    </row>
    <row r="6" customFormat="false" ht="43.5" hidden="false" customHeight="true" outlineLevel="0" collapsed="false">
      <c r="A6" s="6" t="s">
        <v>62</v>
      </c>
      <c r="B6" s="5" t="s">
        <v>63</v>
      </c>
      <c r="C6" s="5" t="s">
        <v>64</v>
      </c>
      <c r="D6" s="5" t="s">
        <v>65</v>
      </c>
      <c r="E6" s="5" t="s">
        <v>66</v>
      </c>
    </row>
    <row r="7" customFormat="false" ht="43.5" hidden="false" customHeight="true" outlineLevel="0" collapsed="false">
      <c r="A7" s="6" t="s">
        <v>67</v>
      </c>
      <c r="B7" s="5" t="s">
        <v>68</v>
      </c>
      <c r="C7" s="5" t="s">
        <v>69</v>
      </c>
      <c r="D7" s="5" t="s">
        <v>70</v>
      </c>
      <c r="E7" s="5" t="s">
        <v>71</v>
      </c>
    </row>
    <row r="8" customFormat="false" ht="43.5" hidden="false" customHeight="true" outlineLevel="0" collapsed="false">
      <c r="A8" s="6" t="s">
        <v>33</v>
      </c>
      <c r="B8" s="5" t="s">
        <v>72</v>
      </c>
      <c r="C8" s="5" t="s">
        <v>73</v>
      </c>
      <c r="D8" s="5" t="s">
        <v>74</v>
      </c>
      <c r="E8" s="5" t="s">
        <v>75</v>
      </c>
    </row>
    <row r="9" customFormat="false" ht="43.5" hidden="false" customHeight="true" outlineLevel="0" collapsed="false">
      <c r="A9" s="6" t="s">
        <v>76</v>
      </c>
      <c r="B9" s="5" t="s">
        <v>77</v>
      </c>
      <c r="C9" s="5" t="s">
        <v>78</v>
      </c>
      <c r="D9" s="5" t="s">
        <v>79</v>
      </c>
      <c r="E9" s="5" t="s">
        <v>80</v>
      </c>
    </row>
    <row r="10" customFormat="false" ht="43.5" hidden="false" customHeight="true" outlineLevel="0" collapsed="false">
      <c r="A10" s="6" t="s">
        <v>81</v>
      </c>
      <c r="B10" s="5" t="s">
        <v>77</v>
      </c>
      <c r="C10" s="5" t="s">
        <v>82</v>
      </c>
      <c r="D10" s="5" t="s">
        <v>83</v>
      </c>
      <c r="E10" s="5" t="s">
        <v>84</v>
      </c>
    </row>
    <row r="11" customFormat="false" ht="43.5" hidden="false" customHeight="true" outlineLevel="0" collapsed="false">
      <c r="A11" s="6" t="s">
        <v>85</v>
      </c>
      <c r="B11" s="5" t="s">
        <v>86</v>
      </c>
      <c r="C11" s="5" t="s">
        <v>87</v>
      </c>
      <c r="D11" s="5" t="s">
        <v>88</v>
      </c>
      <c r="E11" s="5" t="s">
        <v>89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90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91</v>
      </c>
    </row>
    <row r="5" customFormat="false" ht="21.75" hidden="false" customHeight="true" outlineLevel="0" collapsed="false">
      <c r="A5" s="3" t="s">
        <v>4</v>
      </c>
      <c r="B5" s="3" t="s">
        <v>92</v>
      </c>
    </row>
    <row r="6" customFormat="false" ht="15" hidden="false" customHeight="false" outlineLevel="0" collapsed="false">
      <c r="A6" s="7" t="s">
        <v>9</v>
      </c>
      <c r="B6" s="8" t="n">
        <f aca="false">COUNTIF('Календарен план'!$B$6:$B$45,A6)</f>
        <v>9</v>
      </c>
    </row>
    <row r="7" customFormat="false" ht="15" hidden="false" customHeight="false" outlineLevel="0" collapsed="false">
      <c r="A7" s="7" t="s">
        <v>14</v>
      </c>
      <c r="B7" s="8" t="n">
        <f aca="false">COUNTIF('Календарен план'!$B$6:$B$45,A7)</f>
        <v>4</v>
      </c>
    </row>
    <row r="8" customFormat="false" ht="15" hidden="false" customHeight="false" outlineLevel="0" collapsed="false">
      <c r="A8" s="7" t="s">
        <v>22</v>
      </c>
      <c r="B8" s="8" t="n">
        <f aca="false">COUNTIF('Календарен план'!$B$6:$B$45,A8)</f>
        <v>5</v>
      </c>
    </row>
    <row r="9" customFormat="false" ht="15" hidden="false" customHeight="false" outlineLevel="0" collapsed="false">
      <c r="A9" s="7" t="s">
        <v>27</v>
      </c>
      <c r="B9" s="8" t="n">
        <f aca="false">COUNTIF('Календарен план'!$B$6:$B$45,A9)</f>
        <v>2</v>
      </c>
    </row>
    <row r="10" customFormat="false" ht="15" hidden="false" customHeight="false" outlineLevel="0" collapsed="false">
      <c r="A10" s="9" t="s">
        <v>93</v>
      </c>
      <c r="B10" s="10" t="n">
        <f aca="false">SUM(B6:B9)</f>
        <v>20</v>
      </c>
    </row>
    <row r="12" customFormat="false" ht="21.75" hidden="false" customHeight="true" outlineLevel="0" collapsed="false">
      <c r="A12" s="3" t="s">
        <v>94</v>
      </c>
      <c r="B12" s="3" t="s">
        <v>92</v>
      </c>
    </row>
    <row r="13" customFormat="false" ht="15" hidden="false" customHeight="false" outlineLevel="0" collapsed="false">
      <c r="A13" s="7" t="s">
        <v>95</v>
      </c>
      <c r="B13" s="8" t="n">
        <f aca="false">COUNTIFS('Календарен план'!$A$6:$A$45,"&gt;="&amp;DATE(2026,11,2),'Календарен план'!$A$6:$A$45,"&lt;"&amp;DATE(2026,11,2)+7)</f>
        <v>5</v>
      </c>
    </row>
    <row r="14" customFormat="false" ht="15" hidden="false" customHeight="false" outlineLevel="0" collapsed="false">
      <c r="A14" s="7" t="s">
        <v>96</v>
      </c>
      <c r="B14" s="8" t="n">
        <f aca="false">COUNTIFS('Календарен план'!$A$6:$A$45,"&gt;="&amp;DATE(2026,11,9),'Календарен план'!$A$6:$A$45,"&lt;"&amp;DATE(2026,11,9)+7)</f>
        <v>5</v>
      </c>
    </row>
    <row r="15" customFormat="false" ht="15" hidden="false" customHeight="false" outlineLevel="0" collapsed="false">
      <c r="A15" s="7" t="s">
        <v>97</v>
      </c>
      <c r="B15" s="8" t="n">
        <f aca="false">COUNTIFS('Календарен план'!$A$6:$A$45,"&gt;="&amp;DATE(2026,11,16),'Календарен план'!$A$6:$A$45,"&lt;"&amp;DATE(2026,11,16)+7)</f>
        <v>5</v>
      </c>
    </row>
    <row r="16" customFormat="false" ht="15" hidden="false" customHeight="false" outlineLevel="0" collapsed="false">
      <c r="A16" s="7" t="s">
        <v>98</v>
      </c>
      <c r="B16" s="8" t="n">
        <f aca="false">COUNTIFS('Календарен план'!$A$6:$A$45,"&gt;="&amp;DATE(2026,11,23),'Календарен план'!$A$6:$A$45,"&lt;"&amp;DATE(2026,11,23)+7)</f>
        <v>5</v>
      </c>
    </row>
    <row r="17" customFormat="false" ht="15" hidden="false" customHeight="false" outlineLevel="0" collapsed="false">
      <c r="A17" s="9" t="s">
        <v>93</v>
      </c>
      <c r="B17" s="10" t="n">
        <f aca="false">SUM(B13:B16)</f>
        <v>20</v>
      </c>
    </row>
    <row r="19" customFormat="false" ht="21.75" hidden="false" customHeight="true" outlineLevel="0" collapsed="false">
      <c r="A19" s="3" t="s">
        <v>99</v>
      </c>
      <c r="B19" s="3" t="s">
        <v>92</v>
      </c>
    </row>
    <row r="20" customFormat="false" ht="15" hidden="false" customHeight="false" outlineLevel="0" collapsed="false">
      <c r="A20" s="7" t="s">
        <v>62</v>
      </c>
      <c r="B20" s="8" t="n">
        <f aca="false">COUNTIF('Календарен план'!$D$6:$D$45,"*"&amp;A20&amp;"*")</f>
        <v>13</v>
      </c>
    </row>
    <row r="21" customFormat="false" ht="15" hidden="false" customHeight="false" outlineLevel="0" collapsed="false">
      <c r="A21" s="7" t="s">
        <v>67</v>
      </c>
      <c r="B21" s="8" t="n">
        <f aca="false">COUNTIF('Календарен план'!$D$6:$D$45,"*"&amp;A21&amp;"*")</f>
        <v>13</v>
      </c>
    </row>
    <row r="22" customFormat="false" ht="15" hidden="false" customHeight="false" outlineLevel="0" collapsed="false">
      <c r="A22" s="7" t="s">
        <v>33</v>
      </c>
      <c r="B22" s="8" t="n">
        <f aca="false">COUNTIF('Календарен план'!$D$6:$D$45,"*"&amp;A22&amp;"*")</f>
        <v>8</v>
      </c>
    </row>
    <row r="23" customFormat="false" ht="15" hidden="false" customHeight="false" outlineLevel="0" collapsed="false">
      <c r="A23" s="7" t="s">
        <v>76</v>
      </c>
      <c r="B23" s="8" t="n">
        <f aca="false">COUNTIF('Календарен план'!$D$6:$D$45,"*"&amp;A23&amp;"*")</f>
        <v>4</v>
      </c>
    </row>
    <row r="24" customFormat="false" ht="15" hidden="false" customHeight="false" outlineLevel="0" collapsed="false">
      <c r="A24" s="7" t="s">
        <v>81</v>
      </c>
      <c r="B24" s="8" t="n">
        <f aca="false">COUNTIF('Календарен план'!$D$6:$D$45,"*"&amp;A24&amp;"*")</f>
        <v>4</v>
      </c>
    </row>
    <row r="25" customFormat="false" ht="15" hidden="false" customHeight="false" outlineLevel="0" collapsed="false">
      <c r="A25" s="7" t="s">
        <v>85</v>
      </c>
      <c r="B25" s="8" t="n">
        <f aca="false">COUNTIF('Календарен план'!$D$6:$D$45,"*"&amp;A25&amp;"*")</f>
        <v>2</v>
      </c>
    </row>
    <row r="26" customFormat="false" ht="15" hidden="false" customHeight="false" outlineLevel="0" collapsed="false">
      <c r="A26" s="9" t="s">
        <v>93</v>
      </c>
      <c r="B26" s="10" t="n">
        <f aca="false">SUM(B20:B25)</f>
        <v>44</v>
      </c>
    </row>
    <row r="28" customFormat="false" ht="21.75" hidden="false" customHeight="true" outlineLevel="0" collapsed="false">
      <c r="A28" s="3" t="s">
        <v>8</v>
      </c>
      <c r="B28" s="3" t="s">
        <v>92</v>
      </c>
    </row>
    <row r="29" customFormat="false" ht="15" hidden="false" customHeight="false" outlineLevel="0" collapsed="false">
      <c r="A29" s="7" t="s">
        <v>40</v>
      </c>
      <c r="B29" s="8" t="n">
        <f aca="false">COUNTIF('Календарен план'!$F$6:$F$45,A29)</f>
        <v>12</v>
      </c>
    </row>
    <row r="30" customFormat="false" ht="15" hidden="false" customHeight="false" outlineLevel="0" collapsed="false">
      <c r="A30" s="7" t="s">
        <v>18</v>
      </c>
      <c r="B30" s="8" t="n">
        <f aca="false">COUNTIF('Календарен план'!$F$6:$F$45,A30)</f>
        <v>1</v>
      </c>
    </row>
    <row r="31" customFormat="false" ht="15" hidden="false" customHeight="false" outlineLevel="0" collapsed="false">
      <c r="A31" s="7" t="s">
        <v>31</v>
      </c>
      <c r="B31" s="8" t="n">
        <f aca="false">COUNTIF('Календарен план'!$F$6:$F$45,A31)</f>
        <v>2</v>
      </c>
    </row>
    <row r="32" customFormat="false" ht="15" hidden="false" customHeight="false" outlineLevel="0" collapsed="false">
      <c r="A32" s="7" t="s">
        <v>26</v>
      </c>
      <c r="B32" s="8" t="n">
        <f aca="false">COUNTIF('Календарен план'!$F$6:$F$45,A32)</f>
        <v>3</v>
      </c>
    </row>
    <row r="33" customFormat="false" ht="15" hidden="false" customHeight="false" outlineLevel="0" collapsed="false">
      <c r="A33" s="7" t="s">
        <v>13</v>
      </c>
      <c r="B33" s="8" t="n">
        <f aca="false">COUNTIF('Календарен план'!$F$6:$F$45,A33)</f>
        <v>2</v>
      </c>
    </row>
    <row r="34" customFormat="false" ht="15" hidden="false" customHeight="false" outlineLevel="0" collapsed="false">
      <c r="A34" s="7" t="s">
        <v>100</v>
      </c>
      <c r="B34" s="8" t="n">
        <f aca="false">COUNTIF('Календарен план'!$F$6:$F$45,A34)</f>
        <v>0</v>
      </c>
    </row>
    <row r="35" customFormat="false" ht="15" hidden="false" customHeight="false" outlineLevel="0" collapsed="false">
      <c r="A35" s="9" t="s">
        <v>93</v>
      </c>
      <c r="B35" s="10" t="n">
        <f aca="false">SUM(B29:B34)</f>
        <v>20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24"/>
  </cols>
  <sheetData>
    <row r="1" customFormat="false" ht="21.75" hidden="false" customHeight="true" outlineLevel="0" collapsed="false">
      <c r="A1" s="3" t="s">
        <v>4</v>
      </c>
      <c r="B1" s="3" t="s">
        <v>5</v>
      </c>
      <c r="C1" s="3" t="s">
        <v>99</v>
      </c>
      <c r="D1" s="3" t="s">
        <v>8</v>
      </c>
      <c r="F1" s="2" t="s">
        <v>1</v>
      </c>
    </row>
    <row r="2" customFormat="false" ht="15" hidden="false" customHeight="false" outlineLevel="0" collapsed="false">
      <c r="A2" s="7" t="s">
        <v>9</v>
      </c>
      <c r="B2" s="7" t="s">
        <v>10</v>
      </c>
      <c r="C2" s="7" t="s">
        <v>62</v>
      </c>
      <c r="D2" s="7" t="s">
        <v>40</v>
      </c>
    </row>
    <row r="3" customFormat="false" ht="15" hidden="false" customHeight="false" outlineLevel="0" collapsed="false">
      <c r="A3" s="7" t="s">
        <v>14</v>
      </c>
      <c r="B3" s="7" t="s">
        <v>15</v>
      </c>
      <c r="C3" s="7" t="s">
        <v>67</v>
      </c>
      <c r="D3" s="7" t="s">
        <v>18</v>
      </c>
    </row>
    <row r="4" customFormat="false" ht="15" hidden="false" customHeight="false" outlineLevel="0" collapsed="false">
      <c r="A4" s="7" t="s">
        <v>22</v>
      </c>
      <c r="B4" s="7" t="s">
        <v>19</v>
      </c>
      <c r="C4" s="7" t="s">
        <v>33</v>
      </c>
      <c r="D4" s="7" t="s">
        <v>31</v>
      </c>
    </row>
    <row r="5" customFormat="false" ht="15" hidden="false" customHeight="false" outlineLevel="0" collapsed="false">
      <c r="A5" s="7" t="s">
        <v>27</v>
      </c>
      <c r="B5" s="7" t="s">
        <v>23</v>
      </c>
      <c r="C5" s="7" t="s">
        <v>76</v>
      </c>
      <c r="D5" s="7" t="s">
        <v>26</v>
      </c>
    </row>
    <row r="6" customFormat="false" ht="15" hidden="false" customHeight="false" outlineLevel="0" collapsed="false">
      <c r="B6" s="7" t="s">
        <v>28</v>
      </c>
      <c r="C6" s="7" t="s">
        <v>81</v>
      </c>
      <c r="D6" s="7" t="s">
        <v>13</v>
      </c>
    </row>
    <row r="7" customFormat="false" ht="15" hidden="false" customHeight="false" outlineLevel="0" collapsed="false">
      <c r="B7" s="7" t="s">
        <v>32</v>
      </c>
      <c r="C7" s="7" t="s">
        <v>85</v>
      </c>
      <c r="D7" s="7" t="s">
        <v>100</v>
      </c>
    </row>
    <row r="10" customFormat="false" ht="15" hidden="false" customHeight="false" outlineLevel="0" collapsed="false">
      <c r="A10" s="2" t="s">
        <v>101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2026-10-27T15:21:10Z</dcterms:created>
  <dc:creator>openpyxl</dc:creator>
  <dc:description/>
  <dc:language>bg-BG</dc:language>
  <cp:lastModifiedBy/>
  <dcterms:modified xsi:type="dcterms:W3CDTF">2026-10-27T15:21:10Z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