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kap_Bulanan" sheetId="1" state="visible" r:id="rId3"/>
    <sheet name="Rujukan" sheetId="2" state="visible" r:id="rId4"/>
    <sheet name="Log_Masa" sheetId="3" state="visible" r:id="rId5"/>
    <sheet name="Permohonan_Cuti" sheetId="4" state="visible" r:id="rId6"/>
  </sheets>
  <definedNames>
    <definedName function="false" hidden="false" localSheetId="2" name="_xlnm.Print_Area" vbProcedure="false">Log_Masa!$A$1:$M$14</definedName>
    <definedName function="false" hidden="false" localSheetId="3" name="_xlnm.Print_Area" vbProcedure="false">Permohonan_Cuti!$A$1:$G$9</definedName>
    <definedName function="false" hidden="false" localSheetId="0" name="_xlnm.Print_Area" vbProcedure="false">Rekap_Bulanan!$A$1:$AT$16</definedName>
    <definedName function="false" hidden="false" localSheetId="1" name="_xlnm.Print_Area" vbProcedure="false">Rujukan!$A$1:$J$12</definedName>
    <definedName function="false" hidden="false" name="BulanMula" vbProcedure="false">Rekap_Bulanan!$C$2</definedName>
    <definedName function="false" hidden="false" name="KelayakanCuti" vbProcedure="false">Rujukan!$F$2:$H$50</definedName>
    <definedName function="false" hidden="false" name="KodStatus" vbProcedure="false">Rujukan!$A$1:$A$6</definedName>
    <definedName function="false" hidden="false" name="NamaSyif" vbProcedure="false">Rujukan!$C$2:$C$4</definedName>
    <definedName function="false" hidden="false" name="PenggandaSyif" vbProcedure="false">Rujukan!$D$2:$D$4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<sst xmlns="http://schemas.openxmlformats.org/spreadsheetml/2006/main" count="346" uniqueCount="100">
  <si>
    <t xml:space="preserve">Rekap Kehadiran Bulanan</t>
  </si>
  <si>
    <t xml:space="preserve">Contoh hipotetikal — orova.vn</t>
  </si>
  <si>
    <t xml:space="preserve">Bulan</t>
  </si>
  <si>
    <t xml:space="preserve">Kod: H Hadir · S Cuti Sakit · I Kebenaran · C Cuti Tahunan · A Tidak Hadir · PH Cuti Umum · kelabu = hari rehat</t>
  </si>
  <si>
    <t xml:space="preserve">Rumusan bulan (formula, dikunci)</t>
  </si>
  <si>
    <t xml:space="preserve">No</t>
  </si>
  <si>
    <t xml:space="preserve">ID Pekerja</t>
  </si>
  <si>
    <t xml:space="preserve">Nama Penuh</t>
  </si>
  <si>
    <t xml:space="preserve">Jabatan</t>
  </si>
  <si>
    <t xml:space="preserve">Jawatan</t>
  </si>
  <si>
    <t xml:space="preserve">Hadir (H)</t>
  </si>
  <si>
    <t xml:space="preserve">Cuti Sakit (S)</t>
  </si>
  <si>
    <t xml:space="preserve">Kebenaran (I)</t>
  </si>
  <si>
    <t xml:space="preserve">Cuti Tahunan (C)</t>
  </si>
  <si>
    <t xml:space="preserve">Tidak Hadir (A)</t>
  </si>
  <si>
    <t xml:space="preserve">Cuti Umum (PH)</t>
  </si>
  <si>
    <t xml:space="preserve">Minit Lewat</t>
  </si>
  <si>
    <t xml:space="preserve">Jam OT</t>
  </si>
  <si>
    <t xml:space="preserve">Peratus Kehadiran</t>
  </si>
  <si>
    <t xml:space="preserve">Baki Cuti Tahunan</t>
  </si>
  <si>
    <t xml:space="preserve">P001</t>
  </si>
  <si>
    <t xml:space="preserve">Ahmad Faizal Rosli</t>
  </si>
  <si>
    <t xml:space="preserve">Operasi</t>
  </si>
  <si>
    <t xml:space="preserve">Penyelia</t>
  </si>
  <si>
    <t xml:space="preserve">H</t>
  </si>
  <si>
    <t xml:space="preserve">C</t>
  </si>
  <si>
    <t xml:space="preserve">P002</t>
  </si>
  <si>
    <t xml:space="preserve">Nur Farhana Azmi</t>
  </si>
  <si>
    <t xml:space="preserve">Kewangan</t>
  </si>
  <si>
    <t xml:space="preserve">Eksekutif</t>
  </si>
  <si>
    <t xml:space="preserve">S</t>
  </si>
  <si>
    <t xml:space="preserve">P003</t>
  </si>
  <si>
    <t xml:space="preserve">Aina Rahim</t>
  </si>
  <si>
    <t xml:space="preserve">Juruteknik</t>
  </si>
  <si>
    <t xml:space="preserve">P004</t>
  </si>
  <si>
    <t xml:space="preserve">Tan Wei Ming</t>
  </si>
  <si>
    <t xml:space="preserve">Gudang</t>
  </si>
  <si>
    <t xml:space="preserve">Penyelia Stor</t>
  </si>
  <si>
    <t xml:space="preserve">P005</t>
  </si>
  <si>
    <t xml:space="preserve">Kavitha Raman</t>
  </si>
  <si>
    <t xml:space="preserve">Khidmat Pelanggan</t>
  </si>
  <si>
    <t xml:space="preserve">I</t>
  </si>
  <si>
    <t xml:space="preserve">P006</t>
  </si>
  <si>
    <t xml:space="preserve">Muhammad Hafiz Ismail</t>
  </si>
  <si>
    <t xml:space="preserve">Pembantu Stor</t>
  </si>
  <si>
    <t xml:space="preserve">P007</t>
  </si>
  <si>
    <t xml:space="preserve">Lim Mei Ling</t>
  </si>
  <si>
    <t xml:space="preserve">Pentadbiran</t>
  </si>
  <si>
    <t xml:space="preserve">Kerani</t>
  </si>
  <si>
    <t xml:space="preserve">A</t>
  </si>
  <si>
    <t xml:space="preserve">P008</t>
  </si>
  <si>
    <t xml:space="preserve">Rajesh Kumar</t>
  </si>
  <si>
    <t xml:space="preserve">Hadir</t>
  </si>
  <si>
    <t xml:space="preserve">Syif</t>
  </si>
  <si>
    <t xml:space="preserve">Pengganda</t>
  </si>
  <si>
    <t xml:space="preserve">Nama</t>
  </si>
  <si>
    <t xml:space="preserve">Kelayakan Cuti Tahunan</t>
  </si>
  <si>
    <t xml:space="preserve">Cuti Sakit / MC</t>
  </si>
  <si>
    <t xml:space="preserve">Pagi</t>
  </si>
  <si>
    <t xml:space="preserve">Keluar atau cuti dengan kebenaran bertulis</t>
  </si>
  <si>
    <t xml:space="preserve">Petang</t>
  </si>
  <si>
    <t xml:space="preserve">Nama julat (Formulas &gt; Name Manager):</t>
  </si>
  <si>
    <t xml:space="preserve">Cuti Tahunan</t>
  </si>
  <si>
    <t xml:space="preserve">Malam</t>
  </si>
  <si>
    <t xml:space="preserve">KodStatus = Rujukan!A1:A6 (senarai juntai bawah grid Rekap_Bulanan)</t>
  </si>
  <si>
    <t xml:space="preserve">Tidak hadir tanpa kebenaran</t>
  </si>
  <si>
    <t xml:space="preserve">NamaSyif = Rujukan!C2:C4 · PenggandaSyif = Rujukan!D2:D4</t>
  </si>
  <si>
    <t xml:space="preserve">PH</t>
  </si>
  <si>
    <t xml:space="preserve">Cuti Umum</t>
  </si>
  <si>
    <t xml:space="preserve">KelayakanCuti = Rujukan!F2:H50 · BulanMula = Rekap_Bulanan!C2</t>
  </si>
  <si>
    <t xml:space="preserve">Lajur Pengganda sengaja dibiarkan kosong: isi mengikut polisi syarikat anda.</t>
  </si>
  <si>
    <t xml:space="preserve">Kelayakan cuti tahunan diisi mengikut kontrak setiap pekerja.</t>
  </si>
  <si>
    <t xml:space="preserve">Kadar OT dan had waktu kerja: rujuk teks rasmi Akta Kerja 1955 di laman JTKSM.</t>
  </si>
  <si>
    <t xml:space="preserve">Sel kuning/krim boleh diisi; sel lain dikunci (Protect Sheet tanpa kata laluan).</t>
  </si>
  <si>
    <t xml:space="preserve">Tarikh</t>
  </si>
  <si>
    <t xml:space="preserve">Waktu Masuk Jadual</t>
  </si>
  <si>
    <t xml:space="preserve">Waktu Masuk Sebenar</t>
  </si>
  <si>
    <t xml:space="preserve">Waktu Keluar Jadual</t>
  </si>
  <si>
    <t xml:space="preserve">Waktu Keluar Sebenar</t>
  </si>
  <si>
    <t xml:space="preserve">Pengganda Syif</t>
  </si>
  <si>
    <t xml:space="preserve">Nota formula (baris 2):</t>
  </si>
  <si>
    <t xml:space="preserve">I  Minit Lewat = MAX(0, (F2 − E2) × 1440) — 09:00 → 09:25 = 25 minit.</t>
  </si>
  <si>
    <t xml:space="preserve">J  Jam OT = MAX(0, ((H2+(H2&lt;F2)) − (G2+(G2&lt;E2))) × 24) — merentas tengah malam.</t>
  </si>
  <si>
    <t xml:space="preserve">    Syif 22:00–06:00 yang tamat 07:00 = 1 jam OT (bukan 25 jam).</t>
  </si>
  <si>
    <t xml:space="preserve">K  Pengganda = INDEX/MATCH pada NamaSyif/PenggandaSyif (semua versi Excel).</t>
  </si>
  <si>
    <t xml:space="preserve">    Excel 365 / 2021: =XLOOKUP(D2, NamaSyif, PenggandaSyif, 1).</t>
  </si>
  <si>
    <t xml:space="preserve">    Lajur K kosong sehingga anda mengisi Pengganda di helaian Rujukan.</t>
  </si>
  <si>
    <t xml:space="preserve">Baris tanpa waktu keluar (8/10, P004) sengaja dibiarkan: J kosong untuk disemak.</t>
  </si>
  <si>
    <t xml:space="preserve">Templat ini mengira jam sahaja, bukan bayaran.</t>
  </si>
  <si>
    <t xml:space="preserve">Jenis Cuti</t>
  </si>
  <si>
    <t xml:space="preserve">Tarikh Mula</t>
  </si>
  <si>
    <t xml:space="preserve">Tarikh Tamat</t>
  </si>
  <si>
    <t xml:space="preserve">Jumlah Hari</t>
  </si>
  <si>
    <t xml:space="preserve">Cuti Sakit</t>
  </si>
  <si>
    <t xml:space="preserve">Nota:</t>
  </si>
  <si>
    <t xml:space="preserve">Cuti Kebenaran</t>
  </si>
  <si>
    <t xml:space="preserve">Jumlah Hari = NETWORKDAYS(C2, D2): hari bekerja Isnin–Jumaat.</t>
  </si>
  <si>
    <t xml:space="preserve">Hari rehat Jumaat–Sabtu: tukar kepada NETWORKDAYS.INTL(C2, D2, 7).</t>
  </si>
  <si>
    <t xml:space="preserve">Baki Cuti Tahunan di Rekap_Bulanan = KelayakanCuti − jumlah hari Cuti Tahunan di sini.</t>
  </si>
  <si>
    <t xml:space="preserve">Tandakan juga kod pada grid Rekap_Bulanan (C, S, I) untuk tarikh yang sama.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</si>
</sst>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\/m\/yyyy"/>
    <numFmt numFmtId="166" formatCode="0"/>
    <numFmt numFmtId="167" formatCode="0.0"/>
    <numFmt numFmtId="168" formatCode="0.0%"/>
    <numFmt numFmtId="169" formatCode="0.00"/>
    <numFmt numFmtId="170" formatCode="hh\:mm"/>
    <numFmt numFmtId="171" formatCode="0.00;\-0.00;;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7"/>
      <name val="Arial"/>
      <family val="0"/>
      <charset val="1"/>
    </font>
    <font>
      <b val="true"/>
      <sz val="9"/>
      <name val="Arial"/>
      <family val="0"/>
      <charset val="1"/>
    </font>
    <font>
      <b val="true"/>
      <sz val="8"/>
      <name val="Arial"/>
      <family val="0"/>
      <charset val="1"/>
    </font>
    <font>
      <sz val="9"/>
      <name val="Arial"/>
      <family val="0"/>
      <charset val="1"/>
    </font>
    <font>
      <sz val="8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B3"/>
        <bgColor rgb="FFFFFBEA"/>
      </patternFill>
    </fill>
    <fill>
      <patternFill patternType="solid">
        <fgColor rgb="FFEAECEF"/>
        <bgColor rgb="FFF3F4F6"/>
      </patternFill>
    </fill>
    <fill>
      <patternFill patternType="solid">
        <fgColor rgb="FFDDE3EA"/>
        <bgColor rgb="FFDCEBFA"/>
      </patternFill>
    </fill>
    <fill>
      <patternFill patternType="solid">
        <fgColor rgb="FFF3F4F6"/>
        <bgColor rgb="FFEAECEF"/>
      </patternFill>
    </fill>
    <fill>
      <patternFill patternType="solid">
        <fgColor rgb="FFFFFBEA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3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6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3" fillId="6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11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b val="1"/>
        <color rgb="FF9C0006"/>
      </font>
      <fill>
        <patternFill>
          <bgColor rgb="FFFBE3E4"/>
        </patternFill>
      </fill>
    </dxf>
    <dxf>
      <font>
        <color rgb="FF7F6000"/>
      </font>
      <fill>
        <patternFill>
          <bgColor rgb="FFFFF2B3"/>
        </patternFill>
      </fill>
    </dxf>
    <dxf>
      <font>
        <color rgb="FF1F4E79"/>
      </font>
      <fill>
        <patternFill>
          <bgColor rgb="FFDCEBFA"/>
        </patternFill>
      </fill>
    </dxf>
    <dxf>
      <font>
        <color rgb="FF375623"/>
      </font>
      <fill>
        <patternFill>
          <bgColor rgb="FFE2F0D9"/>
        </patternFill>
      </fill>
    </dxf>
    <dxf>
      <fill>
        <patternFill>
          <bgColor rgb="FFBFBFBF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BFBFBF"/>
      <rgbColor rgb="FF808080"/>
      <rgbColor rgb="FFA6A6A6"/>
      <rgbColor rgb="FF993366"/>
      <rgbColor rgb="FFFFF2B3"/>
      <rgbColor rgb="FFDCEBF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E2F0D9"/>
      <rgbColor rgb="FFF3F4F6"/>
      <rgbColor rgb="FFDDE3EA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9"/>
    <col collapsed="false" customWidth="true" hidden="false" outlineLevel="0" max="3" min="3" style="0" width="22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36" min="6" style="0" width="3.61"/>
    <col collapsed="false" customWidth="true" hidden="false" outlineLevel="0" max="46" min="37" style="0" width="9.51"/>
  </cols>
  <sheetData>
    <row r="1" customFormat="false" ht="17.35" hidden="false" customHeight="false" outlineLevel="0" collapsed="false">
      <c r="A1" s="1" t="s">
        <v>0</v>
      </c>
      <c r="AK1" s="2" t="s">
        <v>1</v>
      </c>
    </row>
    <row r="2" customFormat="false" ht="15" hidden="false" customHeight="false" outlineLevel="0" collapsed="false">
      <c r="B2" s="3" t="s">
        <v>2</v>
      </c>
      <c r="C2" s="4" t="n">
        <v>46296</v>
      </c>
      <c r="D2" s="5" t="str">
        <f aca="false">TEXT(BulanMula,"mmmm yyyy")</f>
        <v>Oktober 2026</v>
      </c>
      <c r="F2" s="6" t="s">
        <v>3</v>
      </c>
    </row>
    <row r="3" customFormat="false" ht="15" hidden="false" customHeight="true" outlineLevel="0" collapsed="false">
      <c r="A3" s="7"/>
      <c r="B3" s="7"/>
      <c r="C3" s="7"/>
      <c r="D3" s="7"/>
      <c r="E3" s="7"/>
      <c r="F3" s="8" t="str">
        <f aca="false">TEXT(BulanMula+F4-1,"ddd")</f>
        <v>Kha</v>
      </c>
      <c r="G3" s="8" t="str">
        <f aca="false">TEXT(BulanMula+G4-1,"ddd")</f>
        <v>Jum</v>
      </c>
      <c r="H3" s="8" t="str">
        <f aca="false">TEXT(BulanMula+H4-1,"ddd")</f>
        <v>Sab</v>
      </c>
      <c r="I3" s="8" t="str">
        <f aca="false">TEXT(BulanMula+I4-1,"ddd")</f>
        <v>Ahd</v>
      </c>
      <c r="J3" s="8" t="str">
        <f aca="false">TEXT(BulanMula+J4-1,"ddd")</f>
        <v>Isn</v>
      </c>
      <c r="K3" s="8" t="str">
        <f aca="false">TEXT(BulanMula+K4-1,"ddd")</f>
        <v>Sel</v>
      </c>
      <c r="L3" s="8" t="str">
        <f aca="false">TEXT(BulanMula+L4-1,"ddd")</f>
        <v>Rab</v>
      </c>
      <c r="M3" s="8" t="str">
        <f aca="false">TEXT(BulanMula+M4-1,"ddd")</f>
        <v>Kha</v>
      </c>
      <c r="N3" s="8" t="str">
        <f aca="false">TEXT(BulanMula+N4-1,"ddd")</f>
        <v>Jum</v>
      </c>
      <c r="O3" s="8" t="str">
        <f aca="false">TEXT(BulanMula+O4-1,"ddd")</f>
        <v>Sab</v>
      </c>
      <c r="P3" s="8" t="str">
        <f aca="false">TEXT(BulanMula+P4-1,"ddd")</f>
        <v>Ahd</v>
      </c>
      <c r="Q3" s="8" t="str">
        <f aca="false">TEXT(BulanMula+Q4-1,"ddd")</f>
        <v>Isn</v>
      </c>
      <c r="R3" s="8" t="str">
        <f aca="false">TEXT(BulanMula+R4-1,"ddd")</f>
        <v>Sel</v>
      </c>
      <c r="S3" s="8" t="str">
        <f aca="false">TEXT(BulanMula+S4-1,"ddd")</f>
        <v>Rab</v>
      </c>
      <c r="T3" s="8" t="str">
        <f aca="false">TEXT(BulanMula+T4-1,"ddd")</f>
        <v>Kha</v>
      </c>
      <c r="U3" s="8" t="str">
        <f aca="false">TEXT(BulanMula+U4-1,"ddd")</f>
        <v>Jum</v>
      </c>
      <c r="V3" s="8" t="str">
        <f aca="false">TEXT(BulanMula+V4-1,"ddd")</f>
        <v>Sab</v>
      </c>
      <c r="W3" s="8" t="str">
        <f aca="false">TEXT(BulanMula+W4-1,"ddd")</f>
        <v>Ahd</v>
      </c>
      <c r="X3" s="8" t="str">
        <f aca="false">TEXT(BulanMula+X4-1,"ddd")</f>
        <v>Isn</v>
      </c>
      <c r="Y3" s="8" t="str">
        <f aca="false">TEXT(BulanMula+Y4-1,"ddd")</f>
        <v>Sel</v>
      </c>
      <c r="Z3" s="8" t="str">
        <f aca="false">TEXT(BulanMula+Z4-1,"ddd")</f>
        <v>Rab</v>
      </c>
      <c r="AA3" s="8" t="str">
        <f aca="false">TEXT(BulanMula+AA4-1,"ddd")</f>
        <v>Kha</v>
      </c>
      <c r="AB3" s="8" t="str">
        <f aca="false">TEXT(BulanMula+AB4-1,"ddd")</f>
        <v>Jum</v>
      </c>
      <c r="AC3" s="8" t="str">
        <f aca="false">TEXT(BulanMula+AC4-1,"ddd")</f>
        <v>Sab</v>
      </c>
      <c r="AD3" s="8" t="str">
        <f aca="false">TEXT(BulanMula+AD4-1,"ddd")</f>
        <v>Ahd</v>
      </c>
      <c r="AE3" s="8" t="str">
        <f aca="false">TEXT(BulanMula+AE4-1,"ddd")</f>
        <v>Isn</v>
      </c>
      <c r="AF3" s="8" t="str">
        <f aca="false">TEXT(BulanMula+AF4-1,"ddd")</f>
        <v>Sel</v>
      </c>
      <c r="AG3" s="8" t="str">
        <f aca="false">TEXT(BulanMula+AG4-1,"ddd")</f>
        <v>Rab</v>
      </c>
      <c r="AH3" s="8" t="str">
        <f aca="false">TEXT(BulanMula+AH4-1,"ddd")</f>
        <v>Kha</v>
      </c>
      <c r="AI3" s="8" t="str">
        <f aca="false">TEXT(BulanMula+AI4-1,"ddd")</f>
        <v>Jum</v>
      </c>
      <c r="AJ3" s="8" t="str">
        <f aca="false">TEXT(BulanMula+AJ4-1,"ddd")</f>
        <v>Sab</v>
      </c>
      <c r="AK3" s="9" t="s">
        <v>4</v>
      </c>
      <c r="AL3" s="9"/>
      <c r="AM3" s="9"/>
      <c r="AN3" s="9"/>
      <c r="AO3" s="9"/>
      <c r="AP3" s="9"/>
      <c r="AQ3" s="9"/>
      <c r="AR3" s="9"/>
      <c r="AS3" s="9"/>
      <c r="AT3" s="9"/>
    </row>
    <row r="4" customFormat="false" ht="36" hidden="false" customHeight="true" outlineLevel="0" collapsed="false">
      <c r="A4" s="10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1" t="n">
        <v>1</v>
      </c>
      <c r="G4" s="11" t="n">
        <v>2</v>
      </c>
      <c r="H4" s="11" t="n">
        <v>3</v>
      </c>
      <c r="I4" s="11" t="n">
        <v>4</v>
      </c>
      <c r="J4" s="11" t="n">
        <v>5</v>
      </c>
      <c r="K4" s="11" t="n">
        <v>6</v>
      </c>
      <c r="L4" s="11" t="n">
        <v>7</v>
      </c>
      <c r="M4" s="11" t="n">
        <v>8</v>
      </c>
      <c r="N4" s="11" t="n">
        <v>9</v>
      </c>
      <c r="O4" s="11" t="n">
        <v>10</v>
      </c>
      <c r="P4" s="11" t="n">
        <v>11</v>
      </c>
      <c r="Q4" s="11" t="n">
        <v>12</v>
      </c>
      <c r="R4" s="11" t="n">
        <v>13</v>
      </c>
      <c r="S4" s="11" t="n">
        <v>14</v>
      </c>
      <c r="T4" s="11" t="n">
        <v>15</v>
      </c>
      <c r="U4" s="11" t="n">
        <v>16</v>
      </c>
      <c r="V4" s="11" t="n">
        <v>17</v>
      </c>
      <c r="W4" s="11" t="n">
        <v>18</v>
      </c>
      <c r="X4" s="11" t="n">
        <v>19</v>
      </c>
      <c r="Y4" s="11" t="n">
        <v>20</v>
      </c>
      <c r="Z4" s="11" t="n">
        <v>21</v>
      </c>
      <c r="AA4" s="11" t="n">
        <v>22</v>
      </c>
      <c r="AB4" s="11" t="n">
        <v>23</v>
      </c>
      <c r="AC4" s="11" t="n">
        <v>24</v>
      </c>
      <c r="AD4" s="11" t="n">
        <v>25</v>
      </c>
      <c r="AE4" s="11" t="n">
        <v>26</v>
      </c>
      <c r="AF4" s="11" t="n">
        <v>27</v>
      </c>
      <c r="AG4" s="11" t="n">
        <v>28</v>
      </c>
      <c r="AH4" s="11" t="n">
        <v>29</v>
      </c>
      <c r="AI4" s="11" t="n">
        <v>30</v>
      </c>
      <c r="AJ4" s="11" t="n">
        <v>31</v>
      </c>
      <c r="AK4" s="12" t="s">
        <v>10</v>
      </c>
      <c r="AL4" s="12" t="s">
        <v>11</v>
      </c>
      <c r="AM4" s="12" t="s">
        <v>12</v>
      </c>
      <c r="AN4" s="12" t="s">
        <v>13</v>
      </c>
      <c r="AO4" s="12" t="s">
        <v>14</v>
      </c>
      <c r="AP4" s="12" t="s">
        <v>15</v>
      </c>
      <c r="AQ4" s="12" t="s">
        <v>16</v>
      </c>
      <c r="AR4" s="12" t="s">
        <v>17</v>
      </c>
      <c r="AS4" s="12" t="s">
        <v>18</v>
      </c>
      <c r="AT4" s="12" t="s">
        <v>19</v>
      </c>
    </row>
    <row r="5" customFormat="false" ht="15.75" hidden="false" customHeight="true" outlineLevel="0" collapsed="false">
      <c r="A5" s="13" t="n">
        <v>1</v>
      </c>
      <c r="B5" s="13" t="s">
        <v>20</v>
      </c>
      <c r="C5" s="14" t="s">
        <v>21</v>
      </c>
      <c r="D5" s="14" t="s">
        <v>22</v>
      </c>
      <c r="E5" s="14" t="s">
        <v>23</v>
      </c>
      <c r="F5" s="15" t="s">
        <v>24</v>
      </c>
      <c r="G5" s="15" t="s">
        <v>24</v>
      </c>
      <c r="H5" s="15"/>
      <c r="I5" s="15"/>
      <c r="J5" s="15" t="s">
        <v>24</v>
      </c>
      <c r="K5" s="15" t="s">
        <v>24</v>
      </c>
      <c r="L5" s="15" t="s">
        <v>24</v>
      </c>
      <c r="M5" s="15" t="s">
        <v>24</v>
      </c>
      <c r="N5" s="15" t="s">
        <v>24</v>
      </c>
      <c r="O5" s="15"/>
      <c r="P5" s="15"/>
      <c r="Q5" s="15" t="s">
        <v>24</v>
      </c>
      <c r="R5" s="15" t="s">
        <v>24</v>
      </c>
      <c r="S5" s="15" t="s">
        <v>24</v>
      </c>
      <c r="T5" s="15" t="s">
        <v>24</v>
      </c>
      <c r="U5" s="15" t="s">
        <v>24</v>
      </c>
      <c r="V5" s="15"/>
      <c r="W5" s="15"/>
      <c r="X5" s="15" t="s">
        <v>24</v>
      </c>
      <c r="Y5" s="15" t="s">
        <v>24</v>
      </c>
      <c r="Z5" s="15" t="s">
        <v>24</v>
      </c>
      <c r="AA5" s="15" t="s">
        <v>24</v>
      </c>
      <c r="AB5" s="15" t="s">
        <v>24</v>
      </c>
      <c r="AC5" s="15"/>
      <c r="AD5" s="15"/>
      <c r="AE5" s="15" t="s">
        <v>24</v>
      </c>
      <c r="AF5" s="15" t="s">
        <v>24</v>
      </c>
      <c r="AG5" s="15" t="s">
        <v>24</v>
      </c>
      <c r="AH5" s="15" t="s">
        <v>25</v>
      </c>
      <c r="AI5" s="15" t="s">
        <v>25</v>
      </c>
      <c r="AJ5" s="15"/>
      <c r="AK5" s="16" t="n">
        <f aca="false">IF(B5="","",COUNTIF(F5:AJ5,"H"))</f>
        <v>20</v>
      </c>
      <c r="AL5" s="16" t="n">
        <f aca="false">IF(B5="","",COUNTIF(F5:AJ5,"S"))</f>
        <v>0</v>
      </c>
      <c r="AM5" s="16" t="n">
        <f aca="false">IF(B5="","",COUNTIF(F5:AJ5,"I"))</f>
        <v>0</v>
      </c>
      <c r="AN5" s="16" t="n">
        <f aca="false">IF(B5="","",COUNTIF(F5:AJ5,"C"))</f>
        <v>2</v>
      </c>
      <c r="AO5" s="16" t="n">
        <f aca="false">IF(B5="","",COUNTIF(F5:AJ5,"A"))</f>
        <v>0</v>
      </c>
      <c r="AP5" s="16" t="n">
        <f aca="false">IF(B5="","",COUNTIF(F5:AJ5,"PH"))</f>
        <v>0</v>
      </c>
      <c r="AQ5" s="16" t="n">
        <f aca="false">IF(B5="","",SUMIFS(Log_Masa!I:I,Log_Masa!B:B,B5,Log_Masa!A:A,"&gt;="&amp;BulanMula,Log_Masa!A:A,"&lt;"&amp;EDATE(BulanMula,1)))</f>
        <v>0</v>
      </c>
      <c r="AR5" s="17" t="n">
        <f aca="false">IF(B5="","",SUMIFS(Log_Masa!J:J,Log_Masa!B:B,B5,Log_Masa!A:A,"&gt;="&amp;BulanMula,Log_Masa!A:A,"&lt;"&amp;EDATE(BulanMula,1)))</f>
        <v>0.5</v>
      </c>
      <c r="AS5" s="18" t="n">
        <f aca="false">IF(B5="","",IFERROR(COUNTIF(F5:AJ5,"H")/(COUNTIF(F5:AJ5,"H")+COUNTIF(F5:AJ5,"A")),0))</f>
        <v>1</v>
      </c>
      <c r="AT5" s="16" t="n">
        <f aca="false">IF(B5="","",IFERROR(VLOOKUP(B5,KelayakanCuti,3,FALSE())-SUMIFS(Permohonan_Cuti!$E:$E,Permohonan_Cuti!$A:$A,B5,Permohonan_Cuti!$B:$B,"Cuti Tahunan"),""))</f>
        <v>14</v>
      </c>
    </row>
    <row r="6" customFormat="false" ht="15.75" hidden="false" customHeight="true" outlineLevel="0" collapsed="false">
      <c r="A6" s="13" t="n">
        <v>2</v>
      </c>
      <c r="B6" s="13" t="s">
        <v>26</v>
      </c>
      <c r="C6" s="14" t="s">
        <v>27</v>
      </c>
      <c r="D6" s="14" t="s">
        <v>28</v>
      </c>
      <c r="E6" s="14" t="s">
        <v>29</v>
      </c>
      <c r="F6" s="15" t="s">
        <v>24</v>
      </c>
      <c r="G6" s="15" t="s">
        <v>24</v>
      </c>
      <c r="H6" s="15"/>
      <c r="I6" s="15"/>
      <c r="J6" s="15" t="s">
        <v>24</v>
      </c>
      <c r="K6" s="15" t="s">
        <v>24</v>
      </c>
      <c r="L6" s="15" t="s">
        <v>24</v>
      </c>
      <c r="M6" s="15" t="s">
        <v>24</v>
      </c>
      <c r="N6" s="15" t="s">
        <v>24</v>
      </c>
      <c r="O6" s="15"/>
      <c r="P6" s="15"/>
      <c r="Q6" s="15" t="s">
        <v>24</v>
      </c>
      <c r="R6" s="15" t="s">
        <v>24</v>
      </c>
      <c r="S6" s="15" t="s">
        <v>30</v>
      </c>
      <c r="T6" s="15" t="s">
        <v>24</v>
      </c>
      <c r="U6" s="15" t="s">
        <v>24</v>
      </c>
      <c r="V6" s="15"/>
      <c r="W6" s="15"/>
      <c r="X6" s="15" t="s">
        <v>24</v>
      </c>
      <c r="Y6" s="15" t="s">
        <v>24</v>
      </c>
      <c r="Z6" s="15" t="s">
        <v>24</v>
      </c>
      <c r="AA6" s="15" t="s">
        <v>24</v>
      </c>
      <c r="AB6" s="15" t="s">
        <v>24</v>
      </c>
      <c r="AC6" s="15"/>
      <c r="AD6" s="15"/>
      <c r="AE6" s="15" t="s">
        <v>24</v>
      </c>
      <c r="AF6" s="15" t="s">
        <v>24</v>
      </c>
      <c r="AG6" s="15" t="s">
        <v>24</v>
      </c>
      <c r="AH6" s="15" t="s">
        <v>24</v>
      </c>
      <c r="AI6" s="15" t="s">
        <v>24</v>
      </c>
      <c r="AJ6" s="15"/>
      <c r="AK6" s="16" t="n">
        <f aca="false">IF(B6="","",COUNTIF(F6:AJ6,"H"))</f>
        <v>21</v>
      </c>
      <c r="AL6" s="16" t="n">
        <f aca="false">IF(B6="","",COUNTIF(F6:AJ6,"S"))</f>
        <v>1</v>
      </c>
      <c r="AM6" s="16" t="n">
        <f aca="false">IF(B6="","",COUNTIF(F6:AJ6,"I"))</f>
        <v>0</v>
      </c>
      <c r="AN6" s="16" t="n">
        <f aca="false">IF(B6="","",COUNTIF(F6:AJ6,"C"))</f>
        <v>0</v>
      </c>
      <c r="AO6" s="16" t="n">
        <f aca="false">IF(B6="","",COUNTIF(F6:AJ6,"A"))</f>
        <v>0</v>
      </c>
      <c r="AP6" s="16" t="n">
        <f aca="false">IF(B6="","",COUNTIF(F6:AJ6,"PH"))</f>
        <v>0</v>
      </c>
      <c r="AQ6" s="16" t="n">
        <f aca="false">IF(B6="","",SUMIFS(Log_Masa!I:I,Log_Masa!B:B,B6,Log_Masa!A:A,"&gt;="&amp;BulanMula,Log_Masa!A:A,"&lt;"&amp;EDATE(BulanMula,1)))</f>
        <v>12</v>
      </c>
      <c r="AR6" s="17" t="n">
        <f aca="false">IF(B6="","",SUMIFS(Log_Masa!J:J,Log_Masa!B:B,B6,Log_Masa!A:A,"&gt;="&amp;BulanMula,Log_Masa!A:A,"&lt;"&amp;EDATE(BulanMula,1)))</f>
        <v>1</v>
      </c>
      <c r="AS6" s="18" t="n">
        <f aca="false">IF(B6="","",IFERROR(COUNTIF(F6:AJ6,"H")/(COUNTIF(F6:AJ6,"H")+COUNTIF(F6:AJ6,"A")),0))</f>
        <v>1</v>
      </c>
      <c r="AT6" s="16" t="n">
        <f aca="false">IF(B6="","",IFERROR(VLOOKUP(B6,KelayakanCuti,3,FALSE())-SUMIFS(Permohonan_Cuti!$E:$E,Permohonan_Cuti!$A:$A,B6,Permohonan_Cuti!$B:$B,"Cuti Tahunan"),""))</f>
        <v>12</v>
      </c>
    </row>
    <row r="7" customFormat="false" ht="15.75" hidden="false" customHeight="true" outlineLevel="0" collapsed="false">
      <c r="A7" s="13" t="n">
        <v>3</v>
      </c>
      <c r="B7" s="13" t="s">
        <v>31</v>
      </c>
      <c r="C7" s="14" t="s">
        <v>32</v>
      </c>
      <c r="D7" s="14" t="s">
        <v>22</v>
      </c>
      <c r="E7" s="14" t="s">
        <v>33</v>
      </c>
      <c r="F7" s="15" t="s">
        <v>24</v>
      </c>
      <c r="G7" s="15" t="s">
        <v>24</v>
      </c>
      <c r="H7" s="15"/>
      <c r="I7" s="15"/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/>
      <c r="P7" s="15"/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/>
      <c r="W7" s="15"/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/>
      <c r="AD7" s="15"/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/>
      <c r="AK7" s="16" t="n">
        <f aca="false">IF(B7="","",COUNTIF(F7:AJ7,"H"))</f>
        <v>22</v>
      </c>
      <c r="AL7" s="16" t="n">
        <f aca="false">IF(B7="","",COUNTIF(F7:AJ7,"S"))</f>
        <v>0</v>
      </c>
      <c r="AM7" s="16" t="n">
        <f aca="false">IF(B7="","",COUNTIF(F7:AJ7,"I"))</f>
        <v>0</v>
      </c>
      <c r="AN7" s="16" t="n">
        <f aca="false">IF(B7="","",COUNTIF(F7:AJ7,"C"))</f>
        <v>0</v>
      </c>
      <c r="AO7" s="16" t="n">
        <f aca="false">IF(B7="","",COUNTIF(F7:AJ7,"A"))</f>
        <v>0</v>
      </c>
      <c r="AP7" s="16" t="n">
        <f aca="false">IF(B7="","",COUNTIF(F7:AJ7,"PH"))</f>
        <v>0</v>
      </c>
      <c r="AQ7" s="16" t="n">
        <f aca="false">IF(B7="","",SUMIFS(Log_Masa!I:I,Log_Masa!B:B,B7,Log_Masa!A:A,"&gt;="&amp;BulanMula,Log_Masa!A:A,"&lt;"&amp;EDATE(BulanMula,1)))</f>
        <v>25</v>
      </c>
      <c r="AR7" s="17" t="n">
        <f aca="false">IF(B7="","",SUMIFS(Log_Masa!J:J,Log_Masa!B:B,B7,Log_Masa!A:A,"&gt;="&amp;BulanMula,Log_Masa!A:A,"&lt;"&amp;EDATE(BulanMula,1)))</f>
        <v>1.5</v>
      </c>
      <c r="AS7" s="18" t="n">
        <f aca="false">IF(B7="","",IFERROR(COUNTIF(F7:AJ7,"H")/(COUNTIF(F7:AJ7,"H")+COUNTIF(F7:AJ7,"A")),0))</f>
        <v>1</v>
      </c>
      <c r="AT7" s="16" t="n">
        <f aca="false">IF(B7="","",IFERROR(VLOOKUP(B7,KelayakanCuti,3,FALSE())-SUMIFS(Permohonan_Cuti!$E:$E,Permohonan_Cuti!$A:$A,B7,Permohonan_Cuti!$B:$B,"Cuti Tahunan"),""))</f>
        <v>8</v>
      </c>
    </row>
    <row r="8" customFormat="false" ht="15.75" hidden="false" customHeight="true" outlineLevel="0" collapsed="false">
      <c r="A8" s="13" t="n">
        <v>4</v>
      </c>
      <c r="B8" s="13" t="s">
        <v>34</v>
      </c>
      <c r="C8" s="14" t="s">
        <v>35</v>
      </c>
      <c r="D8" s="14" t="s">
        <v>36</v>
      </c>
      <c r="E8" s="14" t="s">
        <v>37</v>
      </c>
      <c r="F8" s="15" t="s">
        <v>24</v>
      </c>
      <c r="G8" s="15" t="s">
        <v>24</v>
      </c>
      <c r="H8" s="15"/>
      <c r="I8" s="15"/>
      <c r="J8" s="15" t="s">
        <v>24</v>
      </c>
      <c r="K8" s="15" t="s">
        <v>24</v>
      </c>
      <c r="L8" s="15" t="s">
        <v>24</v>
      </c>
      <c r="M8" s="15" t="s">
        <v>24</v>
      </c>
      <c r="N8" s="15" t="s">
        <v>24</v>
      </c>
      <c r="O8" s="15"/>
      <c r="P8" s="15"/>
      <c r="Q8" s="15" t="s">
        <v>24</v>
      </c>
      <c r="R8" s="15" t="s">
        <v>24</v>
      </c>
      <c r="S8" s="15" t="s">
        <v>24</v>
      </c>
      <c r="T8" s="15" t="s">
        <v>25</v>
      </c>
      <c r="U8" s="15" t="s">
        <v>25</v>
      </c>
      <c r="V8" s="15"/>
      <c r="W8" s="15"/>
      <c r="X8" s="15" t="s">
        <v>24</v>
      </c>
      <c r="Y8" s="15" t="s">
        <v>24</v>
      </c>
      <c r="Z8" s="15" t="s">
        <v>24</v>
      </c>
      <c r="AA8" s="15" t="s">
        <v>24</v>
      </c>
      <c r="AB8" s="15" t="s">
        <v>24</v>
      </c>
      <c r="AC8" s="15"/>
      <c r="AD8" s="15"/>
      <c r="AE8" s="15" t="s">
        <v>24</v>
      </c>
      <c r="AF8" s="15" t="s">
        <v>24</v>
      </c>
      <c r="AG8" s="15" t="s">
        <v>24</v>
      </c>
      <c r="AH8" s="15" t="s">
        <v>24</v>
      </c>
      <c r="AI8" s="15" t="s">
        <v>24</v>
      </c>
      <c r="AJ8" s="15"/>
      <c r="AK8" s="16" t="n">
        <f aca="false">IF(B8="","",COUNTIF(F8:AJ8,"H"))</f>
        <v>20</v>
      </c>
      <c r="AL8" s="16" t="n">
        <f aca="false">IF(B8="","",COUNTIF(F8:AJ8,"S"))</f>
        <v>0</v>
      </c>
      <c r="AM8" s="16" t="n">
        <f aca="false">IF(B8="","",COUNTIF(F8:AJ8,"I"))</f>
        <v>0</v>
      </c>
      <c r="AN8" s="16" t="n">
        <f aca="false">IF(B8="","",COUNTIF(F8:AJ8,"C"))</f>
        <v>2</v>
      </c>
      <c r="AO8" s="16" t="n">
        <f aca="false">IF(B8="","",COUNTIF(F8:AJ8,"A"))</f>
        <v>0</v>
      </c>
      <c r="AP8" s="16" t="n">
        <f aca="false">IF(B8="","",COUNTIF(F8:AJ8,"PH"))</f>
        <v>0</v>
      </c>
      <c r="AQ8" s="16" t="n">
        <f aca="false">IF(B8="","",SUMIFS(Log_Masa!I:I,Log_Masa!B:B,B8,Log_Masa!A:A,"&gt;="&amp;BulanMula,Log_Masa!A:A,"&lt;"&amp;EDATE(BulanMula,1)))</f>
        <v>0</v>
      </c>
      <c r="AR8" s="17" t="n">
        <f aca="false">IF(B8="","",SUMIFS(Log_Masa!J:J,Log_Masa!B:B,B8,Log_Masa!A:A,"&gt;="&amp;BulanMula,Log_Masa!A:A,"&lt;"&amp;EDATE(BulanMula,1)))</f>
        <v>0</v>
      </c>
      <c r="AS8" s="18" t="n">
        <f aca="false">IF(B8="","",IFERROR(COUNTIF(F8:AJ8,"H")/(COUNTIF(F8:AJ8,"H")+COUNTIF(F8:AJ8,"A")),0))</f>
        <v>1</v>
      </c>
      <c r="AT8" s="16" t="n">
        <f aca="false">IF(B8="","",IFERROR(VLOOKUP(B8,KelayakanCuti,3,FALSE())-SUMIFS(Permohonan_Cuti!$E:$E,Permohonan_Cuti!$A:$A,B8,Permohonan_Cuti!$B:$B,"Cuti Tahunan"),""))</f>
        <v>12</v>
      </c>
    </row>
    <row r="9" customFormat="false" ht="15.75" hidden="false" customHeight="true" outlineLevel="0" collapsed="false">
      <c r="A9" s="13" t="n">
        <v>5</v>
      </c>
      <c r="B9" s="13" t="s">
        <v>38</v>
      </c>
      <c r="C9" s="14" t="s">
        <v>39</v>
      </c>
      <c r="D9" s="14" t="s">
        <v>40</v>
      </c>
      <c r="E9" s="14" t="s">
        <v>29</v>
      </c>
      <c r="F9" s="15" t="s">
        <v>24</v>
      </c>
      <c r="G9" s="15" t="s">
        <v>24</v>
      </c>
      <c r="H9" s="15"/>
      <c r="I9" s="15"/>
      <c r="J9" s="15" t="s">
        <v>24</v>
      </c>
      <c r="K9" s="15" t="s">
        <v>24</v>
      </c>
      <c r="L9" s="15" t="s">
        <v>24</v>
      </c>
      <c r="M9" s="15" t="s">
        <v>24</v>
      </c>
      <c r="N9" s="15" t="s">
        <v>24</v>
      </c>
      <c r="O9" s="15"/>
      <c r="P9" s="15"/>
      <c r="Q9" s="15" t="s">
        <v>24</v>
      </c>
      <c r="R9" s="15" t="s">
        <v>24</v>
      </c>
      <c r="S9" s="15" t="s">
        <v>24</v>
      </c>
      <c r="T9" s="15" t="s">
        <v>24</v>
      </c>
      <c r="U9" s="15" t="s">
        <v>24</v>
      </c>
      <c r="V9" s="15"/>
      <c r="W9" s="15"/>
      <c r="X9" s="15" t="s">
        <v>24</v>
      </c>
      <c r="Y9" s="15" t="s">
        <v>41</v>
      </c>
      <c r="Z9" s="15" t="s">
        <v>24</v>
      </c>
      <c r="AA9" s="15" t="s">
        <v>24</v>
      </c>
      <c r="AB9" s="15" t="s">
        <v>24</v>
      </c>
      <c r="AC9" s="15"/>
      <c r="AD9" s="15"/>
      <c r="AE9" s="15" t="s">
        <v>24</v>
      </c>
      <c r="AF9" s="15" t="s">
        <v>24</v>
      </c>
      <c r="AG9" s="15" t="s">
        <v>24</v>
      </c>
      <c r="AH9" s="15" t="s">
        <v>24</v>
      </c>
      <c r="AI9" s="15" t="s">
        <v>24</v>
      </c>
      <c r="AJ9" s="15"/>
      <c r="AK9" s="16" t="n">
        <f aca="false">IF(B9="","",COUNTIF(F9:AJ9,"H"))</f>
        <v>21</v>
      </c>
      <c r="AL9" s="16" t="n">
        <f aca="false">IF(B9="","",COUNTIF(F9:AJ9,"S"))</f>
        <v>0</v>
      </c>
      <c r="AM9" s="16" t="n">
        <f aca="false">IF(B9="","",COUNTIF(F9:AJ9,"I"))</f>
        <v>1</v>
      </c>
      <c r="AN9" s="16" t="n">
        <f aca="false">IF(B9="","",COUNTIF(F9:AJ9,"C"))</f>
        <v>0</v>
      </c>
      <c r="AO9" s="16" t="n">
        <f aca="false">IF(B9="","",COUNTIF(F9:AJ9,"A"))</f>
        <v>0</v>
      </c>
      <c r="AP9" s="16" t="n">
        <f aca="false">IF(B9="","",COUNTIF(F9:AJ9,"PH"))</f>
        <v>0</v>
      </c>
      <c r="AQ9" s="16" t="n">
        <f aca="false">IF(B9="","",SUMIFS(Log_Masa!I:I,Log_Masa!B:B,B9,Log_Masa!A:A,"&gt;="&amp;BulanMula,Log_Masa!A:A,"&lt;"&amp;EDATE(BulanMula,1)))</f>
        <v>0</v>
      </c>
      <c r="AR9" s="17" t="n">
        <f aca="false">IF(B9="","",SUMIFS(Log_Masa!J:J,Log_Masa!B:B,B9,Log_Masa!A:A,"&gt;="&amp;BulanMula,Log_Masa!A:A,"&lt;"&amp;EDATE(BulanMula,1)))</f>
        <v>0.5</v>
      </c>
      <c r="AS9" s="18" t="n">
        <f aca="false">IF(B9="","",IFERROR(COUNTIF(F9:AJ9,"H")/(COUNTIF(F9:AJ9,"H")+COUNTIF(F9:AJ9,"A")),0))</f>
        <v>1</v>
      </c>
      <c r="AT9" s="16" t="n">
        <f aca="false">IF(B9="","",IFERROR(VLOOKUP(B9,KelayakanCuti,3,FALSE())-SUMIFS(Permohonan_Cuti!$E:$E,Permohonan_Cuti!$A:$A,B9,Permohonan_Cuti!$B:$B,"Cuti Tahunan"),""))</f>
        <v>12</v>
      </c>
    </row>
    <row r="10" customFormat="false" ht="15.75" hidden="false" customHeight="true" outlineLevel="0" collapsed="false">
      <c r="A10" s="13" t="n">
        <v>6</v>
      </c>
      <c r="B10" s="13" t="s">
        <v>42</v>
      </c>
      <c r="C10" s="14" t="s">
        <v>43</v>
      </c>
      <c r="D10" s="14" t="s">
        <v>36</v>
      </c>
      <c r="E10" s="14" t="s">
        <v>44</v>
      </c>
      <c r="F10" s="15" t="s">
        <v>24</v>
      </c>
      <c r="G10" s="15" t="s">
        <v>24</v>
      </c>
      <c r="H10" s="15"/>
      <c r="I10" s="15"/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/>
      <c r="P10" s="15"/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/>
      <c r="W10" s="15"/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/>
      <c r="AD10" s="15"/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/>
      <c r="AK10" s="16" t="n">
        <f aca="false">IF(B10="","",COUNTIF(F10:AJ10,"H"))</f>
        <v>22</v>
      </c>
      <c r="AL10" s="16" t="n">
        <f aca="false">IF(B10="","",COUNTIF(F10:AJ10,"S"))</f>
        <v>0</v>
      </c>
      <c r="AM10" s="16" t="n">
        <f aca="false">IF(B10="","",COUNTIF(F10:AJ10,"I"))</f>
        <v>0</v>
      </c>
      <c r="AN10" s="16" t="n">
        <f aca="false">IF(B10="","",COUNTIF(F10:AJ10,"C"))</f>
        <v>0</v>
      </c>
      <c r="AO10" s="16" t="n">
        <f aca="false">IF(B10="","",COUNTIF(F10:AJ10,"A"))</f>
        <v>0</v>
      </c>
      <c r="AP10" s="16" t="n">
        <f aca="false">IF(B10="","",COUNTIF(F10:AJ10,"PH"))</f>
        <v>0</v>
      </c>
      <c r="AQ10" s="16" t="n">
        <f aca="false">IF(B10="","",SUMIFS(Log_Masa!I:I,Log_Masa!B:B,B10,Log_Masa!A:A,"&gt;="&amp;BulanMula,Log_Masa!A:A,"&lt;"&amp;EDATE(BulanMula,1)))</f>
        <v>10</v>
      </c>
      <c r="AR10" s="17" t="n">
        <f aca="false">IF(B10="","",SUMIFS(Log_Masa!J:J,Log_Masa!B:B,B10,Log_Masa!A:A,"&gt;="&amp;BulanMula,Log_Masa!A:A,"&lt;"&amp;EDATE(BulanMula,1)))</f>
        <v>3</v>
      </c>
      <c r="AS10" s="18" t="n">
        <f aca="false">IF(B10="","",IFERROR(COUNTIF(F10:AJ10,"H")/(COUNTIF(F10:AJ10,"H")+COUNTIF(F10:AJ10,"A")),0))</f>
        <v>1</v>
      </c>
      <c r="AT10" s="16" t="n">
        <f aca="false">IF(B10="","",IFERROR(VLOOKUP(B10,KelayakanCuti,3,FALSE())-SUMIFS(Permohonan_Cuti!$E:$E,Permohonan_Cuti!$A:$A,B10,Permohonan_Cuti!$B:$B,"Cuti Tahunan"),""))</f>
        <v>8</v>
      </c>
    </row>
    <row r="11" customFormat="false" ht="15.75" hidden="false" customHeight="true" outlineLevel="0" collapsed="false">
      <c r="A11" s="13" t="n">
        <v>7</v>
      </c>
      <c r="B11" s="13" t="s">
        <v>45</v>
      </c>
      <c r="C11" s="14" t="s">
        <v>46</v>
      </c>
      <c r="D11" s="14" t="s">
        <v>47</v>
      </c>
      <c r="E11" s="14" t="s">
        <v>48</v>
      </c>
      <c r="F11" s="15" t="s">
        <v>24</v>
      </c>
      <c r="G11" s="15" t="s">
        <v>24</v>
      </c>
      <c r="H11" s="15"/>
      <c r="I11" s="15"/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/>
      <c r="P11" s="15"/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/>
      <c r="W11" s="15"/>
      <c r="X11" s="15" t="s">
        <v>24</v>
      </c>
      <c r="Y11" s="15" t="s">
        <v>24</v>
      </c>
      <c r="Z11" s="15" t="s">
        <v>24</v>
      </c>
      <c r="AA11" s="15" t="s">
        <v>49</v>
      </c>
      <c r="AB11" s="15" t="s">
        <v>24</v>
      </c>
      <c r="AC11" s="15"/>
      <c r="AD11" s="15"/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/>
      <c r="AK11" s="16" t="n">
        <f aca="false">IF(B11="","",COUNTIF(F11:AJ11,"H"))</f>
        <v>21</v>
      </c>
      <c r="AL11" s="16" t="n">
        <f aca="false">IF(B11="","",COUNTIF(F11:AJ11,"S"))</f>
        <v>0</v>
      </c>
      <c r="AM11" s="16" t="n">
        <f aca="false">IF(B11="","",COUNTIF(F11:AJ11,"I"))</f>
        <v>0</v>
      </c>
      <c r="AN11" s="16" t="n">
        <f aca="false">IF(B11="","",COUNTIF(F11:AJ11,"C"))</f>
        <v>0</v>
      </c>
      <c r="AO11" s="16" t="n">
        <f aca="false">IF(B11="","",COUNTIF(F11:AJ11,"A"))</f>
        <v>1</v>
      </c>
      <c r="AP11" s="16" t="n">
        <f aca="false">IF(B11="","",COUNTIF(F11:AJ11,"PH"))</f>
        <v>0</v>
      </c>
      <c r="AQ11" s="16" t="n">
        <f aca="false">IF(B11="","",SUMIFS(Log_Masa!I:I,Log_Masa!B:B,B11,Log_Masa!A:A,"&gt;="&amp;BulanMula,Log_Masa!A:A,"&lt;"&amp;EDATE(BulanMula,1)))</f>
        <v>40</v>
      </c>
      <c r="AR11" s="17" t="n">
        <f aca="false">IF(B11="","",SUMIFS(Log_Masa!J:J,Log_Masa!B:B,B11,Log_Masa!A:A,"&gt;="&amp;BulanMula,Log_Masa!A:A,"&lt;"&amp;EDATE(BulanMula,1)))</f>
        <v>0</v>
      </c>
      <c r="AS11" s="18" t="n">
        <f aca="false">IF(B11="","",IFERROR(COUNTIF(F11:AJ11,"H")/(COUNTIF(F11:AJ11,"H")+COUNTIF(F11:AJ11,"A")),0))</f>
        <v>0.954545454545455</v>
      </c>
      <c r="AT11" s="16" t="n">
        <f aca="false">IF(B11="","",IFERROR(VLOOKUP(B11,KelayakanCuti,3,FALSE())-SUMIFS(Permohonan_Cuti!$E:$E,Permohonan_Cuti!$A:$A,B11,Permohonan_Cuti!$B:$B,"Cuti Tahunan"),""))</f>
        <v>16</v>
      </c>
    </row>
    <row r="12" customFormat="false" ht="15.75" hidden="false" customHeight="true" outlineLevel="0" collapsed="false">
      <c r="A12" s="13" t="n">
        <v>8</v>
      </c>
      <c r="B12" s="13" t="s">
        <v>50</v>
      </c>
      <c r="C12" s="14" t="s">
        <v>51</v>
      </c>
      <c r="D12" s="14" t="s">
        <v>22</v>
      </c>
      <c r="E12" s="14" t="s">
        <v>33</v>
      </c>
      <c r="F12" s="15" t="s">
        <v>24</v>
      </c>
      <c r="G12" s="15" t="s">
        <v>24</v>
      </c>
      <c r="H12" s="15"/>
      <c r="I12" s="15"/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/>
      <c r="P12" s="15"/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/>
      <c r="W12" s="15"/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/>
      <c r="AD12" s="15"/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/>
      <c r="AK12" s="16" t="n">
        <f aca="false">IF(B12="","",COUNTIF(F12:AJ12,"H"))</f>
        <v>22</v>
      </c>
      <c r="AL12" s="16" t="n">
        <f aca="false">IF(B12="","",COUNTIF(F12:AJ12,"S"))</f>
        <v>0</v>
      </c>
      <c r="AM12" s="16" t="n">
        <f aca="false">IF(B12="","",COUNTIF(F12:AJ12,"I"))</f>
        <v>0</v>
      </c>
      <c r="AN12" s="16" t="n">
        <f aca="false">IF(B12="","",COUNTIF(F12:AJ12,"C"))</f>
        <v>0</v>
      </c>
      <c r="AO12" s="16" t="n">
        <f aca="false">IF(B12="","",COUNTIF(F12:AJ12,"A"))</f>
        <v>0</v>
      </c>
      <c r="AP12" s="16" t="n">
        <f aca="false">IF(B12="","",COUNTIF(F12:AJ12,"PH"))</f>
        <v>0</v>
      </c>
      <c r="AQ12" s="16" t="n">
        <f aca="false">IF(B12="","",SUMIFS(Log_Masa!I:I,Log_Masa!B:B,B12,Log_Masa!A:A,"&gt;="&amp;BulanMula,Log_Masa!A:A,"&lt;"&amp;EDATE(BulanMula,1)))</f>
        <v>5</v>
      </c>
      <c r="AR12" s="17" t="n">
        <f aca="false">IF(B12="","",SUMIFS(Log_Masa!J:J,Log_Masa!B:B,B12,Log_Masa!A:A,"&gt;="&amp;BulanMula,Log_Masa!A:A,"&lt;"&amp;EDATE(BulanMula,1)))</f>
        <v>0</v>
      </c>
      <c r="AS12" s="18" t="n">
        <f aca="false">IF(B12="","",IFERROR(COUNTIF(F12:AJ12,"H")/(COUNTIF(F12:AJ12,"H")+COUNTIF(F12:AJ12,"A")),0))</f>
        <v>1</v>
      </c>
      <c r="AT12" s="16" t="n">
        <f aca="false">IF(B12="","",IFERROR(VLOOKUP(B12,KelayakanCuti,3,FALSE())-SUMIFS(Permohonan_Cuti!$E:$E,Permohonan_Cuti!$A:$A,B12,Permohonan_Cuti!$B:$B,"Cuti Tahunan"),""))</f>
        <v>14</v>
      </c>
    </row>
    <row r="13" customFormat="false" ht="15.75" hidden="false" customHeight="true" outlineLevel="0" collapsed="false">
      <c r="A13" s="13"/>
      <c r="B13" s="13"/>
      <c r="C13" s="14"/>
      <c r="D13" s="14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6" t="str">
        <f aca="false">IF(B13="","",COUNTIF(F13:AJ13,"H"))</f>
        <v/>
      </c>
      <c r="AL13" s="16" t="str">
        <f aca="false">IF(B13="","",COUNTIF(F13:AJ13,"S"))</f>
        <v/>
      </c>
      <c r="AM13" s="16" t="str">
        <f aca="false">IF(B13="","",COUNTIF(F13:AJ13,"I"))</f>
        <v/>
      </c>
      <c r="AN13" s="16" t="str">
        <f aca="false">IF(B13="","",COUNTIF(F13:AJ13,"C"))</f>
        <v/>
      </c>
      <c r="AO13" s="16" t="str">
        <f aca="false">IF(B13="","",COUNTIF(F13:AJ13,"A"))</f>
        <v/>
      </c>
      <c r="AP13" s="16" t="str">
        <f aca="false">IF(B13="","",COUNTIF(F13:AJ13,"PH"))</f>
        <v/>
      </c>
      <c r="AQ13" s="16" t="str">
        <f aca="false">IF(B13="","",SUMIFS(Log_Masa!I:I,Log_Masa!B:B,B13,Log_Masa!A:A,"&gt;="&amp;BulanMula,Log_Masa!A:A,"&lt;"&amp;EDATE(BulanMula,1)))</f>
        <v/>
      </c>
      <c r="AR13" s="17" t="str">
        <f aca="false">IF(B13="","",SUMIFS(Log_Masa!J:J,Log_Masa!B:B,B13,Log_Masa!A:A,"&gt;="&amp;BulanMula,Log_Masa!A:A,"&lt;"&amp;EDATE(BulanMula,1)))</f>
        <v/>
      </c>
      <c r="AS13" s="18" t="str">
        <f aca="false">IF(B13="","",IFERROR(COUNTIF(F13:AJ13,"H")/(COUNTIF(F13:AJ13,"H")+COUNTIF(F13:AJ13,"A")),0))</f>
        <v/>
      </c>
      <c r="AT13" s="16" t="str">
        <f aca="false">IF(B13="","",IFERROR(VLOOKUP(B13,KelayakanCuti,3,FALSE())-SUMIFS(Permohonan_Cuti!$E:$E,Permohonan_Cuti!$A:$A,B13,Permohonan_Cuti!$B:$B,"Cuti Tahunan"),""))</f>
        <v/>
      </c>
    </row>
    <row r="14" customFormat="false" ht="15.75" hidden="false" customHeight="true" outlineLevel="0" collapsed="false">
      <c r="A14" s="13"/>
      <c r="B14" s="13"/>
      <c r="C14" s="14"/>
      <c r="D14" s="14"/>
      <c r="E14" s="14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6" t="str">
        <f aca="false">IF(B14="","",COUNTIF(F14:AJ14,"H"))</f>
        <v/>
      </c>
      <c r="AL14" s="16" t="str">
        <f aca="false">IF(B14="","",COUNTIF(F14:AJ14,"S"))</f>
        <v/>
      </c>
      <c r="AM14" s="16" t="str">
        <f aca="false">IF(B14="","",COUNTIF(F14:AJ14,"I"))</f>
        <v/>
      </c>
      <c r="AN14" s="16" t="str">
        <f aca="false">IF(B14="","",COUNTIF(F14:AJ14,"C"))</f>
        <v/>
      </c>
      <c r="AO14" s="16" t="str">
        <f aca="false">IF(B14="","",COUNTIF(F14:AJ14,"A"))</f>
        <v/>
      </c>
      <c r="AP14" s="16" t="str">
        <f aca="false">IF(B14="","",COUNTIF(F14:AJ14,"PH"))</f>
        <v/>
      </c>
      <c r="AQ14" s="16" t="str">
        <f aca="false">IF(B14="","",SUMIFS(Log_Masa!I:I,Log_Masa!B:B,B14,Log_Masa!A:A,"&gt;="&amp;BulanMula,Log_Masa!A:A,"&lt;"&amp;EDATE(BulanMula,1)))</f>
        <v/>
      </c>
      <c r="AR14" s="17" t="str">
        <f aca="false">IF(B14="","",SUMIFS(Log_Masa!J:J,Log_Masa!B:B,B14,Log_Masa!A:A,"&gt;="&amp;BulanMula,Log_Masa!A:A,"&lt;"&amp;EDATE(BulanMula,1)))</f>
        <v/>
      </c>
      <c r="AS14" s="18" t="str">
        <f aca="false">IF(B14="","",IFERROR(COUNTIF(F14:AJ14,"H")/(COUNTIF(F14:AJ14,"H")+COUNTIF(F14:AJ14,"A")),0))</f>
        <v/>
      </c>
      <c r="AT14" s="16" t="str">
        <f aca="false">IF(B14="","",IFERROR(VLOOKUP(B14,KelayakanCuti,3,FALSE())-SUMIFS(Permohonan_Cuti!$E:$E,Permohonan_Cuti!$A:$A,B14,Permohonan_Cuti!$B:$B,"Cuti Tahunan"),""))</f>
        <v/>
      </c>
    </row>
    <row r="15" customFormat="false" ht="15.75" hidden="false" customHeight="true" outlineLevel="0" collapsed="false">
      <c r="A15" s="13"/>
      <c r="B15" s="13"/>
      <c r="C15" s="14"/>
      <c r="D15" s="14"/>
      <c r="E15" s="1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6" t="str">
        <f aca="false">IF(B15="","",COUNTIF(F15:AJ15,"H"))</f>
        <v/>
      </c>
      <c r="AL15" s="16" t="str">
        <f aca="false">IF(B15="","",COUNTIF(F15:AJ15,"S"))</f>
        <v/>
      </c>
      <c r="AM15" s="16" t="str">
        <f aca="false">IF(B15="","",COUNTIF(F15:AJ15,"I"))</f>
        <v/>
      </c>
      <c r="AN15" s="16" t="str">
        <f aca="false">IF(B15="","",COUNTIF(F15:AJ15,"C"))</f>
        <v/>
      </c>
      <c r="AO15" s="16" t="str">
        <f aca="false">IF(B15="","",COUNTIF(F15:AJ15,"A"))</f>
        <v/>
      </c>
      <c r="AP15" s="16" t="str">
        <f aca="false">IF(B15="","",COUNTIF(F15:AJ15,"PH"))</f>
        <v/>
      </c>
      <c r="AQ15" s="16" t="str">
        <f aca="false">IF(B15="","",SUMIFS(Log_Masa!I:I,Log_Masa!B:B,B15,Log_Masa!A:A,"&gt;="&amp;BulanMula,Log_Masa!A:A,"&lt;"&amp;EDATE(BulanMula,1)))</f>
        <v/>
      </c>
      <c r="AR15" s="17" t="str">
        <f aca="false">IF(B15="","",SUMIFS(Log_Masa!J:J,Log_Masa!B:B,B15,Log_Masa!A:A,"&gt;="&amp;BulanMula,Log_Masa!A:A,"&lt;"&amp;EDATE(BulanMula,1)))</f>
        <v/>
      </c>
      <c r="AS15" s="18" t="str">
        <f aca="false">IF(B15="","",IFERROR(COUNTIF(F15:AJ15,"H")/(COUNTIF(F15:AJ15,"H")+COUNTIF(F15:AJ15,"A")),0))</f>
        <v/>
      </c>
      <c r="AT15" s="16" t="str">
        <f aca="false">IF(B15="","",IFERROR(VLOOKUP(B15,KelayakanCuti,3,FALSE())-SUMIFS(Permohonan_Cuti!$E:$E,Permohonan_Cuti!$A:$A,B15,Permohonan_Cuti!$B:$B,"Cuti Tahunan"),""))</f>
        <v/>
      </c>
    </row>
    <row r="16" customFormat="false" ht="15.75" hidden="false" customHeight="true" outlineLevel="0" collapsed="false">
      <c r="A16" s="13"/>
      <c r="B16" s="13"/>
      <c r="C16" s="14"/>
      <c r="D16" s="14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6" t="str">
        <f aca="false">IF(B16="","",COUNTIF(F16:AJ16,"H"))</f>
        <v/>
      </c>
      <c r="AL16" s="16" t="str">
        <f aca="false">IF(B16="","",COUNTIF(F16:AJ16,"S"))</f>
        <v/>
      </c>
      <c r="AM16" s="16" t="str">
        <f aca="false">IF(B16="","",COUNTIF(F16:AJ16,"I"))</f>
        <v/>
      </c>
      <c r="AN16" s="16" t="str">
        <f aca="false">IF(B16="","",COUNTIF(F16:AJ16,"C"))</f>
        <v/>
      </c>
      <c r="AO16" s="16" t="str">
        <f aca="false">IF(B16="","",COUNTIF(F16:AJ16,"A"))</f>
        <v/>
      </c>
      <c r="AP16" s="16" t="str">
        <f aca="false">IF(B16="","",COUNTIF(F16:AJ16,"PH"))</f>
        <v/>
      </c>
      <c r="AQ16" s="16" t="str">
        <f aca="false">IF(B16="","",SUMIFS(Log_Masa!I:I,Log_Masa!B:B,B16,Log_Masa!A:A,"&gt;="&amp;BulanMula,Log_Masa!A:A,"&lt;"&amp;EDATE(BulanMula,1)))</f>
        <v/>
      </c>
      <c r="AR16" s="17" t="str">
        <f aca="false">IF(B16="","",SUMIFS(Log_Masa!J:J,Log_Masa!B:B,B16,Log_Masa!A:A,"&gt;="&amp;BulanMula,Log_Masa!A:A,"&lt;"&amp;EDATE(BulanMula,1)))</f>
        <v/>
      </c>
      <c r="AS16" s="18" t="str">
        <f aca="false">IF(B16="","",IFERROR(COUNTIF(F16:AJ16,"H")/(COUNTIF(F16:AJ16,"H")+COUNTIF(F16:AJ16,"A")),0))</f>
        <v/>
      </c>
      <c r="AT16" s="16" t="str">
        <f aca="false">IF(B16="","",IFERROR(VLOOKUP(B16,KelayakanCuti,3,FALSE())-SUMIFS(Permohonan_Cuti!$E:$E,Permohonan_Cuti!$A:$A,B16,Permohonan_Cuti!$B:$B,"Cuti Tahunan"),""))</f>
        <v/>
      </c>
    </row>
    <row r="17" customFormat="false" ht="15.75" hidden="false" customHeight="true" outlineLevel="0" collapsed="false">
      <c r="A17" s="13"/>
      <c r="B17" s="13"/>
      <c r="C17" s="14"/>
      <c r="D17" s="14"/>
      <c r="E17" s="14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 t="str">
        <f aca="false">IF(B17="","",COUNTIF(F17:AJ17,"H"))</f>
        <v/>
      </c>
      <c r="AL17" s="16" t="str">
        <f aca="false">IF(B17="","",COUNTIF(F17:AJ17,"S"))</f>
        <v/>
      </c>
      <c r="AM17" s="16" t="str">
        <f aca="false">IF(B17="","",COUNTIF(F17:AJ17,"I"))</f>
        <v/>
      </c>
      <c r="AN17" s="16" t="str">
        <f aca="false">IF(B17="","",COUNTIF(F17:AJ17,"C"))</f>
        <v/>
      </c>
      <c r="AO17" s="16" t="str">
        <f aca="false">IF(B17="","",COUNTIF(F17:AJ17,"A"))</f>
        <v/>
      </c>
      <c r="AP17" s="16" t="str">
        <f aca="false">IF(B17="","",COUNTIF(F17:AJ17,"PH"))</f>
        <v/>
      </c>
      <c r="AQ17" s="16" t="str">
        <f aca="false">IF(B17="","",SUMIFS(Log_Masa!I:I,Log_Masa!B:B,B17,Log_Masa!A:A,"&gt;="&amp;BulanMula,Log_Masa!A:A,"&lt;"&amp;EDATE(BulanMula,1)))</f>
        <v/>
      </c>
      <c r="AR17" s="17" t="str">
        <f aca="false">IF(B17="","",SUMIFS(Log_Masa!J:J,Log_Masa!B:B,B17,Log_Masa!A:A,"&gt;="&amp;BulanMula,Log_Masa!A:A,"&lt;"&amp;EDATE(BulanMula,1)))</f>
        <v/>
      </c>
      <c r="AS17" s="18" t="str">
        <f aca="false">IF(B17="","",IFERROR(COUNTIF(F17:AJ17,"H")/(COUNTIF(F17:AJ17,"H")+COUNTIF(F17:AJ17,"A")),0))</f>
        <v/>
      </c>
      <c r="AT17" s="16" t="str">
        <f aca="false">IF(B17="","",IFERROR(VLOOKUP(B17,KelayakanCuti,3,FALSE())-SUMIFS(Permohonan_Cuti!$E:$E,Permohonan_Cuti!$A:$A,B17,Permohonan_Cuti!$B:$B,"Cuti Tahunan"),""))</f>
        <v/>
      </c>
    </row>
    <row r="18" customFormat="false" ht="15.75" hidden="false" customHeight="true" outlineLevel="0" collapsed="false">
      <c r="A18" s="13"/>
      <c r="B18" s="13"/>
      <c r="C18" s="14"/>
      <c r="D18" s="14"/>
      <c r="E18" s="14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 t="str">
        <f aca="false">IF(B18="","",COUNTIF(F18:AJ18,"H"))</f>
        <v/>
      </c>
      <c r="AL18" s="16" t="str">
        <f aca="false">IF(B18="","",COUNTIF(F18:AJ18,"S"))</f>
        <v/>
      </c>
      <c r="AM18" s="16" t="str">
        <f aca="false">IF(B18="","",COUNTIF(F18:AJ18,"I"))</f>
        <v/>
      </c>
      <c r="AN18" s="16" t="str">
        <f aca="false">IF(B18="","",COUNTIF(F18:AJ18,"C"))</f>
        <v/>
      </c>
      <c r="AO18" s="16" t="str">
        <f aca="false">IF(B18="","",COUNTIF(F18:AJ18,"A"))</f>
        <v/>
      </c>
      <c r="AP18" s="16" t="str">
        <f aca="false">IF(B18="","",COUNTIF(F18:AJ18,"PH"))</f>
        <v/>
      </c>
      <c r="AQ18" s="16" t="str">
        <f aca="false">IF(B18="","",SUMIFS(Log_Masa!I:I,Log_Masa!B:B,B18,Log_Masa!A:A,"&gt;="&amp;BulanMula,Log_Masa!A:A,"&lt;"&amp;EDATE(BulanMula,1)))</f>
        <v/>
      </c>
      <c r="AR18" s="17" t="str">
        <f aca="false">IF(B18="","",SUMIFS(Log_Masa!J:J,Log_Masa!B:B,B18,Log_Masa!A:A,"&gt;="&amp;BulanMula,Log_Masa!A:A,"&lt;"&amp;EDATE(BulanMula,1)))</f>
        <v/>
      </c>
      <c r="AS18" s="18" t="str">
        <f aca="false">IF(B18="","",IFERROR(COUNTIF(F18:AJ18,"H")/(COUNTIF(F18:AJ18,"H")+COUNTIF(F18:AJ18,"A")),0))</f>
        <v/>
      </c>
      <c r="AT18" s="16" t="str">
        <f aca="false">IF(B18="","",IFERROR(VLOOKUP(B18,KelayakanCuti,3,FALSE())-SUMIFS(Permohonan_Cuti!$E:$E,Permohonan_Cuti!$A:$A,B18,Permohonan_Cuti!$B:$B,"Cuti Tahunan"),""))</f>
        <v/>
      </c>
    </row>
    <row r="19" customFormat="false" ht="15.75" hidden="false" customHeight="true" outlineLevel="0" collapsed="false">
      <c r="A19" s="13"/>
      <c r="B19" s="13"/>
      <c r="C19" s="14"/>
      <c r="D19" s="14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6" t="str">
        <f aca="false">IF(B19="","",COUNTIF(F19:AJ19,"H"))</f>
        <v/>
      </c>
      <c r="AL19" s="16" t="str">
        <f aca="false">IF(B19="","",COUNTIF(F19:AJ19,"S"))</f>
        <v/>
      </c>
      <c r="AM19" s="16" t="str">
        <f aca="false">IF(B19="","",COUNTIF(F19:AJ19,"I"))</f>
        <v/>
      </c>
      <c r="AN19" s="16" t="str">
        <f aca="false">IF(B19="","",COUNTIF(F19:AJ19,"C"))</f>
        <v/>
      </c>
      <c r="AO19" s="16" t="str">
        <f aca="false">IF(B19="","",COUNTIF(F19:AJ19,"A"))</f>
        <v/>
      </c>
      <c r="AP19" s="16" t="str">
        <f aca="false">IF(B19="","",COUNTIF(F19:AJ19,"PH"))</f>
        <v/>
      </c>
      <c r="AQ19" s="16" t="str">
        <f aca="false">IF(B19="","",SUMIFS(Log_Masa!I:I,Log_Masa!B:B,B19,Log_Masa!A:A,"&gt;="&amp;BulanMula,Log_Masa!A:A,"&lt;"&amp;EDATE(BulanMula,1)))</f>
        <v/>
      </c>
      <c r="AR19" s="17" t="str">
        <f aca="false">IF(B19="","",SUMIFS(Log_Masa!J:J,Log_Masa!B:B,B19,Log_Masa!A:A,"&gt;="&amp;BulanMula,Log_Masa!A:A,"&lt;"&amp;EDATE(BulanMula,1)))</f>
        <v/>
      </c>
      <c r="AS19" s="18" t="str">
        <f aca="false">IF(B19="","",IFERROR(COUNTIF(F19:AJ19,"H")/(COUNTIF(F19:AJ19,"H")+COUNTIF(F19:AJ19,"A")),0))</f>
        <v/>
      </c>
      <c r="AT19" s="16" t="str">
        <f aca="false">IF(B19="","",IFERROR(VLOOKUP(B19,KelayakanCuti,3,FALSE())-SUMIFS(Permohonan_Cuti!$E:$E,Permohonan_Cuti!$A:$A,B19,Permohonan_Cuti!$B:$B,"Cuti Tahunan"),""))</f>
        <v/>
      </c>
    </row>
    <row r="20" customFormat="false" ht="15.75" hidden="false" customHeight="true" outlineLevel="0" collapsed="false">
      <c r="A20" s="13"/>
      <c r="B20" s="13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 t="str">
        <f aca="false">IF(B20="","",COUNTIF(F20:AJ20,"H"))</f>
        <v/>
      </c>
      <c r="AL20" s="16" t="str">
        <f aca="false">IF(B20="","",COUNTIF(F20:AJ20,"S"))</f>
        <v/>
      </c>
      <c r="AM20" s="16" t="str">
        <f aca="false">IF(B20="","",COUNTIF(F20:AJ20,"I"))</f>
        <v/>
      </c>
      <c r="AN20" s="16" t="str">
        <f aca="false">IF(B20="","",COUNTIF(F20:AJ20,"C"))</f>
        <v/>
      </c>
      <c r="AO20" s="16" t="str">
        <f aca="false">IF(B20="","",COUNTIF(F20:AJ20,"A"))</f>
        <v/>
      </c>
      <c r="AP20" s="16" t="str">
        <f aca="false">IF(B20="","",COUNTIF(F20:AJ20,"PH"))</f>
        <v/>
      </c>
      <c r="AQ20" s="16" t="str">
        <f aca="false">IF(B20="","",SUMIFS(Log_Masa!I:I,Log_Masa!B:B,B20,Log_Masa!A:A,"&gt;="&amp;BulanMula,Log_Masa!A:A,"&lt;"&amp;EDATE(BulanMula,1)))</f>
        <v/>
      </c>
      <c r="AR20" s="17" t="str">
        <f aca="false">IF(B20="","",SUMIFS(Log_Masa!J:J,Log_Masa!B:B,B20,Log_Masa!A:A,"&gt;="&amp;BulanMula,Log_Masa!A:A,"&lt;"&amp;EDATE(BulanMula,1)))</f>
        <v/>
      </c>
      <c r="AS20" s="18" t="str">
        <f aca="false">IF(B20="","",IFERROR(COUNTIF(F20:AJ20,"H")/(COUNTIF(F20:AJ20,"H")+COUNTIF(F20:AJ20,"A")),0))</f>
        <v/>
      </c>
      <c r="AT20" s="16" t="str">
        <f aca="false">IF(B20="","",IFERROR(VLOOKUP(B20,KelayakanCuti,3,FALSE())-SUMIFS(Permohonan_Cuti!$E:$E,Permohonan_Cuti!$A:$A,B20,Permohonan_Cuti!$B:$B,"Cuti Tahunan"),""))</f>
        <v/>
      </c>
    </row>
    <row r="21" customFormat="false" ht="15.75" hidden="false" customHeight="true" outlineLevel="0" collapsed="false">
      <c r="A21" s="13"/>
      <c r="B21" s="13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 t="str">
        <f aca="false">IF(B21="","",COUNTIF(F21:AJ21,"H"))</f>
        <v/>
      </c>
      <c r="AL21" s="16" t="str">
        <f aca="false">IF(B21="","",COUNTIF(F21:AJ21,"S"))</f>
        <v/>
      </c>
      <c r="AM21" s="16" t="str">
        <f aca="false">IF(B21="","",COUNTIF(F21:AJ21,"I"))</f>
        <v/>
      </c>
      <c r="AN21" s="16" t="str">
        <f aca="false">IF(B21="","",COUNTIF(F21:AJ21,"C"))</f>
        <v/>
      </c>
      <c r="AO21" s="16" t="str">
        <f aca="false">IF(B21="","",COUNTIF(F21:AJ21,"A"))</f>
        <v/>
      </c>
      <c r="AP21" s="16" t="str">
        <f aca="false">IF(B21="","",COUNTIF(F21:AJ21,"PH"))</f>
        <v/>
      </c>
      <c r="AQ21" s="16" t="str">
        <f aca="false">IF(B21="","",SUMIFS(Log_Masa!I:I,Log_Masa!B:B,B21,Log_Masa!A:A,"&gt;="&amp;BulanMula,Log_Masa!A:A,"&lt;"&amp;EDATE(BulanMula,1)))</f>
        <v/>
      </c>
      <c r="AR21" s="17" t="str">
        <f aca="false">IF(B21="","",SUMIFS(Log_Masa!J:J,Log_Masa!B:B,B21,Log_Masa!A:A,"&gt;="&amp;BulanMula,Log_Masa!A:A,"&lt;"&amp;EDATE(BulanMula,1)))</f>
        <v/>
      </c>
      <c r="AS21" s="18" t="str">
        <f aca="false">IF(B21="","",IFERROR(COUNTIF(F21:AJ21,"H")/(COUNTIF(F21:AJ21,"H")+COUNTIF(F21:AJ21,"A")),0))</f>
        <v/>
      </c>
      <c r="AT21" s="16" t="str">
        <f aca="false">IF(B21="","",IFERROR(VLOOKUP(B21,KelayakanCuti,3,FALSE())-SUMIFS(Permohonan_Cuti!$E:$E,Permohonan_Cuti!$A:$A,B21,Permohonan_Cuti!$B:$B,"Cuti Tahunan"),""))</f>
        <v/>
      </c>
    </row>
    <row r="22" customFormat="false" ht="15.75" hidden="false" customHeight="true" outlineLevel="0" collapsed="false">
      <c r="A22" s="13"/>
      <c r="B22" s="13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 t="str">
        <f aca="false">IF(B22="","",COUNTIF(F22:AJ22,"H"))</f>
        <v/>
      </c>
      <c r="AL22" s="16" t="str">
        <f aca="false">IF(B22="","",COUNTIF(F22:AJ22,"S"))</f>
        <v/>
      </c>
      <c r="AM22" s="16" t="str">
        <f aca="false">IF(B22="","",COUNTIF(F22:AJ22,"I"))</f>
        <v/>
      </c>
      <c r="AN22" s="16" t="str">
        <f aca="false">IF(B22="","",COUNTIF(F22:AJ22,"C"))</f>
        <v/>
      </c>
      <c r="AO22" s="16" t="str">
        <f aca="false">IF(B22="","",COUNTIF(F22:AJ22,"A"))</f>
        <v/>
      </c>
      <c r="AP22" s="16" t="str">
        <f aca="false">IF(B22="","",COUNTIF(F22:AJ22,"PH"))</f>
        <v/>
      </c>
      <c r="AQ22" s="16" t="str">
        <f aca="false">IF(B22="","",SUMIFS(Log_Masa!I:I,Log_Masa!B:B,B22,Log_Masa!A:A,"&gt;="&amp;BulanMula,Log_Masa!A:A,"&lt;"&amp;EDATE(BulanMula,1)))</f>
        <v/>
      </c>
      <c r="AR22" s="17" t="str">
        <f aca="false">IF(B22="","",SUMIFS(Log_Masa!J:J,Log_Masa!B:B,B22,Log_Masa!A:A,"&gt;="&amp;BulanMula,Log_Masa!A:A,"&lt;"&amp;EDATE(BulanMula,1)))</f>
        <v/>
      </c>
      <c r="AS22" s="18" t="str">
        <f aca="false">IF(B22="","",IFERROR(COUNTIF(F22:AJ22,"H")/(COUNTIF(F22:AJ22,"H")+COUNTIF(F22:AJ22,"A")),0))</f>
        <v/>
      </c>
      <c r="AT22" s="16" t="str">
        <f aca="false">IF(B22="","",IFERROR(VLOOKUP(B22,KelayakanCuti,3,FALSE())-SUMIFS(Permohonan_Cuti!$E:$E,Permohonan_Cuti!$A:$A,B22,Permohonan_Cuti!$B:$B,"Cuti Tahunan"),""))</f>
        <v/>
      </c>
    </row>
    <row r="23" customFormat="false" ht="15.75" hidden="false" customHeight="true" outlineLevel="0" collapsed="false">
      <c r="A23" s="13"/>
      <c r="B23" s="13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 t="str">
        <f aca="false">IF(B23="","",COUNTIF(F23:AJ23,"H"))</f>
        <v/>
      </c>
      <c r="AL23" s="16" t="str">
        <f aca="false">IF(B23="","",COUNTIF(F23:AJ23,"S"))</f>
        <v/>
      </c>
      <c r="AM23" s="16" t="str">
        <f aca="false">IF(B23="","",COUNTIF(F23:AJ23,"I"))</f>
        <v/>
      </c>
      <c r="AN23" s="16" t="str">
        <f aca="false">IF(B23="","",COUNTIF(F23:AJ23,"C"))</f>
        <v/>
      </c>
      <c r="AO23" s="16" t="str">
        <f aca="false">IF(B23="","",COUNTIF(F23:AJ23,"A"))</f>
        <v/>
      </c>
      <c r="AP23" s="16" t="str">
        <f aca="false">IF(B23="","",COUNTIF(F23:AJ23,"PH"))</f>
        <v/>
      </c>
      <c r="AQ23" s="16" t="str">
        <f aca="false">IF(B23="","",SUMIFS(Log_Masa!I:I,Log_Masa!B:B,B23,Log_Masa!A:A,"&gt;="&amp;BulanMula,Log_Masa!A:A,"&lt;"&amp;EDATE(BulanMula,1)))</f>
        <v/>
      </c>
      <c r="AR23" s="17" t="str">
        <f aca="false">IF(B23="","",SUMIFS(Log_Masa!J:J,Log_Masa!B:B,B23,Log_Masa!A:A,"&gt;="&amp;BulanMula,Log_Masa!A:A,"&lt;"&amp;EDATE(BulanMula,1)))</f>
        <v/>
      </c>
      <c r="AS23" s="18" t="str">
        <f aca="false">IF(B23="","",IFERROR(COUNTIF(F23:AJ23,"H")/(COUNTIF(F23:AJ23,"H")+COUNTIF(F23:AJ23,"A")),0))</f>
        <v/>
      </c>
      <c r="AT23" s="16" t="str">
        <f aca="false">IF(B23="","",IFERROR(VLOOKUP(B23,KelayakanCuti,3,FALSE())-SUMIFS(Permohonan_Cuti!$E:$E,Permohonan_Cuti!$A:$A,B23,Permohonan_Cuti!$B:$B,"Cuti Tahunan"),""))</f>
        <v/>
      </c>
    </row>
    <row r="24" customFormat="false" ht="15.75" hidden="false" customHeight="true" outlineLevel="0" collapsed="false">
      <c r="A24" s="13"/>
      <c r="B24" s="13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 t="str">
        <f aca="false">IF(B24="","",COUNTIF(F24:AJ24,"H"))</f>
        <v/>
      </c>
      <c r="AL24" s="16" t="str">
        <f aca="false">IF(B24="","",COUNTIF(F24:AJ24,"S"))</f>
        <v/>
      </c>
      <c r="AM24" s="16" t="str">
        <f aca="false">IF(B24="","",COUNTIF(F24:AJ24,"I"))</f>
        <v/>
      </c>
      <c r="AN24" s="16" t="str">
        <f aca="false">IF(B24="","",COUNTIF(F24:AJ24,"C"))</f>
        <v/>
      </c>
      <c r="AO24" s="16" t="str">
        <f aca="false">IF(B24="","",COUNTIF(F24:AJ24,"A"))</f>
        <v/>
      </c>
      <c r="AP24" s="16" t="str">
        <f aca="false">IF(B24="","",COUNTIF(F24:AJ24,"PH"))</f>
        <v/>
      </c>
      <c r="AQ24" s="16" t="str">
        <f aca="false">IF(B24="","",SUMIFS(Log_Masa!I:I,Log_Masa!B:B,B24,Log_Masa!A:A,"&gt;="&amp;BulanMula,Log_Masa!A:A,"&lt;"&amp;EDATE(BulanMula,1)))</f>
        <v/>
      </c>
      <c r="AR24" s="17" t="str">
        <f aca="false">IF(B24="","",SUMIFS(Log_Masa!J:J,Log_Masa!B:B,B24,Log_Masa!A:A,"&gt;="&amp;BulanMula,Log_Masa!A:A,"&lt;"&amp;EDATE(BulanMula,1)))</f>
        <v/>
      </c>
      <c r="AS24" s="18" t="str">
        <f aca="false">IF(B24="","",IFERROR(COUNTIF(F24:AJ24,"H")/(COUNTIF(F24:AJ24,"H")+COUNTIF(F24:AJ24,"A")),0))</f>
        <v/>
      </c>
      <c r="AT24" s="16" t="str">
        <f aca="false">IF(B24="","",IFERROR(VLOOKUP(B24,KelayakanCuti,3,FALSE())-SUMIFS(Permohonan_Cuti!$E:$E,Permohonan_Cuti!$A:$A,B24,Permohonan_Cuti!$B:$B,"Cuti Tahunan"),""))</f>
        <v/>
      </c>
    </row>
    <row r="25" customFormat="false" ht="15.75" hidden="false" customHeight="true" outlineLevel="0" collapsed="false">
      <c r="A25" s="13"/>
      <c r="B25" s="13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 t="str">
        <f aca="false">IF(B25="","",COUNTIF(F25:AJ25,"H"))</f>
        <v/>
      </c>
      <c r="AL25" s="16" t="str">
        <f aca="false">IF(B25="","",COUNTIF(F25:AJ25,"S"))</f>
        <v/>
      </c>
      <c r="AM25" s="16" t="str">
        <f aca="false">IF(B25="","",COUNTIF(F25:AJ25,"I"))</f>
        <v/>
      </c>
      <c r="AN25" s="16" t="str">
        <f aca="false">IF(B25="","",COUNTIF(F25:AJ25,"C"))</f>
        <v/>
      </c>
      <c r="AO25" s="16" t="str">
        <f aca="false">IF(B25="","",COUNTIF(F25:AJ25,"A"))</f>
        <v/>
      </c>
      <c r="AP25" s="16" t="str">
        <f aca="false">IF(B25="","",COUNTIF(F25:AJ25,"PH"))</f>
        <v/>
      </c>
      <c r="AQ25" s="16" t="str">
        <f aca="false">IF(B25="","",SUMIFS(Log_Masa!I:I,Log_Masa!B:B,B25,Log_Masa!A:A,"&gt;="&amp;BulanMula,Log_Masa!A:A,"&lt;"&amp;EDATE(BulanMula,1)))</f>
        <v/>
      </c>
      <c r="AR25" s="17" t="str">
        <f aca="false">IF(B25="","",SUMIFS(Log_Masa!J:J,Log_Masa!B:B,B25,Log_Masa!A:A,"&gt;="&amp;BulanMula,Log_Masa!A:A,"&lt;"&amp;EDATE(BulanMula,1)))</f>
        <v/>
      </c>
      <c r="AS25" s="18" t="str">
        <f aca="false">IF(B25="","",IFERROR(COUNTIF(F25:AJ25,"H")/(COUNTIF(F25:AJ25,"H")+COUNTIF(F25:AJ25,"A")),0))</f>
        <v/>
      </c>
      <c r="AT25" s="16" t="str">
        <f aca="false">IF(B25="","",IFERROR(VLOOKUP(B25,KelayakanCuti,3,FALSE())-SUMIFS(Permohonan_Cuti!$E:$E,Permohonan_Cuti!$A:$A,B25,Permohonan_Cuti!$B:$B,"Cuti Tahunan"),""))</f>
        <v/>
      </c>
    </row>
    <row r="26" customFormat="false" ht="15.75" hidden="false" customHeight="true" outlineLevel="0" collapsed="false">
      <c r="A26" s="13"/>
      <c r="B26" s="13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 t="str">
        <f aca="false">IF(B26="","",COUNTIF(F26:AJ26,"H"))</f>
        <v/>
      </c>
      <c r="AL26" s="16" t="str">
        <f aca="false">IF(B26="","",COUNTIF(F26:AJ26,"S"))</f>
        <v/>
      </c>
      <c r="AM26" s="16" t="str">
        <f aca="false">IF(B26="","",COUNTIF(F26:AJ26,"I"))</f>
        <v/>
      </c>
      <c r="AN26" s="16" t="str">
        <f aca="false">IF(B26="","",COUNTIF(F26:AJ26,"C"))</f>
        <v/>
      </c>
      <c r="AO26" s="16" t="str">
        <f aca="false">IF(B26="","",COUNTIF(F26:AJ26,"A"))</f>
        <v/>
      </c>
      <c r="AP26" s="16" t="str">
        <f aca="false">IF(B26="","",COUNTIF(F26:AJ26,"PH"))</f>
        <v/>
      </c>
      <c r="AQ26" s="16" t="str">
        <f aca="false">IF(B26="","",SUMIFS(Log_Masa!I:I,Log_Masa!B:B,B26,Log_Masa!A:A,"&gt;="&amp;BulanMula,Log_Masa!A:A,"&lt;"&amp;EDATE(BulanMula,1)))</f>
        <v/>
      </c>
      <c r="AR26" s="17" t="str">
        <f aca="false">IF(B26="","",SUMIFS(Log_Masa!J:J,Log_Masa!B:B,B26,Log_Masa!A:A,"&gt;="&amp;BulanMula,Log_Masa!A:A,"&lt;"&amp;EDATE(BulanMula,1)))</f>
        <v/>
      </c>
      <c r="AS26" s="18" t="str">
        <f aca="false">IF(B26="","",IFERROR(COUNTIF(F26:AJ26,"H")/(COUNTIF(F26:AJ26,"H")+COUNTIF(F26:AJ26,"A")),0))</f>
        <v/>
      </c>
      <c r="AT26" s="16" t="str">
        <f aca="false">IF(B26="","",IFERROR(VLOOKUP(B26,KelayakanCuti,3,FALSE())-SUMIFS(Permohonan_Cuti!$E:$E,Permohonan_Cuti!$A:$A,B26,Permohonan_Cuti!$B:$B,"Cuti Tahunan"),""))</f>
        <v/>
      </c>
    </row>
    <row r="27" customFormat="false" ht="15.75" hidden="false" customHeight="true" outlineLevel="0" collapsed="false">
      <c r="A27" s="13"/>
      <c r="B27" s="13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 t="str">
        <f aca="false">IF(B27="","",COUNTIF(F27:AJ27,"H"))</f>
        <v/>
      </c>
      <c r="AL27" s="16" t="str">
        <f aca="false">IF(B27="","",COUNTIF(F27:AJ27,"S"))</f>
        <v/>
      </c>
      <c r="AM27" s="16" t="str">
        <f aca="false">IF(B27="","",COUNTIF(F27:AJ27,"I"))</f>
        <v/>
      </c>
      <c r="AN27" s="16" t="str">
        <f aca="false">IF(B27="","",COUNTIF(F27:AJ27,"C"))</f>
        <v/>
      </c>
      <c r="AO27" s="16" t="str">
        <f aca="false">IF(B27="","",COUNTIF(F27:AJ27,"A"))</f>
        <v/>
      </c>
      <c r="AP27" s="16" t="str">
        <f aca="false">IF(B27="","",COUNTIF(F27:AJ27,"PH"))</f>
        <v/>
      </c>
      <c r="AQ27" s="16" t="str">
        <f aca="false">IF(B27="","",SUMIFS(Log_Masa!I:I,Log_Masa!B:B,B27,Log_Masa!A:A,"&gt;="&amp;BulanMula,Log_Masa!A:A,"&lt;"&amp;EDATE(BulanMula,1)))</f>
        <v/>
      </c>
      <c r="AR27" s="17" t="str">
        <f aca="false">IF(B27="","",SUMIFS(Log_Masa!J:J,Log_Masa!B:B,B27,Log_Masa!A:A,"&gt;="&amp;BulanMula,Log_Masa!A:A,"&lt;"&amp;EDATE(BulanMula,1)))</f>
        <v/>
      </c>
      <c r="AS27" s="18" t="str">
        <f aca="false">IF(B27="","",IFERROR(COUNTIF(F27:AJ27,"H")/(COUNTIF(F27:AJ27,"H")+COUNTIF(F27:AJ27,"A")),0))</f>
        <v/>
      </c>
      <c r="AT27" s="16" t="str">
        <f aca="false">IF(B27="","",IFERROR(VLOOKUP(B27,KelayakanCuti,3,FALSE())-SUMIFS(Permohonan_Cuti!$E:$E,Permohonan_Cuti!$A:$A,B27,Permohonan_Cuti!$B:$B,"Cuti Tahunan"),""))</f>
        <v/>
      </c>
    </row>
    <row r="28" customFormat="false" ht="15.75" hidden="false" customHeight="true" outlineLevel="0" collapsed="false">
      <c r="A28" s="13"/>
      <c r="B28" s="13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 t="str">
        <f aca="false">IF(B28="","",COUNTIF(F28:AJ28,"H"))</f>
        <v/>
      </c>
      <c r="AL28" s="16" t="str">
        <f aca="false">IF(B28="","",COUNTIF(F28:AJ28,"S"))</f>
        <v/>
      </c>
      <c r="AM28" s="16" t="str">
        <f aca="false">IF(B28="","",COUNTIF(F28:AJ28,"I"))</f>
        <v/>
      </c>
      <c r="AN28" s="16" t="str">
        <f aca="false">IF(B28="","",COUNTIF(F28:AJ28,"C"))</f>
        <v/>
      </c>
      <c r="AO28" s="16" t="str">
        <f aca="false">IF(B28="","",COUNTIF(F28:AJ28,"A"))</f>
        <v/>
      </c>
      <c r="AP28" s="16" t="str">
        <f aca="false">IF(B28="","",COUNTIF(F28:AJ28,"PH"))</f>
        <v/>
      </c>
      <c r="AQ28" s="16" t="str">
        <f aca="false">IF(B28="","",SUMIFS(Log_Masa!I:I,Log_Masa!B:B,B28,Log_Masa!A:A,"&gt;="&amp;BulanMula,Log_Masa!A:A,"&lt;"&amp;EDATE(BulanMula,1)))</f>
        <v/>
      </c>
      <c r="AR28" s="17" t="str">
        <f aca="false">IF(B28="","",SUMIFS(Log_Masa!J:J,Log_Masa!B:B,B28,Log_Masa!A:A,"&gt;="&amp;BulanMula,Log_Masa!A:A,"&lt;"&amp;EDATE(BulanMula,1)))</f>
        <v/>
      </c>
      <c r="AS28" s="18" t="str">
        <f aca="false">IF(B28="","",IFERROR(COUNTIF(F28:AJ28,"H")/(COUNTIF(F28:AJ28,"H")+COUNTIF(F28:AJ28,"A")),0))</f>
        <v/>
      </c>
      <c r="AT28" s="16" t="str">
        <f aca="false">IF(B28="","",IFERROR(VLOOKUP(B28,KelayakanCuti,3,FALSE())-SUMIFS(Permohonan_Cuti!$E:$E,Permohonan_Cuti!$A:$A,B28,Permohonan_Cuti!$B:$B,"Cuti Tahunan"),""))</f>
        <v/>
      </c>
    </row>
    <row r="29" customFormat="false" ht="15.75" hidden="false" customHeight="true" outlineLevel="0" collapsed="false">
      <c r="A29" s="13"/>
      <c r="B29" s="13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 t="str">
        <f aca="false">IF(B29="","",COUNTIF(F29:AJ29,"H"))</f>
        <v/>
      </c>
      <c r="AL29" s="16" t="str">
        <f aca="false">IF(B29="","",COUNTIF(F29:AJ29,"S"))</f>
        <v/>
      </c>
      <c r="AM29" s="16" t="str">
        <f aca="false">IF(B29="","",COUNTIF(F29:AJ29,"I"))</f>
        <v/>
      </c>
      <c r="AN29" s="16" t="str">
        <f aca="false">IF(B29="","",COUNTIF(F29:AJ29,"C"))</f>
        <v/>
      </c>
      <c r="AO29" s="16" t="str">
        <f aca="false">IF(B29="","",COUNTIF(F29:AJ29,"A"))</f>
        <v/>
      </c>
      <c r="AP29" s="16" t="str">
        <f aca="false">IF(B29="","",COUNTIF(F29:AJ29,"PH"))</f>
        <v/>
      </c>
      <c r="AQ29" s="16" t="str">
        <f aca="false">IF(B29="","",SUMIFS(Log_Masa!I:I,Log_Masa!B:B,B29,Log_Masa!A:A,"&gt;="&amp;BulanMula,Log_Masa!A:A,"&lt;"&amp;EDATE(BulanMula,1)))</f>
        <v/>
      </c>
      <c r="AR29" s="17" t="str">
        <f aca="false">IF(B29="","",SUMIFS(Log_Masa!J:J,Log_Masa!B:B,B29,Log_Masa!A:A,"&gt;="&amp;BulanMula,Log_Masa!A:A,"&lt;"&amp;EDATE(BulanMula,1)))</f>
        <v/>
      </c>
      <c r="AS29" s="18" t="str">
        <f aca="false">IF(B29="","",IFERROR(COUNTIF(F29:AJ29,"H")/(COUNTIF(F29:AJ29,"H")+COUNTIF(F29:AJ29,"A")),0))</f>
        <v/>
      </c>
      <c r="AT29" s="16" t="str">
        <f aca="false">IF(B29="","",IFERROR(VLOOKUP(B29,KelayakanCuti,3,FALSE())-SUMIFS(Permohonan_Cuti!$E:$E,Permohonan_Cuti!$A:$A,B29,Permohonan_Cuti!$B:$B,"Cuti Tahunan"),""))</f>
        <v/>
      </c>
    </row>
    <row r="30" customFormat="false" ht="15.75" hidden="false" customHeight="true" outlineLevel="0" collapsed="false">
      <c r="A30" s="13"/>
      <c r="B30" s="13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 t="str">
        <f aca="false">IF(B30="","",COUNTIF(F30:AJ30,"H"))</f>
        <v/>
      </c>
      <c r="AL30" s="16" t="str">
        <f aca="false">IF(B30="","",COUNTIF(F30:AJ30,"S"))</f>
        <v/>
      </c>
      <c r="AM30" s="16" t="str">
        <f aca="false">IF(B30="","",COUNTIF(F30:AJ30,"I"))</f>
        <v/>
      </c>
      <c r="AN30" s="16" t="str">
        <f aca="false">IF(B30="","",COUNTIF(F30:AJ30,"C"))</f>
        <v/>
      </c>
      <c r="AO30" s="16" t="str">
        <f aca="false">IF(B30="","",COUNTIF(F30:AJ30,"A"))</f>
        <v/>
      </c>
      <c r="AP30" s="16" t="str">
        <f aca="false">IF(B30="","",COUNTIF(F30:AJ30,"PH"))</f>
        <v/>
      </c>
      <c r="AQ30" s="16" t="str">
        <f aca="false">IF(B30="","",SUMIFS(Log_Masa!I:I,Log_Masa!B:B,B30,Log_Masa!A:A,"&gt;="&amp;BulanMula,Log_Masa!A:A,"&lt;"&amp;EDATE(BulanMula,1)))</f>
        <v/>
      </c>
      <c r="AR30" s="17" t="str">
        <f aca="false">IF(B30="","",SUMIFS(Log_Masa!J:J,Log_Masa!B:B,B30,Log_Masa!A:A,"&gt;="&amp;BulanMula,Log_Masa!A:A,"&lt;"&amp;EDATE(BulanMula,1)))</f>
        <v/>
      </c>
      <c r="AS30" s="18" t="str">
        <f aca="false">IF(B30="","",IFERROR(COUNTIF(F30:AJ30,"H")/(COUNTIF(F30:AJ30,"H")+COUNTIF(F30:AJ30,"A")),0))</f>
        <v/>
      </c>
      <c r="AT30" s="16" t="str">
        <f aca="false">IF(B30="","",IFERROR(VLOOKUP(B30,KelayakanCuti,3,FALSE())-SUMIFS(Permohonan_Cuti!$E:$E,Permohonan_Cuti!$A:$A,B30,Permohonan_Cuti!$B:$B,"Cuti Tahunan"),""))</f>
        <v/>
      </c>
    </row>
    <row r="31" customFormat="false" ht="15.75" hidden="false" customHeight="true" outlineLevel="0" collapsed="false">
      <c r="A31" s="13"/>
      <c r="B31" s="13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 t="str">
        <f aca="false">IF(B31="","",COUNTIF(F31:AJ31,"H"))</f>
        <v/>
      </c>
      <c r="AL31" s="16" t="str">
        <f aca="false">IF(B31="","",COUNTIF(F31:AJ31,"S"))</f>
        <v/>
      </c>
      <c r="AM31" s="16" t="str">
        <f aca="false">IF(B31="","",COUNTIF(F31:AJ31,"I"))</f>
        <v/>
      </c>
      <c r="AN31" s="16" t="str">
        <f aca="false">IF(B31="","",COUNTIF(F31:AJ31,"C"))</f>
        <v/>
      </c>
      <c r="AO31" s="16" t="str">
        <f aca="false">IF(B31="","",COUNTIF(F31:AJ31,"A"))</f>
        <v/>
      </c>
      <c r="AP31" s="16" t="str">
        <f aca="false">IF(B31="","",COUNTIF(F31:AJ31,"PH"))</f>
        <v/>
      </c>
      <c r="AQ31" s="16" t="str">
        <f aca="false">IF(B31="","",SUMIFS(Log_Masa!I:I,Log_Masa!B:B,B31,Log_Masa!A:A,"&gt;="&amp;BulanMula,Log_Masa!A:A,"&lt;"&amp;EDATE(BulanMula,1)))</f>
        <v/>
      </c>
      <c r="AR31" s="17" t="str">
        <f aca="false">IF(B31="","",SUMIFS(Log_Masa!J:J,Log_Masa!B:B,B31,Log_Masa!A:A,"&gt;="&amp;BulanMula,Log_Masa!A:A,"&lt;"&amp;EDATE(BulanMula,1)))</f>
        <v/>
      </c>
      <c r="AS31" s="18" t="str">
        <f aca="false">IF(B31="","",IFERROR(COUNTIF(F31:AJ31,"H")/(COUNTIF(F31:AJ31,"H")+COUNTIF(F31:AJ31,"A")),0))</f>
        <v/>
      </c>
      <c r="AT31" s="16" t="str">
        <f aca="false">IF(B31="","",IFERROR(VLOOKUP(B31,KelayakanCuti,3,FALSE())-SUMIFS(Permohonan_Cuti!$E:$E,Permohonan_Cuti!$A:$A,B31,Permohonan_Cuti!$B:$B,"Cuti Tahunan"),""))</f>
        <v/>
      </c>
    </row>
    <row r="32" customFormat="false" ht="15.75" hidden="false" customHeight="true" outlineLevel="0" collapsed="false">
      <c r="A32" s="13"/>
      <c r="B32" s="13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6" t="str">
        <f aca="false">IF(B32="","",COUNTIF(F32:AJ32,"H"))</f>
        <v/>
      </c>
      <c r="AL32" s="16" t="str">
        <f aca="false">IF(B32="","",COUNTIF(F32:AJ32,"S"))</f>
        <v/>
      </c>
      <c r="AM32" s="16" t="str">
        <f aca="false">IF(B32="","",COUNTIF(F32:AJ32,"I"))</f>
        <v/>
      </c>
      <c r="AN32" s="16" t="str">
        <f aca="false">IF(B32="","",COUNTIF(F32:AJ32,"C"))</f>
        <v/>
      </c>
      <c r="AO32" s="16" t="str">
        <f aca="false">IF(B32="","",COUNTIF(F32:AJ32,"A"))</f>
        <v/>
      </c>
      <c r="AP32" s="16" t="str">
        <f aca="false">IF(B32="","",COUNTIF(F32:AJ32,"PH"))</f>
        <v/>
      </c>
      <c r="AQ32" s="16" t="str">
        <f aca="false">IF(B32="","",SUMIFS(Log_Masa!I:I,Log_Masa!B:B,B32,Log_Masa!A:A,"&gt;="&amp;BulanMula,Log_Masa!A:A,"&lt;"&amp;EDATE(BulanMula,1)))</f>
        <v/>
      </c>
      <c r="AR32" s="17" t="str">
        <f aca="false">IF(B32="","",SUMIFS(Log_Masa!J:J,Log_Masa!B:B,B32,Log_Masa!A:A,"&gt;="&amp;BulanMula,Log_Masa!A:A,"&lt;"&amp;EDATE(BulanMula,1)))</f>
        <v/>
      </c>
      <c r="AS32" s="18" t="str">
        <f aca="false">IF(B32="","",IFERROR(COUNTIF(F32:AJ32,"H")/(COUNTIF(F32:AJ32,"H")+COUNTIF(F32:AJ32,"A")),0))</f>
        <v/>
      </c>
      <c r="AT32" s="16" t="str">
        <f aca="false">IF(B32="","",IFERROR(VLOOKUP(B32,KelayakanCuti,3,FALSE())-SUMIFS(Permohonan_Cuti!$E:$E,Permohonan_Cuti!$A:$A,B32,Permohonan_Cuti!$B:$B,"Cuti Tahunan"),""))</f>
        <v/>
      </c>
    </row>
    <row r="33" customFormat="false" ht="15.75" hidden="false" customHeight="true" outlineLevel="0" collapsed="false">
      <c r="A33" s="13"/>
      <c r="B33" s="13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6" t="str">
        <f aca="false">IF(B33="","",COUNTIF(F33:AJ33,"H"))</f>
        <v/>
      </c>
      <c r="AL33" s="16" t="str">
        <f aca="false">IF(B33="","",COUNTIF(F33:AJ33,"S"))</f>
        <v/>
      </c>
      <c r="AM33" s="16" t="str">
        <f aca="false">IF(B33="","",COUNTIF(F33:AJ33,"I"))</f>
        <v/>
      </c>
      <c r="AN33" s="16" t="str">
        <f aca="false">IF(B33="","",COUNTIF(F33:AJ33,"C"))</f>
        <v/>
      </c>
      <c r="AO33" s="16" t="str">
        <f aca="false">IF(B33="","",COUNTIF(F33:AJ33,"A"))</f>
        <v/>
      </c>
      <c r="AP33" s="16" t="str">
        <f aca="false">IF(B33="","",COUNTIF(F33:AJ33,"PH"))</f>
        <v/>
      </c>
      <c r="AQ33" s="16" t="str">
        <f aca="false">IF(B33="","",SUMIFS(Log_Masa!I:I,Log_Masa!B:B,B33,Log_Masa!A:A,"&gt;="&amp;BulanMula,Log_Masa!A:A,"&lt;"&amp;EDATE(BulanMula,1)))</f>
        <v/>
      </c>
      <c r="AR33" s="17" t="str">
        <f aca="false">IF(B33="","",SUMIFS(Log_Masa!J:J,Log_Masa!B:B,B33,Log_Masa!A:A,"&gt;="&amp;BulanMula,Log_Masa!A:A,"&lt;"&amp;EDATE(BulanMula,1)))</f>
        <v/>
      </c>
      <c r="AS33" s="18" t="str">
        <f aca="false">IF(B33="","",IFERROR(COUNTIF(F33:AJ33,"H")/(COUNTIF(F33:AJ33,"H")+COUNTIF(F33:AJ33,"A")),0))</f>
        <v/>
      </c>
      <c r="AT33" s="16" t="str">
        <f aca="false">IF(B33="","",IFERROR(VLOOKUP(B33,KelayakanCuti,3,FALSE())-SUMIFS(Permohonan_Cuti!$E:$E,Permohonan_Cuti!$A:$A,B33,Permohonan_Cuti!$B:$B,"Cuti Tahunan"),""))</f>
        <v/>
      </c>
    </row>
    <row r="34" customFormat="false" ht="15.75" hidden="false" customHeight="true" outlineLevel="0" collapsed="false">
      <c r="A34" s="13"/>
      <c r="B34" s="13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6" t="str">
        <f aca="false">IF(B34="","",COUNTIF(F34:AJ34,"H"))</f>
        <v/>
      </c>
      <c r="AL34" s="16" t="str">
        <f aca="false">IF(B34="","",COUNTIF(F34:AJ34,"S"))</f>
        <v/>
      </c>
      <c r="AM34" s="16" t="str">
        <f aca="false">IF(B34="","",COUNTIF(F34:AJ34,"I"))</f>
        <v/>
      </c>
      <c r="AN34" s="16" t="str">
        <f aca="false">IF(B34="","",COUNTIF(F34:AJ34,"C"))</f>
        <v/>
      </c>
      <c r="AO34" s="16" t="str">
        <f aca="false">IF(B34="","",COUNTIF(F34:AJ34,"A"))</f>
        <v/>
      </c>
      <c r="AP34" s="16" t="str">
        <f aca="false">IF(B34="","",COUNTIF(F34:AJ34,"PH"))</f>
        <v/>
      </c>
      <c r="AQ34" s="16" t="str">
        <f aca="false">IF(B34="","",SUMIFS(Log_Masa!I:I,Log_Masa!B:B,B34,Log_Masa!A:A,"&gt;="&amp;BulanMula,Log_Masa!A:A,"&lt;"&amp;EDATE(BulanMula,1)))</f>
        <v/>
      </c>
      <c r="AR34" s="17" t="str">
        <f aca="false">IF(B34="","",SUMIFS(Log_Masa!J:J,Log_Masa!B:B,B34,Log_Masa!A:A,"&gt;="&amp;BulanMula,Log_Masa!A:A,"&lt;"&amp;EDATE(BulanMula,1)))</f>
        <v/>
      </c>
      <c r="AS34" s="18" t="str">
        <f aca="false">IF(B34="","",IFERROR(COUNTIF(F34:AJ34,"H")/(COUNTIF(F34:AJ34,"H")+COUNTIF(F34:AJ34,"A")),0))</f>
        <v/>
      </c>
      <c r="AT34" s="16" t="str">
        <f aca="false">IF(B34="","",IFERROR(VLOOKUP(B34,KelayakanCuti,3,FALSE())-SUMIFS(Permohonan_Cuti!$E:$E,Permohonan_Cuti!$A:$A,B34,Permohonan_Cuti!$B:$B,"Cuti Tahunan"),""))</f>
        <v/>
      </c>
    </row>
    <row r="35" customFormat="false" ht="15.75" hidden="false" customHeight="true" outlineLevel="0" collapsed="false">
      <c r="A35" s="13"/>
      <c r="B35" s="13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6" t="str">
        <f aca="false">IF(B35="","",COUNTIF(F35:AJ35,"H"))</f>
        <v/>
      </c>
      <c r="AL35" s="16" t="str">
        <f aca="false">IF(B35="","",COUNTIF(F35:AJ35,"S"))</f>
        <v/>
      </c>
      <c r="AM35" s="16" t="str">
        <f aca="false">IF(B35="","",COUNTIF(F35:AJ35,"I"))</f>
        <v/>
      </c>
      <c r="AN35" s="16" t="str">
        <f aca="false">IF(B35="","",COUNTIF(F35:AJ35,"C"))</f>
        <v/>
      </c>
      <c r="AO35" s="16" t="str">
        <f aca="false">IF(B35="","",COUNTIF(F35:AJ35,"A"))</f>
        <v/>
      </c>
      <c r="AP35" s="16" t="str">
        <f aca="false">IF(B35="","",COUNTIF(F35:AJ35,"PH"))</f>
        <v/>
      </c>
      <c r="AQ35" s="16" t="str">
        <f aca="false">IF(B35="","",SUMIFS(Log_Masa!I:I,Log_Masa!B:B,B35,Log_Masa!A:A,"&gt;="&amp;BulanMula,Log_Masa!A:A,"&lt;"&amp;EDATE(BulanMula,1)))</f>
        <v/>
      </c>
      <c r="AR35" s="17" t="str">
        <f aca="false">IF(B35="","",SUMIFS(Log_Masa!J:J,Log_Masa!B:B,B35,Log_Masa!A:A,"&gt;="&amp;BulanMula,Log_Masa!A:A,"&lt;"&amp;EDATE(BulanMula,1)))</f>
        <v/>
      </c>
      <c r="AS35" s="18" t="str">
        <f aca="false">IF(B35="","",IFERROR(COUNTIF(F35:AJ35,"H")/(COUNTIF(F35:AJ35,"H")+COUNTIF(F35:AJ35,"A")),0))</f>
        <v/>
      </c>
      <c r="AT35" s="16" t="str">
        <f aca="false">IF(B35="","",IFERROR(VLOOKUP(B35,KelayakanCuti,3,FALSE())-SUMIFS(Permohonan_Cuti!$E:$E,Permohonan_Cuti!$A:$A,B35,Permohonan_Cuti!$B:$B,"Cuti Tahunan"),""))</f>
        <v/>
      </c>
    </row>
    <row r="36" customFormat="false" ht="15.75" hidden="false" customHeight="true" outlineLevel="0" collapsed="false">
      <c r="A36" s="13"/>
      <c r="B36" s="13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6" t="str">
        <f aca="false">IF(B36="","",COUNTIF(F36:AJ36,"H"))</f>
        <v/>
      </c>
      <c r="AL36" s="16" t="str">
        <f aca="false">IF(B36="","",COUNTIF(F36:AJ36,"S"))</f>
        <v/>
      </c>
      <c r="AM36" s="16" t="str">
        <f aca="false">IF(B36="","",COUNTIF(F36:AJ36,"I"))</f>
        <v/>
      </c>
      <c r="AN36" s="16" t="str">
        <f aca="false">IF(B36="","",COUNTIF(F36:AJ36,"C"))</f>
        <v/>
      </c>
      <c r="AO36" s="16" t="str">
        <f aca="false">IF(B36="","",COUNTIF(F36:AJ36,"A"))</f>
        <v/>
      </c>
      <c r="AP36" s="16" t="str">
        <f aca="false">IF(B36="","",COUNTIF(F36:AJ36,"PH"))</f>
        <v/>
      </c>
      <c r="AQ36" s="16" t="str">
        <f aca="false">IF(B36="","",SUMIFS(Log_Masa!I:I,Log_Masa!B:B,B36,Log_Masa!A:A,"&gt;="&amp;BulanMula,Log_Masa!A:A,"&lt;"&amp;EDATE(BulanMula,1)))</f>
        <v/>
      </c>
      <c r="AR36" s="17" t="str">
        <f aca="false">IF(B36="","",SUMIFS(Log_Masa!J:J,Log_Masa!B:B,B36,Log_Masa!A:A,"&gt;="&amp;BulanMula,Log_Masa!A:A,"&lt;"&amp;EDATE(BulanMula,1)))</f>
        <v/>
      </c>
      <c r="AS36" s="18" t="str">
        <f aca="false">IF(B36="","",IFERROR(COUNTIF(F36:AJ36,"H")/(COUNTIF(F36:AJ36,"H")+COUNTIF(F36:AJ36,"A")),0))</f>
        <v/>
      </c>
      <c r="AT36" s="16" t="str">
        <f aca="false">IF(B36="","",IFERROR(VLOOKUP(B36,KelayakanCuti,3,FALSE())-SUMIFS(Permohonan_Cuti!$E:$E,Permohonan_Cuti!$A:$A,B36,Permohonan_Cuti!$B:$B,"Cuti Tahunan"),""))</f>
        <v/>
      </c>
    </row>
    <row r="37" customFormat="false" ht="15.75" hidden="false" customHeight="true" outlineLevel="0" collapsed="false">
      <c r="A37" s="13"/>
      <c r="B37" s="13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6" t="str">
        <f aca="false">IF(B37="","",COUNTIF(F37:AJ37,"H"))</f>
        <v/>
      </c>
      <c r="AL37" s="16" t="str">
        <f aca="false">IF(B37="","",COUNTIF(F37:AJ37,"S"))</f>
        <v/>
      </c>
      <c r="AM37" s="16" t="str">
        <f aca="false">IF(B37="","",COUNTIF(F37:AJ37,"I"))</f>
        <v/>
      </c>
      <c r="AN37" s="16" t="str">
        <f aca="false">IF(B37="","",COUNTIF(F37:AJ37,"C"))</f>
        <v/>
      </c>
      <c r="AO37" s="16" t="str">
        <f aca="false">IF(B37="","",COUNTIF(F37:AJ37,"A"))</f>
        <v/>
      </c>
      <c r="AP37" s="16" t="str">
        <f aca="false">IF(B37="","",COUNTIF(F37:AJ37,"PH"))</f>
        <v/>
      </c>
      <c r="AQ37" s="16" t="str">
        <f aca="false">IF(B37="","",SUMIFS(Log_Masa!I:I,Log_Masa!B:B,B37,Log_Masa!A:A,"&gt;="&amp;BulanMula,Log_Masa!A:A,"&lt;"&amp;EDATE(BulanMula,1)))</f>
        <v/>
      </c>
      <c r="AR37" s="17" t="str">
        <f aca="false">IF(B37="","",SUMIFS(Log_Masa!J:J,Log_Masa!B:B,B37,Log_Masa!A:A,"&gt;="&amp;BulanMula,Log_Masa!A:A,"&lt;"&amp;EDATE(BulanMula,1)))</f>
        <v/>
      </c>
      <c r="AS37" s="18" t="str">
        <f aca="false">IF(B37="","",IFERROR(COUNTIF(F37:AJ37,"H")/(COUNTIF(F37:AJ37,"H")+COUNTIF(F37:AJ37,"A")),0))</f>
        <v/>
      </c>
      <c r="AT37" s="16" t="str">
        <f aca="false">IF(B37="","",IFERROR(VLOOKUP(B37,KelayakanCuti,3,FALSE())-SUMIFS(Permohonan_Cuti!$E:$E,Permohonan_Cuti!$A:$A,B37,Permohonan_Cuti!$B:$B,"Cuti Tahunan"),""))</f>
        <v/>
      </c>
    </row>
    <row r="38" customFormat="false" ht="15.75" hidden="false" customHeight="true" outlineLevel="0" collapsed="false">
      <c r="A38" s="13"/>
      <c r="B38" s="13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6" t="str">
        <f aca="false">IF(B38="","",COUNTIF(F38:AJ38,"H"))</f>
        <v/>
      </c>
      <c r="AL38" s="16" t="str">
        <f aca="false">IF(B38="","",COUNTIF(F38:AJ38,"S"))</f>
        <v/>
      </c>
      <c r="AM38" s="16" t="str">
        <f aca="false">IF(B38="","",COUNTIF(F38:AJ38,"I"))</f>
        <v/>
      </c>
      <c r="AN38" s="16" t="str">
        <f aca="false">IF(B38="","",COUNTIF(F38:AJ38,"C"))</f>
        <v/>
      </c>
      <c r="AO38" s="16" t="str">
        <f aca="false">IF(B38="","",COUNTIF(F38:AJ38,"A"))</f>
        <v/>
      </c>
      <c r="AP38" s="16" t="str">
        <f aca="false">IF(B38="","",COUNTIF(F38:AJ38,"PH"))</f>
        <v/>
      </c>
      <c r="AQ38" s="16" t="str">
        <f aca="false">IF(B38="","",SUMIFS(Log_Masa!I:I,Log_Masa!B:B,B38,Log_Masa!A:A,"&gt;="&amp;BulanMula,Log_Masa!A:A,"&lt;"&amp;EDATE(BulanMula,1)))</f>
        <v/>
      </c>
      <c r="AR38" s="17" t="str">
        <f aca="false">IF(B38="","",SUMIFS(Log_Masa!J:J,Log_Masa!B:B,B38,Log_Masa!A:A,"&gt;="&amp;BulanMula,Log_Masa!A:A,"&lt;"&amp;EDATE(BulanMula,1)))</f>
        <v/>
      </c>
      <c r="AS38" s="18" t="str">
        <f aca="false">IF(B38="","",IFERROR(COUNTIF(F38:AJ38,"H")/(COUNTIF(F38:AJ38,"H")+COUNTIF(F38:AJ38,"A")),0))</f>
        <v/>
      </c>
      <c r="AT38" s="16" t="str">
        <f aca="false">IF(B38="","",IFERROR(VLOOKUP(B38,KelayakanCuti,3,FALSE())-SUMIFS(Permohonan_Cuti!$E:$E,Permohonan_Cuti!$A:$A,B38,Permohonan_Cuti!$B:$B,"Cuti Tahunan"),""))</f>
        <v/>
      </c>
    </row>
    <row r="39" customFormat="false" ht="15.75" hidden="false" customHeight="true" outlineLevel="0" collapsed="false">
      <c r="A39" s="13"/>
      <c r="B39" s="13"/>
      <c r="C39" s="14"/>
      <c r="D39" s="14"/>
      <c r="E39" s="14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6" t="str">
        <f aca="false">IF(B39="","",COUNTIF(F39:AJ39,"H"))</f>
        <v/>
      </c>
      <c r="AL39" s="16" t="str">
        <f aca="false">IF(B39="","",COUNTIF(F39:AJ39,"S"))</f>
        <v/>
      </c>
      <c r="AM39" s="16" t="str">
        <f aca="false">IF(B39="","",COUNTIF(F39:AJ39,"I"))</f>
        <v/>
      </c>
      <c r="AN39" s="16" t="str">
        <f aca="false">IF(B39="","",COUNTIF(F39:AJ39,"C"))</f>
        <v/>
      </c>
      <c r="AO39" s="16" t="str">
        <f aca="false">IF(B39="","",COUNTIF(F39:AJ39,"A"))</f>
        <v/>
      </c>
      <c r="AP39" s="16" t="str">
        <f aca="false">IF(B39="","",COUNTIF(F39:AJ39,"PH"))</f>
        <v/>
      </c>
      <c r="AQ39" s="16" t="str">
        <f aca="false">IF(B39="","",SUMIFS(Log_Masa!I:I,Log_Masa!B:B,B39,Log_Masa!A:A,"&gt;="&amp;BulanMula,Log_Masa!A:A,"&lt;"&amp;EDATE(BulanMula,1)))</f>
        <v/>
      </c>
      <c r="AR39" s="17" t="str">
        <f aca="false">IF(B39="","",SUMIFS(Log_Masa!J:J,Log_Masa!B:B,B39,Log_Masa!A:A,"&gt;="&amp;BulanMula,Log_Masa!A:A,"&lt;"&amp;EDATE(BulanMula,1)))</f>
        <v/>
      </c>
      <c r="AS39" s="18" t="str">
        <f aca="false">IF(B39="","",IFERROR(COUNTIF(F39:AJ39,"H")/(COUNTIF(F39:AJ39,"H")+COUNTIF(F39:AJ39,"A")),0))</f>
        <v/>
      </c>
      <c r="AT39" s="16" t="str">
        <f aca="false">IF(B39="","",IFERROR(VLOOKUP(B39,KelayakanCuti,3,FALSE())-SUMIFS(Permohonan_Cuti!$E:$E,Permohonan_Cuti!$A:$A,B39,Permohonan_Cuti!$B:$B,"Cuti Tahunan"),""))</f>
        <v/>
      </c>
    </row>
    <row r="40" customFormat="false" ht="15.75" hidden="false" customHeight="true" outlineLevel="0" collapsed="false">
      <c r="A40" s="13"/>
      <c r="B40" s="13"/>
      <c r="C40" s="14"/>
      <c r="D40" s="14"/>
      <c r="E40" s="14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6" t="str">
        <f aca="false">IF(B40="","",COUNTIF(F40:AJ40,"H"))</f>
        <v/>
      </c>
      <c r="AL40" s="16" t="str">
        <f aca="false">IF(B40="","",COUNTIF(F40:AJ40,"S"))</f>
        <v/>
      </c>
      <c r="AM40" s="16" t="str">
        <f aca="false">IF(B40="","",COUNTIF(F40:AJ40,"I"))</f>
        <v/>
      </c>
      <c r="AN40" s="16" t="str">
        <f aca="false">IF(B40="","",COUNTIF(F40:AJ40,"C"))</f>
        <v/>
      </c>
      <c r="AO40" s="16" t="str">
        <f aca="false">IF(B40="","",COUNTIF(F40:AJ40,"A"))</f>
        <v/>
      </c>
      <c r="AP40" s="16" t="str">
        <f aca="false">IF(B40="","",COUNTIF(F40:AJ40,"PH"))</f>
        <v/>
      </c>
      <c r="AQ40" s="16" t="str">
        <f aca="false">IF(B40="","",SUMIFS(Log_Masa!I:I,Log_Masa!B:B,B40,Log_Masa!A:A,"&gt;="&amp;BulanMula,Log_Masa!A:A,"&lt;"&amp;EDATE(BulanMula,1)))</f>
        <v/>
      </c>
      <c r="AR40" s="17" t="str">
        <f aca="false">IF(B40="","",SUMIFS(Log_Masa!J:J,Log_Masa!B:B,B40,Log_Masa!A:A,"&gt;="&amp;BulanMula,Log_Masa!A:A,"&lt;"&amp;EDATE(BulanMula,1)))</f>
        <v/>
      </c>
      <c r="AS40" s="18" t="str">
        <f aca="false">IF(B40="","",IFERROR(COUNTIF(F40:AJ40,"H")/(COUNTIF(F40:AJ40,"H")+COUNTIF(F40:AJ40,"A")),0))</f>
        <v/>
      </c>
      <c r="AT40" s="16" t="str">
        <f aca="false">IF(B40="","",IFERROR(VLOOKUP(B40,KelayakanCuti,3,FALSE())-SUMIFS(Permohonan_Cuti!$E:$E,Permohonan_Cuti!$A:$A,B40,Permohonan_Cuti!$B:$B,"Cuti Tahunan"),""))</f>
        <v/>
      </c>
    </row>
    <row r="41" customFormat="false" ht="15.75" hidden="false" customHeight="true" outlineLevel="0" collapsed="false">
      <c r="A41" s="13"/>
      <c r="B41" s="13"/>
      <c r="C41" s="14"/>
      <c r="D41" s="14"/>
      <c r="E41" s="14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6" t="str">
        <f aca="false">IF(B41="","",COUNTIF(F41:AJ41,"H"))</f>
        <v/>
      </c>
      <c r="AL41" s="16" t="str">
        <f aca="false">IF(B41="","",COUNTIF(F41:AJ41,"S"))</f>
        <v/>
      </c>
      <c r="AM41" s="16" t="str">
        <f aca="false">IF(B41="","",COUNTIF(F41:AJ41,"I"))</f>
        <v/>
      </c>
      <c r="AN41" s="16" t="str">
        <f aca="false">IF(B41="","",COUNTIF(F41:AJ41,"C"))</f>
        <v/>
      </c>
      <c r="AO41" s="16" t="str">
        <f aca="false">IF(B41="","",COUNTIF(F41:AJ41,"A"))</f>
        <v/>
      </c>
      <c r="AP41" s="16" t="str">
        <f aca="false">IF(B41="","",COUNTIF(F41:AJ41,"PH"))</f>
        <v/>
      </c>
      <c r="AQ41" s="16" t="str">
        <f aca="false">IF(B41="","",SUMIFS(Log_Masa!I:I,Log_Masa!B:B,B41,Log_Masa!A:A,"&gt;="&amp;BulanMula,Log_Masa!A:A,"&lt;"&amp;EDATE(BulanMula,1)))</f>
        <v/>
      </c>
      <c r="AR41" s="17" t="str">
        <f aca="false">IF(B41="","",SUMIFS(Log_Masa!J:J,Log_Masa!B:B,B41,Log_Masa!A:A,"&gt;="&amp;BulanMula,Log_Masa!A:A,"&lt;"&amp;EDATE(BulanMula,1)))</f>
        <v/>
      </c>
      <c r="AS41" s="18" t="str">
        <f aca="false">IF(B41="","",IFERROR(COUNTIF(F41:AJ41,"H")/(COUNTIF(F41:AJ41,"H")+COUNTIF(F41:AJ41,"A")),0))</f>
        <v/>
      </c>
      <c r="AT41" s="16" t="str">
        <f aca="false">IF(B41="","",IFERROR(VLOOKUP(B41,KelayakanCuti,3,FALSE())-SUMIFS(Permohonan_Cuti!$E:$E,Permohonan_Cuti!$A:$A,B41,Permohonan_Cuti!$B:$B,"Cuti Tahunan"),""))</f>
        <v/>
      </c>
    </row>
    <row r="42" customFormat="false" ht="15.75" hidden="false" customHeight="true" outlineLevel="0" collapsed="false">
      <c r="A42" s="13"/>
      <c r="B42" s="13"/>
      <c r="C42" s="14"/>
      <c r="D42" s="14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6" t="str">
        <f aca="false">IF(B42="","",COUNTIF(F42:AJ42,"H"))</f>
        <v/>
      </c>
      <c r="AL42" s="16" t="str">
        <f aca="false">IF(B42="","",COUNTIF(F42:AJ42,"S"))</f>
        <v/>
      </c>
      <c r="AM42" s="16" t="str">
        <f aca="false">IF(B42="","",COUNTIF(F42:AJ42,"I"))</f>
        <v/>
      </c>
      <c r="AN42" s="16" t="str">
        <f aca="false">IF(B42="","",COUNTIF(F42:AJ42,"C"))</f>
        <v/>
      </c>
      <c r="AO42" s="16" t="str">
        <f aca="false">IF(B42="","",COUNTIF(F42:AJ42,"A"))</f>
        <v/>
      </c>
      <c r="AP42" s="16" t="str">
        <f aca="false">IF(B42="","",COUNTIF(F42:AJ42,"PH"))</f>
        <v/>
      </c>
      <c r="AQ42" s="16" t="str">
        <f aca="false">IF(B42="","",SUMIFS(Log_Masa!I:I,Log_Masa!B:B,B42,Log_Masa!A:A,"&gt;="&amp;BulanMula,Log_Masa!A:A,"&lt;"&amp;EDATE(BulanMula,1)))</f>
        <v/>
      </c>
      <c r="AR42" s="17" t="str">
        <f aca="false">IF(B42="","",SUMIFS(Log_Masa!J:J,Log_Masa!B:B,B42,Log_Masa!A:A,"&gt;="&amp;BulanMula,Log_Masa!A:A,"&lt;"&amp;EDATE(BulanMula,1)))</f>
        <v/>
      </c>
      <c r="AS42" s="18" t="str">
        <f aca="false">IF(B42="","",IFERROR(COUNTIF(F42:AJ42,"H")/(COUNTIF(F42:AJ42,"H")+COUNTIF(F42:AJ42,"A")),0))</f>
        <v/>
      </c>
      <c r="AT42" s="16" t="str">
        <f aca="false">IF(B42="","",IFERROR(VLOOKUP(B42,KelayakanCuti,3,FALSE())-SUMIFS(Permohonan_Cuti!$E:$E,Permohonan_Cuti!$A:$A,B42,Permohonan_Cuti!$B:$B,"Cuti Tahunan"),""))</f>
        <v/>
      </c>
    </row>
    <row r="43" customFormat="false" ht="15.75" hidden="false" customHeight="true" outlineLevel="0" collapsed="false">
      <c r="A43" s="13"/>
      <c r="B43" s="13"/>
      <c r="C43" s="14"/>
      <c r="D43" s="14"/>
      <c r="E43" s="14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6" t="str">
        <f aca="false">IF(B43="","",COUNTIF(F43:AJ43,"H"))</f>
        <v/>
      </c>
      <c r="AL43" s="16" t="str">
        <f aca="false">IF(B43="","",COUNTIF(F43:AJ43,"S"))</f>
        <v/>
      </c>
      <c r="AM43" s="16" t="str">
        <f aca="false">IF(B43="","",COUNTIF(F43:AJ43,"I"))</f>
        <v/>
      </c>
      <c r="AN43" s="16" t="str">
        <f aca="false">IF(B43="","",COUNTIF(F43:AJ43,"C"))</f>
        <v/>
      </c>
      <c r="AO43" s="16" t="str">
        <f aca="false">IF(B43="","",COUNTIF(F43:AJ43,"A"))</f>
        <v/>
      </c>
      <c r="AP43" s="16" t="str">
        <f aca="false">IF(B43="","",COUNTIF(F43:AJ43,"PH"))</f>
        <v/>
      </c>
      <c r="AQ43" s="16" t="str">
        <f aca="false">IF(B43="","",SUMIFS(Log_Masa!I:I,Log_Masa!B:B,B43,Log_Masa!A:A,"&gt;="&amp;BulanMula,Log_Masa!A:A,"&lt;"&amp;EDATE(BulanMula,1)))</f>
        <v/>
      </c>
      <c r="AR43" s="17" t="str">
        <f aca="false">IF(B43="","",SUMIFS(Log_Masa!J:J,Log_Masa!B:B,B43,Log_Masa!A:A,"&gt;="&amp;BulanMula,Log_Masa!A:A,"&lt;"&amp;EDATE(BulanMula,1)))</f>
        <v/>
      </c>
      <c r="AS43" s="18" t="str">
        <f aca="false">IF(B43="","",IFERROR(COUNTIF(F43:AJ43,"H")/(COUNTIF(F43:AJ43,"H")+COUNTIF(F43:AJ43,"A")),0))</f>
        <v/>
      </c>
      <c r="AT43" s="16" t="str">
        <f aca="false">IF(B43="","",IFERROR(VLOOKUP(B43,KelayakanCuti,3,FALSE())-SUMIFS(Permohonan_Cuti!$E:$E,Permohonan_Cuti!$A:$A,B43,Permohonan_Cuti!$B:$B,"Cuti Tahunan"),""))</f>
        <v/>
      </c>
    </row>
    <row r="44" customFormat="false" ht="15.75" hidden="false" customHeight="true" outlineLevel="0" collapsed="false">
      <c r="A44" s="13"/>
      <c r="B44" s="13"/>
      <c r="C44" s="14"/>
      <c r="D44" s="14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6" t="str">
        <f aca="false">IF(B44="","",COUNTIF(F44:AJ44,"H"))</f>
        <v/>
      </c>
      <c r="AL44" s="16" t="str">
        <f aca="false">IF(B44="","",COUNTIF(F44:AJ44,"S"))</f>
        <v/>
      </c>
      <c r="AM44" s="16" t="str">
        <f aca="false">IF(B44="","",COUNTIF(F44:AJ44,"I"))</f>
        <v/>
      </c>
      <c r="AN44" s="16" t="str">
        <f aca="false">IF(B44="","",COUNTIF(F44:AJ44,"C"))</f>
        <v/>
      </c>
      <c r="AO44" s="16" t="str">
        <f aca="false">IF(B44="","",COUNTIF(F44:AJ44,"A"))</f>
        <v/>
      </c>
      <c r="AP44" s="16" t="str">
        <f aca="false">IF(B44="","",COUNTIF(F44:AJ44,"PH"))</f>
        <v/>
      </c>
      <c r="AQ44" s="16" t="str">
        <f aca="false">IF(B44="","",SUMIFS(Log_Masa!I:I,Log_Masa!B:B,B44,Log_Masa!A:A,"&gt;="&amp;BulanMula,Log_Masa!A:A,"&lt;"&amp;EDATE(BulanMula,1)))</f>
        <v/>
      </c>
      <c r="AR44" s="17" t="str">
        <f aca="false">IF(B44="","",SUMIFS(Log_Masa!J:J,Log_Masa!B:B,B44,Log_Masa!A:A,"&gt;="&amp;BulanMula,Log_Masa!A:A,"&lt;"&amp;EDATE(BulanMula,1)))</f>
        <v/>
      </c>
      <c r="AS44" s="18" t="str">
        <f aca="false">IF(B44="","",IFERROR(COUNTIF(F44:AJ44,"H")/(COUNTIF(F44:AJ44,"H")+COUNTIF(F44:AJ44,"A")),0))</f>
        <v/>
      </c>
      <c r="AT44" s="16" t="str">
        <f aca="false">IF(B44="","",IFERROR(VLOOKUP(B44,KelayakanCuti,3,FALSE())-SUMIFS(Permohonan_Cuti!$E:$E,Permohonan_Cuti!$A:$A,B44,Permohonan_Cuti!$B:$B,"Cuti Tahunan"),""))</f>
        <v/>
      </c>
    </row>
    <row r="45" customFormat="false" ht="15.75" hidden="false" customHeight="true" outlineLevel="0" collapsed="false">
      <c r="A45" s="13"/>
      <c r="B45" s="13"/>
      <c r="C45" s="14"/>
      <c r="D45" s="14"/>
      <c r="E45" s="14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6" t="str">
        <f aca="false">IF(B45="","",COUNTIF(F45:AJ45,"H"))</f>
        <v/>
      </c>
      <c r="AL45" s="16" t="str">
        <f aca="false">IF(B45="","",COUNTIF(F45:AJ45,"S"))</f>
        <v/>
      </c>
      <c r="AM45" s="16" t="str">
        <f aca="false">IF(B45="","",COUNTIF(F45:AJ45,"I"))</f>
        <v/>
      </c>
      <c r="AN45" s="16" t="str">
        <f aca="false">IF(B45="","",COUNTIF(F45:AJ45,"C"))</f>
        <v/>
      </c>
      <c r="AO45" s="16" t="str">
        <f aca="false">IF(B45="","",COUNTIF(F45:AJ45,"A"))</f>
        <v/>
      </c>
      <c r="AP45" s="16" t="str">
        <f aca="false">IF(B45="","",COUNTIF(F45:AJ45,"PH"))</f>
        <v/>
      </c>
      <c r="AQ45" s="16" t="str">
        <f aca="false">IF(B45="","",SUMIFS(Log_Masa!I:I,Log_Masa!B:B,B45,Log_Masa!A:A,"&gt;="&amp;BulanMula,Log_Masa!A:A,"&lt;"&amp;EDATE(BulanMula,1)))</f>
        <v/>
      </c>
      <c r="AR45" s="17" t="str">
        <f aca="false">IF(B45="","",SUMIFS(Log_Masa!J:J,Log_Masa!B:B,B45,Log_Masa!A:A,"&gt;="&amp;BulanMula,Log_Masa!A:A,"&lt;"&amp;EDATE(BulanMula,1)))</f>
        <v/>
      </c>
      <c r="AS45" s="18" t="str">
        <f aca="false">IF(B45="","",IFERROR(COUNTIF(F45:AJ45,"H")/(COUNTIF(F45:AJ45,"H")+COUNTIF(F45:AJ45,"A")),0))</f>
        <v/>
      </c>
      <c r="AT45" s="16" t="str">
        <f aca="false">IF(B45="","",IFERROR(VLOOKUP(B45,KelayakanCuti,3,FALSE())-SUMIFS(Permohonan_Cuti!$E:$E,Permohonan_Cuti!$A:$A,B45,Permohonan_Cuti!$B:$B,"Cuti Tahunan"),""))</f>
        <v/>
      </c>
    </row>
    <row r="46" customFormat="false" ht="15.75" hidden="false" customHeight="true" outlineLevel="0" collapsed="false">
      <c r="A46" s="13"/>
      <c r="B46" s="13"/>
      <c r="C46" s="14"/>
      <c r="D46" s="14"/>
      <c r="E46" s="14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6" t="str">
        <f aca="false">IF(B46="","",COUNTIF(F46:AJ46,"H"))</f>
        <v/>
      </c>
      <c r="AL46" s="16" t="str">
        <f aca="false">IF(B46="","",COUNTIF(F46:AJ46,"S"))</f>
        <v/>
      </c>
      <c r="AM46" s="16" t="str">
        <f aca="false">IF(B46="","",COUNTIF(F46:AJ46,"I"))</f>
        <v/>
      </c>
      <c r="AN46" s="16" t="str">
        <f aca="false">IF(B46="","",COUNTIF(F46:AJ46,"C"))</f>
        <v/>
      </c>
      <c r="AO46" s="16" t="str">
        <f aca="false">IF(B46="","",COUNTIF(F46:AJ46,"A"))</f>
        <v/>
      </c>
      <c r="AP46" s="16" t="str">
        <f aca="false">IF(B46="","",COUNTIF(F46:AJ46,"PH"))</f>
        <v/>
      </c>
      <c r="AQ46" s="16" t="str">
        <f aca="false">IF(B46="","",SUMIFS(Log_Masa!I:I,Log_Masa!B:B,B46,Log_Masa!A:A,"&gt;="&amp;BulanMula,Log_Masa!A:A,"&lt;"&amp;EDATE(BulanMula,1)))</f>
        <v/>
      </c>
      <c r="AR46" s="17" t="str">
        <f aca="false">IF(B46="","",SUMIFS(Log_Masa!J:J,Log_Masa!B:B,B46,Log_Masa!A:A,"&gt;="&amp;BulanMula,Log_Masa!A:A,"&lt;"&amp;EDATE(BulanMula,1)))</f>
        <v/>
      </c>
      <c r="AS46" s="18" t="str">
        <f aca="false">IF(B46="","",IFERROR(COUNTIF(F46:AJ46,"H")/(COUNTIF(F46:AJ46,"H")+COUNTIF(F46:AJ46,"A")),0))</f>
        <v/>
      </c>
      <c r="AT46" s="16" t="str">
        <f aca="false">IF(B46="","",IFERROR(VLOOKUP(B46,KelayakanCuti,3,FALSE())-SUMIFS(Permohonan_Cuti!$E:$E,Permohonan_Cuti!$A:$A,B46,Permohonan_Cuti!$B:$B,"Cuti Tahunan"),""))</f>
        <v/>
      </c>
    </row>
    <row r="47" customFormat="false" ht="15.75" hidden="false" customHeight="true" outlineLevel="0" collapsed="false">
      <c r="A47" s="13"/>
      <c r="B47" s="13"/>
      <c r="C47" s="14"/>
      <c r="D47" s="14"/>
      <c r="E47" s="14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6" t="str">
        <f aca="false">IF(B47="","",COUNTIF(F47:AJ47,"H"))</f>
        <v/>
      </c>
      <c r="AL47" s="16" t="str">
        <f aca="false">IF(B47="","",COUNTIF(F47:AJ47,"S"))</f>
        <v/>
      </c>
      <c r="AM47" s="16" t="str">
        <f aca="false">IF(B47="","",COUNTIF(F47:AJ47,"I"))</f>
        <v/>
      </c>
      <c r="AN47" s="16" t="str">
        <f aca="false">IF(B47="","",COUNTIF(F47:AJ47,"C"))</f>
        <v/>
      </c>
      <c r="AO47" s="16" t="str">
        <f aca="false">IF(B47="","",COUNTIF(F47:AJ47,"A"))</f>
        <v/>
      </c>
      <c r="AP47" s="16" t="str">
        <f aca="false">IF(B47="","",COUNTIF(F47:AJ47,"PH"))</f>
        <v/>
      </c>
      <c r="AQ47" s="16" t="str">
        <f aca="false">IF(B47="","",SUMIFS(Log_Masa!I:I,Log_Masa!B:B,B47,Log_Masa!A:A,"&gt;="&amp;BulanMula,Log_Masa!A:A,"&lt;"&amp;EDATE(BulanMula,1)))</f>
        <v/>
      </c>
      <c r="AR47" s="17" t="str">
        <f aca="false">IF(B47="","",SUMIFS(Log_Masa!J:J,Log_Masa!B:B,B47,Log_Masa!A:A,"&gt;="&amp;BulanMula,Log_Masa!A:A,"&lt;"&amp;EDATE(BulanMula,1)))</f>
        <v/>
      </c>
      <c r="AS47" s="18" t="str">
        <f aca="false">IF(B47="","",IFERROR(COUNTIF(F47:AJ47,"H")/(COUNTIF(F47:AJ47,"H")+COUNTIF(F47:AJ47,"A")),0))</f>
        <v/>
      </c>
      <c r="AT47" s="16" t="str">
        <f aca="false">IF(B47="","",IFERROR(VLOOKUP(B47,KelayakanCuti,3,FALSE())-SUMIFS(Permohonan_Cuti!$E:$E,Permohonan_Cuti!$A:$A,B47,Permohonan_Cuti!$B:$B,"Cuti Tahunan"),""))</f>
        <v/>
      </c>
    </row>
    <row r="48" customFormat="false" ht="15.75" hidden="false" customHeight="true" outlineLevel="0" collapsed="false">
      <c r="A48" s="13"/>
      <c r="B48" s="13"/>
      <c r="C48" s="14"/>
      <c r="D48" s="14"/>
      <c r="E48" s="14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6" t="str">
        <f aca="false">IF(B48="","",COUNTIF(F48:AJ48,"H"))</f>
        <v/>
      </c>
      <c r="AL48" s="16" t="str">
        <f aca="false">IF(B48="","",COUNTIF(F48:AJ48,"S"))</f>
        <v/>
      </c>
      <c r="AM48" s="16" t="str">
        <f aca="false">IF(B48="","",COUNTIF(F48:AJ48,"I"))</f>
        <v/>
      </c>
      <c r="AN48" s="16" t="str">
        <f aca="false">IF(B48="","",COUNTIF(F48:AJ48,"C"))</f>
        <v/>
      </c>
      <c r="AO48" s="16" t="str">
        <f aca="false">IF(B48="","",COUNTIF(F48:AJ48,"A"))</f>
        <v/>
      </c>
      <c r="AP48" s="16" t="str">
        <f aca="false">IF(B48="","",COUNTIF(F48:AJ48,"PH"))</f>
        <v/>
      </c>
      <c r="AQ48" s="16" t="str">
        <f aca="false">IF(B48="","",SUMIFS(Log_Masa!I:I,Log_Masa!B:B,B48,Log_Masa!A:A,"&gt;="&amp;BulanMula,Log_Masa!A:A,"&lt;"&amp;EDATE(BulanMula,1)))</f>
        <v/>
      </c>
      <c r="AR48" s="17" t="str">
        <f aca="false">IF(B48="","",SUMIFS(Log_Masa!J:J,Log_Masa!B:B,B48,Log_Masa!A:A,"&gt;="&amp;BulanMula,Log_Masa!A:A,"&lt;"&amp;EDATE(BulanMula,1)))</f>
        <v/>
      </c>
      <c r="AS48" s="18" t="str">
        <f aca="false">IF(B48="","",IFERROR(COUNTIF(F48:AJ48,"H")/(COUNTIF(F48:AJ48,"H")+COUNTIF(F48:AJ48,"A")),0))</f>
        <v/>
      </c>
      <c r="AT48" s="16" t="str">
        <f aca="false">IF(B48="","",IFERROR(VLOOKUP(B48,KelayakanCuti,3,FALSE())-SUMIFS(Permohonan_Cuti!$E:$E,Permohonan_Cuti!$A:$A,B48,Permohonan_Cuti!$B:$B,"Cuti Tahunan"),""))</f>
        <v/>
      </c>
    </row>
    <row r="49" customFormat="false" ht="15.75" hidden="false" customHeight="true" outlineLevel="0" collapsed="false">
      <c r="A49" s="13"/>
      <c r="B49" s="13"/>
      <c r="C49" s="14"/>
      <c r="D49" s="14"/>
      <c r="E49" s="14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6" t="str">
        <f aca="false">IF(B49="","",COUNTIF(F49:AJ49,"H"))</f>
        <v/>
      </c>
      <c r="AL49" s="16" t="str">
        <f aca="false">IF(B49="","",COUNTIF(F49:AJ49,"S"))</f>
        <v/>
      </c>
      <c r="AM49" s="16" t="str">
        <f aca="false">IF(B49="","",COUNTIF(F49:AJ49,"I"))</f>
        <v/>
      </c>
      <c r="AN49" s="16" t="str">
        <f aca="false">IF(B49="","",COUNTIF(F49:AJ49,"C"))</f>
        <v/>
      </c>
      <c r="AO49" s="16" t="str">
        <f aca="false">IF(B49="","",COUNTIF(F49:AJ49,"A"))</f>
        <v/>
      </c>
      <c r="AP49" s="16" t="str">
        <f aca="false">IF(B49="","",COUNTIF(F49:AJ49,"PH"))</f>
        <v/>
      </c>
      <c r="AQ49" s="16" t="str">
        <f aca="false">IF(B49="","",SUMIFS(Log_Masa!I:I,Log_Masa!B:B,B49,Log_Masa!A:A,"&gt;="&amp;BulanMula,Log_Masa!A:A,"&lt;"&amp;EDATE(BulanMula,1)))</f>
        <v/>
      </c>
      <c r="AR49" s="17" t="str">
        <f aca="false">IF(B49="","",SUMIFS(Log_Masa!J:J,Log_Masa!B:B,B49,Log_Masa!A:A,"&gt;="&amp;BulanMula,Log_Masa!A:A,"&lt;"&amp;EDATE(BulanMula,1)))</f>
        <v/>
      </c>
      <c r="AS49" s="18" t="str">
        <f aca="false">IF(B49="","",IFERROR(COUNTIF(F49:AJ49,"H")/(COUNTIF(F49:AJ49,"H")+COUNTIF(F49:AJ49,"A")),0))</f>
        <v/>
      </c>
      <c r="AT49" s="16" t="str">
        <f aca="false">IF(B49="","",IFERROR(VLOOKUP(B49,KelayakanCuti,3,FALSE())-SUMIFS(Permohonan_Cuti!$E:$E,Permohonan_Cuti!$A:$A,B49,Permohonan_Cuti!$B:$B,"Cuti Tahunan"),""))</f>
        <v/>
      </c>
    </row>
    <row r="50" customFormat="false" ht="15.75" hidden="false" customHeight="true" outlineLevel="0" collapsed="false">
      <c r="A50" s="13"/>
      <c r="B50" s="13"/>
      <c r="C50" s="14"/>
      <c r="D50" s="14"/>
      <c r="E50" s="14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6" t="str">
        <f aca="false">IF(B50="","",COUNTIF(F50:AJ50,"H"))</f>
        <v/>
      </c>
      <c r="AL50" s="16" t="str">
        <f aca="false">IF(B50="","",COUNTIF(F50:AJ50,"S"))</f>
        <v/>
      </c>
      <c r="AM50" s="16" t="str">
        <f aca="false">IF(B50="","",COUNTIF(F50:AJ50,"I"))</f>
        <v/>
      </c>
      <c r="AN50" s="16" t="str">
        <f aca="false">IF(B50="","",COUNTIF(F50:AJ50,"C"))</f>
        <v/>
      </c>
      <c r="AO50" s="16" t="str">
        <f aca="false">IF(B50="","",COUNTIF(F50:AJ50,"A"))</f>
        <v/>
      </c>
      <c r="AP50" s="16" t="str">
        <f aca="false">IF(B50="","",COUNTIF(F50:AJ50,"PH"))</f>
        <v/>
      </c>
      <c r="AQ50" s="16" t="str">
        <f aca="false">IF(B50="","",SUMIFS(Log_Masa!I:I,Log_Masa!B:B,B50,Log_Masa!A:A,"&gt;="&amp;BulanMula,Log_Masa!A:A,"&lt;"&amp;EDATE(BulanMula,1)))</f>
        <v/>
      </c>
      <c r="AR50" s="17" t="str">
        <f aca="false">IF(B50="","",SUMIFS(Log_Masa!J:J,Log_Masa!B:B,B50,Log_Masa!A:A,"&gt;="&amp;BulanMula,Log_Masa!A:A,"&lt;"&amp;EDATE(BulanMula,1)))</f>
        <v/>
      </c>
      <c r="AS50" s="18" t="str">
        <f aca="false">IF(B50="","",IFERROR(COUNTIF(F50:AJ50,"H")/(COUNTIF(F50:AJ50,"H")+COUNTIF(F50:AJ50,"A")),0))</f>
        <v/>
      </c>
      <c r="AT50" s="16" t="str">
        <f aca="false">IF(B50="","",IFERROR(VLOOKUP(B50,KelayakanCuti,3,FALSE())-SUMIFS(Permohonan_Cuti!$E:$E,Permohonan_Cuti!$A:$A,B50,Permohonan_Cuti!$B:$B,"Cuti Tahunan"),""))</f>
        <v/>
      </c>
    </row>
  </sheetData>
  <sheetProtection sheet="true"/>
  <mergeCells count="1">
    <mergeCell ref="AK3:AT3"/>
  </mergeCells>
  <conditionalFormatting sqref="F5:AJ50">
    <cfRule type="cellIs" priority="2" operator="equal" aboveAverage="0" equalAverage="0" bottom="0" percent="0" rank="0" text="" dxfId="0">
      <formula>"A"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"C"</formula>
    </cfRule>
    <cfRule type="cellIs" priority="5" operator="equal" aboveAverage="0" equalAverage="0" bottom="0" percent="0" rank="0" text="" dxfId="3">
      <formula>"H"</formula>
    </cfRule>
  </conditionalFormatting>
  <conditionalFormatting sqref="F3:AJ50">
    <cfRule type="expression" priority="6" aboveAverage="0" equalAverage="0" bottom="0" percent="0" rank="0" text="" dxfId="4">
      <formula>COLUMN()-5&gt;DAY(EOMONTH(BulanMula,0))</formula>
    </cfRule>
    <cfRule type="expression" priority="7" aboveAverage="0" equalAverage="0" bottom="0" percent="0" rank="0" text="" dxfId="5">
      <formula>WEEKDAY(BulanMula+COLUMN()-6,2)&gt;5</formula>
    </cfRule>
  </conditionalFormatting>
  <dataValidations count="1">
    <dataValidation allowBlank="true" error="Pilih kod H, S, I, C, A atau PH." errorStyle="stop" errorTitle="Kod tidak sah" operator="between" showDropDown="false" showErrorMessage="true" showInputMessage="false" sqref="F5:AJ50" type="list">
      <formula1>KodStatus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4" min="3" style="0" width="11"/>
    <col collapsed="false" customWidth="true" hidden="false" outlineLevel="0" max="5" min="5" style="0" width="3"/>
    <col collapsed="false" customWidth="true" hidden="false" outlineLevel="0" max="6" min="6" style="0" width="11"/>
    <col collapsed="false" customWidth="true" hidden="false" outlineLevel="0" max="7" min="7" style="0" width="24"/>
    <col collapsed="false" customWidth="true" hidden="false" outlineLevel="0" max="8" min="8" style="0" width="12"/>
    <col collapsed="false" customWidth="true" hidden="false" outlineLevel="0" max="9" min="9" style="0" width="3"/>
    <col collapsed="false" customWidth="true" hidden="false" outlineLevel="0" max="10" min="10" style="0" width="70"/>
  </cols>
  <sheetData>
    <row r="1" customFormat="false" ht="22.35" hidden="false" customHeight="false" outlineLevel="0" collapsed="false">
      <c r="A1" s="19" t="s">
        <v>24</v>
      </c>
      <c r="B1" s="20" t="s">
        <v>52</v>
      </c>
      <c r="C1" s="12" t="s">
        <v>53</v>
      </c>
      <c r="D1" s="12" t="s">
        <v>54</v>
      </c>
      <c r="F1" s="12" t="s">
        <v>6</v>
      </c>
      <c r="G1" s="12" t="s">
        <v>55</v>
      </c>
      <c r="H1" s="12" t="s">
        <v>56</v>
      </c>
      <c r="J1" s="2" t="s">
        <v>1</v>
      </c>
    </row>
    <row r="2" customFormat="false" ht="15" hidden="false" customHeight="false" outlineLevel="0" collapsed="false">
      <c r="A2" s="19" t="s">
        <v>30</v>
      </c>
      <c r="B2" s="20" t="s">
        <v>57</v>
      </c>
      <c r="C2" s="21" t="s">
        <v>58</v>
      </c>
      <c r="D2" s="22"/>
      <c r="F2" s="23" t="s">
        <v>20</v>
      </c>
      <c r="G2" s="21" t="s">
        <v>21</v>
      </c>
      <c r="H2" s="24" t="n">
        <v>16</v>
      </c>
    </row>
    <row r="3" customFormat="false" ht="15" hidden="false" customHeight="false" outlineLevel="0" collapsed="false">
      <c r="A3" s="19" t="s">
        <v>41</v>
      </c>
      <c r="B3" s="20" t="s">
        <v>59</v>
      </c>
      <c r="C3" s="21" t="s">
        <v>60</v>
      </c>
      <c r="D3" s="22"/>
      <c r="F3" s="23" t="s">
        <v>26</v>
      </c>
      <c r="G3" s="21" t="s">
        <v>27</v>
      </c>
      <c r="H3" s="24" t="n">
        <v>12</v>
      </c>
      <c r="J3" s="25" t="s">
        <v>61</v>
      </c>
    </row>
    <row r="4" customFormat="false" ht="15" hidden="false" customHeight="false" outlineLevel="0" collapsed="false">
      <c r="A4" s="19" t="s">
        <v>25</v>
      </c>
      <c r="B4" s="20" t="s">
        <v>62</v>
      </c>
      <c r="C4" s="21" t="s">
        <v>63</v>
      </c>
      <c r="D4" s="22"/>
      <c r="F4" s="23" t="s">
        <v>31</v>
      </c>
      <c r="G4" s="21" t="s">
        <v>32</v>
      </c>
      <c r="H4" s="24" t="n">
        <v>8</v>
      </c>
      <c r="J4" s="6" t="s">
        <v>64</v>
      </c>
    </row>
    <row r="5" customFormat="false" ht="15" hidden="false" customHeight="false" outlineLevel="0" collapsed="false">
      <c r="A5" s="19" t="s">
        <v>49</v>
      </c>
      <c r="B5" s="20" t="s">
        <v>65</v>
      </c>
      <c r="F5" s="23" t="s">
        <v>34</v>
      </c>
      <c r="G5" s="21" t="s">
        <v>35</v>
      </c>
      <c r="H5" s="24" t="n">
        <v>14</v>
      </c>
      <c r="J5" s="6" t="s">
        <v>66</v>
      </c>
    </row>
    <row r="6" customFormat="false" ht="15" hidden="false" customHeight="false" outlineLevel="0" collapsed="false">
      <c r="A6" s="19" t="s">
        <v>67</v>
      </c>
      <c r="B6" s="20" t="s">
        <v>68</v>
      </c>
      <c r="F6" s="23" t="s">
        <v>38</v>
      </c>
      <c r="G6" s="21" t="s">
        <v>39</v>
      </c>
      <c r="H6" s="24" t="n">
        <v>12</v>
      </c>
      <c r="J6" s="6" t="s">
        <v>69</v>
      </c>
    </row>
    <row r="7" customFormat="false" ht="15" hidden="false" customHeight="false" outlineLevel="0" collapsed="false">
      <c r="F7" s="23" t="s">
        <v>42</v>
      </c>
      <c r="G7" s="21" t="s">
        <v>43</v>
      </c>
      <c r="H7" s="24" t="n">
        <v>8</v>
      </c>
      <c r="J7" s="6" t="s">
        <v>70</v>
      </c>
    </row>
    <row r="8" customFormat="false" ht="15" hidden="false" customHeight="false" outlineLevel="0" collapsed="false">
      <c r="F8" s="23" t="s">
        <v>45</v>
      </c>
      <c r="G8" s="21" t="s">
        <v>46</v>
      </c>
      <c r="H8" s="24" t="n">
        <v>16</v>
      </c>
      <c r="J8" s="6" t="s">
        <v>71</v>
      </c>
    </row>
    <row r="9" customFormat="false" ht="15" hidden="false" customHeight="false" outlineLevel="0" collapsed="false">
      <c r="F9" s="23" t="s">
        <v>50</v>
      </c>
      <c r="G9" s="21" t="s">
        <v>51</v>
      </c>
      <c r="H9" s="24" t="n">
        <v>14</v>
      </c>
      <c r="J9" s="6" t="s">
        <v>72</v>
      </c>
    </row>
    <row r="10" customFormat="false" ht="15" hidden="false" customHeight="false" outlineLevel="0" collapsed="false">
      <c r="F10" s="23"/>
      <c r="G10" s="21"/>
      <c r="H10" s="24"/>
      <c r="J10" s="6" t="s">
        <v>73</v>
      </c>
    </row>
    <row r="11" customFormat="false" ht="15" hidden="false" customHeight="false" outlineLevel="0" collapsed="false">
      <c r="F11" s="23"/>
      <c r="G11" s="21"/>
      <c r="H11" s="24"/>
    </row>
    <row r="12" customFormat="false" ht="15" hidden="false" customHeight="false" outlineLevel="0" collapsed="false">
      <c r="F12" s="23"/>
      <c r="G12" s="21"/>
      <c r="H12" s="24"/>
    </row>
    <row r="13" customFormat="false" ht="15" hidden="false" customHeight="false" outlineLevel="0" collapsed="false">
      <c r="F13" s="23"/>
      <c r="G13" s="21"/>
      <c r="H13" s="24"/>
    </row>
    <row r="14" customFormat="false" ht="15" hidden="false" customHeight="false" outlineLevel="0" collapsed="false">
      <c r="F14" s="23"/>
      <c r="G14" s="21"/>
      <c r="H14" s="24"/>
    </row>
    <row r="15" customFormat="false" ht="15" hidden="false" customHeight="false" outlineLevel="0" collapsed="false">
      <c r="F15" s="23"/>
      <c r="G15" s="21"/>
      <c r="H15" s="24"/>
    </row>
    <row r="16" customFormat="false" ht="15" hidden="false" customHeight="false" outlineLevel="0" collapsed="false">
      <c r="F16" s="23"/>
      <c r="G16" s="21"/>
      <c r="H16" s="24"/>
    </row>
    <row r="17" customFormat="false" ht="15" hidden="false" customHeight="false" outlineLevel="0" collapsed="false">
      <c r="F17" s="23"/>
      <c r="G17" s="21"/>
      <c r="H17" s="24"/>
    </row>
    <row r="18" customFormat="false" ht="15" hidden="false" customHeight="false" outlineLevel="0" collapsed="false">
      <c r="F18" s="23"/>
      <c r="G18" s="21"/>
      <c r="H18" s="24"/>
    </row>
    <row r="19" customFormat="false" ht="15" hidden="false" customHeight="false" outlineLevel="0" collapsed="false">
      <c r="F19" s="23"/>
      <c r="G19" s="21"/>
      <c r="H19" s="24"/>
    </row>
    <row r="20" customFormat="false" ht="15" hidden="false" customHeight="false" outlineLevel="0" collapsed="false">
      <c r="F20" s="23"/>
      <c r="G20" s="21"/>
      <c r="H20" s="24"/>
    </row>
    <row r="21" customFormat="false" ht="15" hidden="false" customHeight="false" outlineLevel="0" collapsed="false">
      <c r="F21" s="23"/>
      <c r="G21" s="21"/>
      <c r="H21" s="24"/>
    </row>
    <row r="22" customFormat="false" ht="15" hidden="false" customHeight="false" outlineLevel="0" collapsed="false">
      <c r="F22" s="23"/>
      <c r="G22" s="21"/>
      <c r="H22" s="24"/>
    </row>
    <row r="23" customFormat="false" ht="15" hidden="false" customHeight="false" outlineLevel="0" collapsed="false">
      <c r="F23" s="23"/>
      <c r="G23" s="21"/>
      <c r="H23" s="24"/>
    </row>
    <row r="24" customFormat="false" ht="15" hidden="false" customHeight="false" outlineLevel="0" collapsed="false">
      <c r="F24" s="23"/>
      <c r="G24" s="21"/>
      <c r="H24" s="24"/>
    </row>
    <row r="25" customFormat="false" ht="15" hidden="false" customHeight="false" outlineLevel="0" collapsed="false">
      <c r="F25" s="23"/>
      <c r="G25" s="21"/>
      <c r="H25" s="24"/>
    </row>
    <row r="26" customFormat="false" ht="15" hidden="false" customHeight="false" outlineLevel="0" collapsed="false">
      <c r="F26" s="23"/>
      <c r="G26" s="21"/>
      <c r="H26" s="24"/>
    </row>
    <row r="27" customFormat="false" ht="15" hidden="false" customHeight="false" outlineLevel="0" collapsed="false">
      <c r="F27" s="23"/>
      <c r="G27" s="21"/>
      <c r="H27" s="24"/>
    </row>
    <row r="28" customFormat="false" ht="15" hidden="false" customHeight="false" outlineLevel="0" collapsed="false">
      <c r="F28" s="23"/>
      <c r="G28" s="21"/>
      <c r="H28" s="24"/>
    </row>
    <row r="29" customFormat="false" ht="15" hidden="false" customHeight="false" outlineLevel="0" collapsed="false">
      <c r="F29" s="23"/>
      <c r="G29" s="21"/>
      <c r="H29" s="24"/>
    </row>
    <row r="30" customFormat="false" ht="15" hidden="false" customHeight="false" outlineLevel="0" collapsed="false">
      <c r="F30" s="23"/>
      <c r="G30" s="21"/>
      <c r="H30" s="24"/>
    </row>
    <row r="31" customFormat="false" ht="15" hidden="false" customHeight="false" outlineLevel="0" collapsed="false">
      <c r="F31" s="23"/>
      <c r="G31" s="21"/>
      <c r="H31" s="24"/>
    </row>
    <row r="32" customFormat="false" ht="15" hidden="false" customHeight="false" outlineLevel="0" collapsed="false">
      <c r="F32" s="23"/>
      <c r="G32" s="21"/>
      <c r="H32" s="24"/>
    </row>
    <row r="33" customFormat="false" ht="15" hidden="false" customHeight="false" outlineLevel="0" collapsed="false">
      <c r="F33" s="23"/>
      <c r="G33" s="21"/>
      <c r="H33" s="24"/>
    </row>
    <row r="34" customFormat="false" ht="15" hidden="false" customHeight="false" outlineLevel="0" collapsed="false">
      <c r="F34" s="23"/>
      <c r="G34" s="21"/>
      <c r="H34" s="24"/>
    </row>
    <row r="35" customFormat="false" ht="15" hidden="false" customHeight="false" outlineLevel="0" collapsed="false">
      <c r="F35" s="23"/>
      <c r="G35" s="21"/>
      <c r="H35" s="24"/>
    </row>
    <row r="36" customFormat="false" ht="15" hidden="false" customHeight="false" outlineLevel="0" collapsed="false">
      <c r="F36" s="23"/>
      <c r="G36" s="21"/>
      <c r="H36" s="24"/>
    </row>
    <row r="37" customFormat="false" ht="15" hidden="false" customHeight="false" outlineLevel="0" collapsed="false">
      <c r="F37" s="23"/>
      <c r="G37" s="21"/>
      <c r="H37" s="24"/>
    </row>
    <row r="38" customFormat="false" ht="15" hidden="false" customHeight="false" outlineLevel="0" collapsed="false">
      <c r="F38" s="23"/>
      <c r="G38" s="21"/>
      <c r="H38" s="24"/>
    </row>
    <row r="39" customFormat="false" ht="15" hidden="false" customHeight="false" outlineLevel="0" collapsed="false">
      <c r="F39" s="23"/>
      <c r="G39" s="21"/>
      <c r="H39" s="24"/>
    </row>
    <row r="40" customFormat="false" ht="15" hidden="false" customHeight="false" outlineLevel="0" collapsed="false">
      <c r="F40" s="23"/>
      <c r="G40" s="21"/>
      <c r="H40" s="24"/>
    </row>
    <row r="41" customFormat="false" ht="15" hidden="false" customHeight="false" outlineLevel="0" collapsed="false">
      <c r="F41" s="23"/>
      <c r="G41" s="21"/>
      <c r="H41" s="24"/>
    </row>
    <row r="42" customFormat="false" ht="15" hidden="false" customHeight="false" outlineLevel="0" collapsed="false">
      <c r="F42" s="23"/>
      <c r="G42" s="21"/>
      <c r="H42" s="24"/>
    </row>
    <row r="43" customFormat="false" ht="15" hidden="false" customHeight="false" outlineLevel="0" collapsed="false">
      <c r="F43" s="23"/>
      <c r="G43" s="21"/>
      <c r="H43" s="24"/>
    </row>
    <row r="44" customFormat="false" ht="15" hidden="false" customHeight="false" outlineLevel="0" collapsed="false">
      <c r="F44" s="23"/>
      <c r="G44" s="21"/>
      <c r="H44" s="24"/>
    </row>
    <row r="45" customFormat="false" ht="15" hidden="false" customHeight="false" outlineLevel="0" collapsed="false">
      <c r="F45" s="23"/>
      <c r="G45" s="21"/>
      <c r="H45" s="24"/>
    </row>
    <row r="46" customFormat="false" ht="15" hidden="false" customHeight="false" outlineLevel="0" collapsed="false">
      <c r="F46" s="23"/>
      <c r="G46" s="21"/>
      <c r="H46" s="24"/>
    </row>
    <row r="47" customFormat="false" ht="15" hidden="false" customHeight="false" outlineLevel="0" collapsed="false">
      <c r="F47" s="23"/>
      <c r="G47" s="21"/>
      <c r="H47" s="24"/>
    </row>
    <row r="48" customFormat="false" ht="15" hidden="false" customHeight="false" outlineLevel="0" collapsed="false">
      <c r="F48" s="23"/>
      <c r="G48" s="21"/>
      <c r="H48" s="24"/>
    </row>
    <row r="49" customFormat="false" ht="15" hidden="false" customHeight="false" outlineLevel="0" collapsed="false">
      <c r="F49" s="23"/>
      <c r="G49" s="21"/>
      <c r="H49" s="24"/>
    </row>
    <row r="50" customFormat="false" ht="15" hidden="false" customHeight="false" outlineLevel="0" collapsed="false">
      <c r="F50" s="23"/>
      <c r="G50" s="21"/>
      <c r="H50" s="24"/>
    </row>
  </sheetData>
  <sheetProtection sheet="true"/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9"/>
    <col collapsed="false" customWidth="true" hidden="false" outlineLevel="0" max="3" min="3" style="0" width="22"/>
    <col collapsed="false" customWidth="true" hidden="false" outlineLevel="0" max="4" min="4" style="0" width="8"/>
    <col collapsed="false" customWidth="true" hidden="false" outlineLevel="0" max="8" min="5" style="0" width="10"/>
    <col collapsed="false" customWidth="true" hidden="false" outlineLevel="0" max="10" min="9" style="0" width="8"/>
    <col collapsed="false" customWidth="true" hidden="false" outlineLevel="0" max="11" min="11" style="0" width="10"/>
    <col collapsed="false" customWidth="true" hidden="false" outlineLevel="0" max="12" min="12" style="0" width="2"/>
    <col collapsed="false" customWidth="true" hidden="false" outlineLevel="0" max="13" min="13" style="0" width="66"/>
  </cols>
  <sheetData>
    <row r="1" customFormat="false" ht="30" hidden="false" customHeight="true" outlineLevel="0" collapsed="false">
      <c r="A1" s="10" t="s">
        <v>74</v>
      </c>
      <c r="B1" s="10" t="s">
        <v>6</v>
      </c>
      <c r="C1" s="10" t="s">
        <v>55</v>
      </c>
      <c r="D1" s="10" t="s">
        <v>53</v>
      </c>
      <c r="E1" s="10" t="s">
        <v>75</v>
      </c>
      <c r="F1" s="10" t="s">
        <v>76</v>
      </c>
      <c r="G1" s="10" t="s">
        <v>77</v>
      </c>
      <c r="H1" s="10" t="s">
        <v>78</v>
      </c>
      <c r="I1" s="12" t="s">
        <v>16</v>
      </c>
      <c r="J1" s="12" t="s">
        <v>17</v>
      </c>
      <c r="K1" s="12" t="s">
        <v>79</v>
      </c>
      <c r="M1" s="2" t="s">
        <v>1</v>
      </c>
    </row>
    <row r="2" customFormat="false" ht="15" hidden="false" customHeight="false" outlineLevel="0" collapsed="false">
      <c r="A2" s="26" t="n">
        <v>46300</v>
      </c>
      <c r="B2" s="13" t="s">
        <v>31</v>
      </c>
      <c r="C2" s="14" t="s">
        <v>32</v>
      </c>
      <c r="D2" s="13" t="s">
        <v>58</v>
      </c>
      <c r="E2" s="27" t="n">
        <v>0.375</v>
      </c>
      <c r="F2" s="27" t="n">
        <v>0.392361111111111</v>
      </c>
      <c r="G2" s="27" t="n">
        <v>0.75</v>
      </c>
      <c r="H2" s="27" t="n">
        <v>0.8125</v>
      </c>
      <c r="I2" s="16" t="n">
        <f aca="false">IF(OR(E2="",F2=""),"",MAX(0,(F2-E2)*1440))</f>
        <v>25</v>
      </c>
      <c r="J2" s="17" t="n">
        <f aca="false">IF(OR(E2="",F2="",G2="",H2=""),"",MAX(0,((H2+(H2&lt;F2))-(G2+(G2&lt;E2)))*24))</f>
        <v>1.5</v>
      </c>
      <c r="K2" s="28" t="n">
        <f aca="false">IF(D2="","",IFERROR(INDEX(PenggandaSyif,MATCH(D2,NamaSyif,0)),1))</f>
        <v>0</v>
      </c>
    </row>
    <row r="3" customFormat="false" ht="15" hidden="false" customHeight="false" outlineLevel="0" collapsed="false">
      <c r="A3" s="26" t="n">
        <v>46300</v>
      </c>
      <c r="B3" s="13" t="s">
        <v>20</v>
      </c>
      <c r="C3" s="14" t="s">
        <v>21</v>
      </c>
      <c r="D3" s="13" t="s">
        <v>58</v>
      </c>
      <c r="E3" s="27" t="n">
        <v>0.375</v>
      </c>
      <c r="F3" s="27" t="n">
        <v>0.369444444444445</v>
      </c>
      <c r="G3" s="27" t="n">
        <v>0.75</v>
      </c>
      <c r="H3" s="27" t="n">
        <v>0.770833333333333</v>
      </c>
      <c r="I3" s="16" t="n">
        <f aca="false">IF(OR(E3="",F3=""),"",MAX(0,(F3-E3)*1440))</f>
        <v>0</v>
      </c>
      <c r="J3" s="17" t="n">
        <f aca="false">IF(OR(E3="",F3="",G3="",H3=""),"",MAX(0,((H3+(H3&lt;F3))-(G3+(G3&lt;E3)))*24))</f>
        <v>0.5</v>
      </c>
      <c r="K3" s="28" t="n">
        <f aca="false">IF(D3="","",IFERROR(INDEX(PenggandaSyif,MATCH(D3,NamaSyif,0)),1))</f>
        <v>0</v>
      </c>
      <c r="M3" s="25" t="s">
        <v>80</v>
      </c>
    </row>
    <row r="4" customFormat="false" ht="15" hidden="false" customHeight="false" outlineLevel="0" collapsed="false">
      <c r="A4" s="26" t="n">
        <v>46300</v>
      </c>
      <c r="B4" s="13" t="s">
        <v>42</v>
      </c>
      <c r="C4" s="14" t="s">
        <v>43</v>
      </c>
      <c r="D4" s="13" t="s">
        <v>63</v>
      </c>
      <c r="E4" s="27" t="n">
        <v>0.916666666666667</v>
      </c>
      <c r="F4" s="27" t="n">
        <v>0.916666666666667</v>
      </c>
      <c r="G4" s="27" t="n">
        <v>0.25</v>
      </c>
      <c r="H4" s="27" t="n">
        <v>0.291666666666667</v>
      </c>
      <c r="I4" s="16" t="n">
        <f aca="false">IF(OR(E4="",F4=""),"",MAX(0,(F4-E4)*1440))</f>
        <v>0</v>
      </c>
      <c r="J4" s="17" t="n">
        <f aca="false">IF(OR(E4="",F4="",G4="",H4=""),"",MAX(0,((H4+(H4&lt;F4))-(G4+(G4&lt;E4)))*24))</f>
        <v>1</v>
      </c>
      <c r="K4" s="28" t="n">
        <f aca="false">IF(D4="","",IFERROR(INDEX(PenggandaSyif,MATCH(D4,NamaSyif,0)),1))</f>
        <v>0</v>
      </c>
      <c r="M4" s="6" t="s">
        <v>81</v>
      </c>
    </row>
    <row r="5" customFormat="false" ht="15" hidden="false" customHeight="false" outlineLevel="0" collapsed="false">
      <c r="A5" s="26" t="n">
        <v>46301</v>
      </c>
      <c r="B5" s="13" t="s">
        <v>42</v>
      </c>
      <c r="C5" s="14" t="s">
        <v>43</v>
      </c>
      <c r="D5" s="13" t="s">
        <v>63</v>
      </c>
      <c r="E5" s="27" t="n">
        <v>0.916666666666667</v>
      </c>
      <c r="F5" s="27" t="n">
        <v>0.923611111111111</v>
      </c>
      <c r="G5" s="27" t="n">
        <v>0.25</v>
      </c>
      <c r="H5" s="27" t="n">
        <v>0.25</v>
      </c>
      <c r="I5" s="16" t="n">
        <f aca="false">IF(OR(E5="",F5=""),"",MAX(0,(F5-E5)*1440))</f>
        <v>10</v>
      </c>
      <c r="J5" s="17" t="n">
        <f aca="false">IF(OR(E5="",F5="",G5="",H5=""),"",MAX(0,((H5+(H5&lt;F5))-(G5+(G5&lt;E5)))*24))</f>
        <v>0</v>
      </c>
      <c r="K5" s="28" t="n">
        <f aca="false">IF(D5="","",IFERROR(INDEX(PenggandaSyif,MATCH(D5,NamaSyif,0)),1))</f>
        <v>0</v>
      </c>
      <c r="M5" s="6" t="s">
        <v>82</v>
      </c>
    </row>
    <row r="6" customFormat="false" ht="15" hidden="false" customHeight="false" outlineLevel="0" collapsed="false">
      <c r="A6" s="26" t="n">
        <v>46301</v>
      </c>
      <c r="B6" s="13" t="s">
        <v>50</v>
      </c>
      <c r="C6" s="14" t="s">
        <v>51</v>
      </c>
      <c r="D6" s="13" t="s">
        <v>60</v>
      </c>
      <c r="E6" s="27" t="n">
        <v>0.583333333333333</v>
      </c>
      <c r="F6" s="27" t="n">
        <v>0.586805555555556</v>
      </c>
      <c r="G6" s="27" t="n">
        <v>0.958333333333333</v>
      </c>
      <c r="H6" s="27" t="n">
        <v>0.958333333333333</v>
      </c>
      <c r="I6" s="16" t="n">
        <f aca="false">IF(OR(E6="",F6=""),"",MAX(0,(F6-E6)*1440))</f>
        <v>5</v>
      </c>
      <c r="J6" s="17" t="n">
        <f aca="false">IF(OR(E6="",F6="",G6="",H6=""),"",MAX(0,((H6+(H6&lt;F6))-(G6+(G6&lt;E6)))*24))</f>
        <v>0</v>
      </c>
      <c r="K6" s="28" t="n">
        <f aca="false">IF(D6="","",IFERROR(INDEX(PenggandaSyif,MATCH(D6,NamaSyif,0)),1))</f>
        <v>0</v>
      </c>
      <c r="M6" s="6" t="s">
        <v>83</v>
      </c>
    </row>
    <row r="7" customFormat="false" ht="15" hidden="false" customHeight="false" outlineLevel="0" collapsed="false">
      <c r="A7" s="26" t="n">
        <v>46301</v>
      </c>
      <c r="B7" s="13" t="s">
        <v>31</v>
      </c>
      <c r="C7" s="14" t="s">
        <v>32</v>
      </c>
      <c r="D7" s="13" t="s">
        <v>58</v>
      </c>
      <c r="E7" s="27" t="n">
        <v>0.375</v>
      </c>
      <c r="F7" s="27" t="n">
        <v>0.373611111111111</v>
      </c>
      <c r="G7" s="27" t="n">
        <v>0.75</v>
      </c>
      <c r="H7" s="27" t="n">
        <v>0.75</v>
      </c>
      <c r="I7" s="16" t="n">
        <f aca="false">IF(OR(E7="",F7=""),"",MAX(0,(F7-E7)*1440))</f>
        <v>0</v>
      </c>
      <c r="J7" s="17" t="n">
        <f aca="false">IF(OR(E7="",F7="",G7="",H7=""),"",MAX(0,((H7+(H7&lt;F7))-(G7+(G7&lt;E7)))*24))</f>
        <v>0</v>
      </c>
      <c r="K7" s="28" t="n">
        <f aca="false">IF(D7="","",IFERROR(INDEX(PenggandaSyif,MATCH(D7,NamaSyif,0)),1))</f>
        <v>0</v>
      </c>
      <c r="M7" s="6" t="s">
        <v>84</v>
      </c>
    </row>
    <row r="8" customFormat="false" ht="15" hidden="false" customHeight="false" outlineLevel="0" collapsed="false">
      <c r="A8" s="26" t="n">
        <v>46302</v>
      </c>
      <c r="B8" s="13" t="s">
        <v>26</v>
      </c>
      <c r="C8" s="14" t="s">
        <v>27</v>
      </c>
      <c r="D8" s="13" t="s">
        <v>58</v>
      </c>
      <c r="E8" s="27" t="n">
        <v>0.375</v>
      </c>
      <c r="F8" s="27" t="n">
        <v>0.383333333333333</v>
      </c>
      <c r="G8" s="27" t="n">
        <v>0.75</v>
      </c>
      <c r="H8" s="27" t="n">
        <v>0.791666666666667</v>
      </c>
      <c r="I8" s="16" t="n">
        <f aca="false">IF(OR(E8="",F8=""),"",MAX(0,(F8-E8)*1440))</f>
        <v>12</v>
      </c>
      <c r="J8" s="17" t="n">
        <f aca="false">IF(OR(E8="",F8="",G8="",H8=""),"",MAX(0,((H8+(H8&lt;F8))-(G8+(G8&lt;E8)))*24))</f>
        <v>1</v>
      </c>
      <c r="K8" s="28" t="n">
        <f aca="false">IF(D8="","",IFERROR(INDEX(PenggandaSyif,MATCH(D8,NamaSyif,0)),1))</f>
        <v>0</v>
      </c>
      <c r="M8" s="6" t="s">
        <v>85</v>
      </c>
    </row>
    <row r="9" customFormat="false" ht="15" hidden="false" customHeight="false" outlineLevel="0" collapsed="false">
      <c r="A9" s="26" t="n">
        <v>46302</v>
      </c>
      <c r="B9" s="13" t="s">
        <v>38</v>
      </c>
      <c r="C9" s="14" t="s">
        <v>39</v>
      </c>
      <c r="D9" s="13" t="s">
        <v>60</v>
      </c>
      <c r="E9" s="27" t="n">
        <v>0.583333333333333</v>
      </c>
      <c r="F9" s="27" t="n">
        <v>0.583333333333333</v>
      </c>
      <c r="G9" s="27" t="n">
        <v>0.958333333333333</v>
      </c>
      <c r="H9" s="27" t="n">
        <v>0.979166666666667</v>
      </c>
      <c r="I9" s="16" t="n">
        <f aca="false">IF(OR(E9="",F9=""),"",MAX(0,(F9-E9)*1440))</f>
        <v>0</v>
      </c>
      <c r="J9" s="17" t="n">
        <f aca="false">IF(OR(E9="",F9="",G9="",H9=""),"",MAX(0,((H9+(H9&lt;F9))-(G9+(G9&lt;E9)))*24))</f>
        <v>0.5</v>
      </c>
      <c r="K9" s="28" t="n">
        <f aca="false">IF(D9="","",IFERROR(INDEX(PenggandaSyif,MATCH(D9,NamaSyif,0)),1))</f>
        <v>0</v>
      </c>
      <c r="M9" s="6" t="s">
        <v>86</v>
      </c>
    </row>
    <row r="10" customFormat="false" ht="15" hidden="false" customHeight="false" outlineLevel="0" collapsed="false">
      <c r="A10" s="26" t="n">
        <v>46302</v>
      </c>
      <c r="B10" s="13" t="s">
        <v>42</v>
      </c>
      <c r="C10" s="14" t="s">
        <v>43</v>
      </c>
      <c r="D10" s="13" t="s">
        <v>63</v>
      </c>
      <c r="E10" s="27" t="n">
        <v>0.916666666666667</v>
      </c>
      <c r="F10" s="27" t="n">
        <v>0.913194444444444</v>
      </c>
      <c r="G10" s="27" t="n">
        <v>0.25</v>
      </c>
      <c r="H10" s="27" t="n">
        <v>0.333333333333333</v>
      </c>
      <c r="I10" s="16" t="n">
        <f aca="false">IF(OR(E10="",F10=""),"",MAX(0,(F10-E10)*1440))</f>
        <v>0</v>
      </c>
      <c r="J10" s="17" t="n">
        <f aca="false">IF(OR(E10="",F10="",G10="",H10=""),"",MAX(0,((H10+(H10&lt;F10))-(G10+(G10&lt;E10)))*24))</f>
        <v>2</v>
      </c>
      <c r="K10" s="28" t="n">
        <f aca="false">IF(D10="","",IFERROR(INDEX(PenggandaSyif,MATCH(D10,NamaSyif,0)),1))</f>
        <v>0</v>
      </c>
      <c r="M10" s="6" t="s">
        <v>87</v>
      </c>
    </row>
    <row r="11" customFormat="false" ht="15" hidden="false" customHeight="false" outlineLevel="0" collapsed="false">
      <c r="A11" s="26" t="n">
        <v>46303</v>
      </c>
      <c r="B11" s="13" t="s">
        <v>45</v>
      </c>
      <c r="C11" s="14" t="s">
        <v>46</v>
      </c>
      <c r="D11" s="13" t="s">
        <v>58</v>
      </c>
      <c r="E11" s="27" t="n">
        <v>0.375</v>
      </c>
      <c r="F11" s="27" t="n">
        <v>0.402777777777778</v>
      </c>
      <c r="G11" s="27" t="n">
        <v>0.75</v>
      </c>
      <c r="H11" s="27" t="n">
        <v>0.75</v>
      </c>
      <c r="I11" s="16" t="n">
        <f aca="false">IF(OR(E11="",F11=""),"",MAX(0,(F11-E11)*1440))</f>
        <v>40</v>
      </c>
      <c r="J11" s="17" t="n">
        <f aca="false">IF(OR(E11="",F11="",G11="",H11=""),"",MAX(0,((H11+(H11&lt;F11))-(G11+(G11&lt;E11)))*24))</f>
        <v>0</v>
      </c>
      <c r="K11" s="28" t="n">
        <f aca="false">IF(D11="","",IFERROR(INDEX(PenggandaSyif,MATCH(D11,NamaSyif,0)),1))</f>
        <v>0</v>
      </c>
      <c r="M11" s="6" t="s">
        <v>88</v>
      </c>
    </row>
    <row r="12" customFormat="false" ht="15" hidden="false" customHeight="false" outlineLevel="0" collapsed="false">
      <c r="A12" s="26" t="n">
        <v>46303</v>
      </c>
      <c r="B12" s="13" t="s">
        <v>34</v>
      </c>
      <c r="C12" s="14" t="s">
        <v>35</v>
      </c>
      <c r="D12" s="13" t="s">
        <v>60</v>
      </c>
      <c r="E12" s="27" t="n">
        <v>0.583333333333333</v>
      </c>
      <c r="F12" s="27" t="n">
        <v>0.583333333333333</v>
      </c>
      <c r="G12" s="27" t="n">
        <v>0.958333333333333</v>
      </c>
      <c r="H12" s="27"/>
      <c r="I12" s="16" t="n">
        <f aca="false">IF(OR(E12="",F12=""),"",MAX(0,(F12-E12)*1440))</f>
        <v>0</v>
      </c>
      <c r="J12" s="17" t="str">
        <f aca="false">IF(OR(E12="",F12="",G12="",H12=""),"",MAX(0,((H12+(H12&lt;F12))-(G12+(G12&lt;E12)))*24))</f>
        <v/>
      </c>
      <c r="K12" s="28" t="n">
        <f aca="false">IF(D12="","",IFERROR(INDEX(PenggandaSyif,MATCH(D12,NamaSyif,0)),1))</f>
        <v>0</v>
      </c>
    </row>
    <row r="13" customFormat="false" ht="15" hidden="false" customHeight="false" outlineLevel="0" collapsed="false">
      <c r="A13" s="26"/>
      <c r="B13" s="13"/>
      <c r="C13" s="14"/>
      <c r="D13" s="13"/>
      <c r="E13" s="27"/>
      <c r="F13" s="27"/>
      <c r="G13" s="27"/>
      <c r="H13" s="27"/>
      <c r="I13" s="16" t="str">
        <f aca="false">IF(OR(E13="",F13=""),"",MAX(0,(F13-E13)*1440))</f>
        <v/>
      </c>
      <c r="J13" s="17" t="str">
        <f aca="false">IF(OR(E13="",F13="",G13="",H13=""),"",MAX(0,((H13+(H13&lt;F13))-(G13+(G13&lt;E13)))*24))</f>
        <v/>
      </c>
      <c r="K13" s="28" t="str">
        <f aca="false">IF(D13="","",IFERROR(INDEX(PenggandaSyif,MATCH(D13,NamaSyif,0)),1))</f>
        <v/>
      </c>
    </row>
    <row r="14" customFormat="false" ht="15" hidden="false" customHeight="false" outlineLevel="0" collapsed="false">
      <c r="A14" s="26"/>
      <c r="B14" s="13"/>
      <c r="C14" s="14"/>
      <c r="D14" s="13"/>
      <c r="E14" s="27"/>
      <c r="F14" s="27"/>
      <c r="G14" s="27"/>
      <c r="H14" s="27"/>
      <c r="I14" s="16" t="str">
        <f aca="false">IF(OR(E14="",F14=""),"",MAX(0,(F14-E14)*1440))</f>
        <v/>
      </c>
      <c r="J14" s="17" t="str">
        <f aca="false">IF(OR(E14="",F14="",G14="",H14=""),"",MAX(0,((H14+(H14&lt;F14))-(G14+(G14&lt;E14)))*24))</f>
        <v/>
      </c>
      <c r="K14" s="28" t="str">
        <f aca="false">IF(D14="","",IFERROR(INDEX(PenggandaSyif,MATCH(D14,NamaSyif,0)),1))</f>
        <v/>
      </c>
    </row>
    <row r="15" customFormat="false" ht="15" hidden="false" customHeight="false" outlineLevel="0" collapsed="false">
      <c r="A15" s="26"/>
      <c r="B15" s="13"/>
      <c r="C15" s="14"/>
      <c r="D15" s="13"/>
      <c r="E15" s="27"/>
      <c r="F15" s="27"/>
      <c r="G15" s="27"/>
      <c r="H15" s="27"/>
      <c r="I15" s="16" t="str">
        <f aca="false">IF(OR(E15="",F15=""),"",MAX(0,(F15-E15)*1440))</f>
        <v/>
      </c>
      <c r="J15" s="17" t="str">
        <f aca="false">IF(OR(E15="",F15="",G15="",H15=""),"",MAX(0,((H15+(H15&lt;F15))-(G15+(G15&lt;E15)))*24))</f>
        <v/>
      </c>
      <c r="K15" s="28" t="str">
        <f aca="false">IF(D15="","",IFERROR(INDEX(PenggandaSyif,MATCH(D15,NamaSyif,0)),1))</f>
        <v/>
      </c>
    </row>
    <row r="16" customFormat="false" ht="15" hidden="false" customHeight="false" outlineLevel="0" collapsed="false">
      <c r="A16" s="26"/>
      <c r="B16" s="13"/>
      <c r="C16" s="14"/>
      <c r="D16" s="13"/>
      <c r="E16" s="27"/>
      <c r="F16" s="27"/>
      <c r="G16" s="27"/>
      <c r="H16" s="27"/>
      <c r="I16" s="16" t="str">
        <f aca="false">IF(OR(E16="",F16=""),"",MAX(0,(F16-E16)*1440))</f>
        <v/>
      </c>
      <c r="J16" s="17" t="str">
        <f aca="false">IF(OR(E16="",F16="",G16="",H16=""),"",MAX(0,((H16+(H16&lt;F16))-(G16+(G16&lt;E16)))*24))</f>
        <v/>
      </c>
      <c r="K16" s="28" t="str">
        <f aca="false">IF(D16="","",IFERROR(INDEX(PenggandaSyif,MATCH(D16,NamaSyif,0)),1))</f>
        <v/>
      </c>
    </row>
    <row r="17" customFormat="false" ht="15" hidden="false" customHeight="false" outlineLevel="0" collapsed="false">
      <c r="A17" s="26"/>
      <c r="B17" s="13"/>
      <c r="C17" s="14"/>
      <c r="D17" s="13"/>
      <c r="E17" s="27"/>
      <c r="F17" s="27"/>
      <c r="G17" s="27"/>
      <c r="H17" s="27"/>
      <c r="I17" s="16" t="str">
        <f aca="false">IF(OR(E17="",F17=""),"",MAX(0,(F17-E17)*1440))</f>
        <v/>
      </c>
      <c r="J17" s="17" t="str">
        <f aca="false">IF(OR(E17="",F17="",G17="",H17=""),"",MAX(0,((H17+(H17&lt;F17))-(G17+(G17&lt;E17)))*24))</f>
        <v/>
      </c>
      <c r="K17" s="28" t="str">
        <f aca="false">IF(D17="","",IFERROR(INDEX(PenggandaSyif,MATCH(D17,NamaSyif,0)),1))</f>
        <v/>
      </c>
    </row>
    <row r="18" customFormat="false" ht="15" hidden="false" customHeight="false" outlineLevel="0" collapsed="false">
      <c r="A18" s="26"/>
      <c r="B18" s="13"/>
      <c r="C18" s="14"/>
      <c r="D18" s="13"/>
      <c r="E18" s="27"/>
      <c r="F18" s="27"/>
      <c r="G18" s="27"/>
      <c r="H18" s="27"/>
      <c r="I18" s="16" t="str">
        <f aca="false">IF(OR(E18="",F18=""),"",MAX(0,(F18-E18)*1440))</f>
        <v/>
      </c>
      <c r="J18" s="17" t="str">
        <f aca="false">IF(OR(E18="",F18="",G18="",H18=""),"",MAX(0,((H18+(H18&lt;F18))-(G18+(G18&lt;E18)))*24))</f>
        <v/>
      </c>
      <c r="K18" s="28" t="str">
        <f aca="false">IF(D18="","",IFERROR(INDEX(PenggandaSyif,MATCH(D18,NamaSyif,0)),1))</f>
        <v/>
      </c>
    </row>
    <row r="19" customFormat="false" ht="15" hidden="false" customHeight="false" outlineLevel="0" collapsed="false">
      <c r="A19" s="26"/>
      <c r="B19" s="13"/>
      <c r="C19" s="14"/>
      <c r="D19" s="13"/>
      <c r="E19" s="27"/>
      <c r="F19" s="27"/>
      <c r="G19" s="27"/>
      <c r="H19" s="27"/>
      <c r="I19" s="16" t="str">
        <f aca="false">IF(OR(E19="",F19=""),"",MAX(0,(F19-E19)*1440))</f>
        <v/>
      </c>
      <c r="J19" s="17" t="str">
        <f aca="false">IF(OR(E19="",F19="",G19="",H19=""),"",MAX(0,((H19+(H19&lt;F19))-(G19+(G19&lt;E19)))*24))</f>
        <v/>
      </c>
      <c r="K19" s="28" t="str">
        <f aca="false">IF(D19="","",IFERROR(INDEX(PenggandaSyif,MATCH(D19,NamaSyif,0)),1))</f>
        <v/>
      </c>
    </row>
    <row r="20" customFormat="false" ht="15" hidden="false" customHeight="false" outlineLevel="0" collapsed="false">
      <c r="A20" s="26"/>
      <c r="B20" s="13"/>
      <c r="C20" s="14"/>
      <c r="D20" s="13"/>
      <c r="E20" s="27"/>
      <c r="F20" s="27"/>
      <c r="G20" s="27"/>
      <c r="H20" s="27"/>
      <c r="I20" s="16" t="str">
        <f aca="false">IF(OR(E20="",F20=""),"",MAX(0,(F20-E20)*1440))</f>
        <v/>
      </c>
      <c r="J20" s="17" t="str">
        <f aca="false">IF(OR(E20="",F20="",G20="",H20=""),"",MAX(0,((H20+(H20&lt;F20))-(G20+(G20&lt;E20)))*24))</f>
        <v/>
      </c>
      <c r="K20" s="28" t="str">
        <f aca="false">IF(D20="","",IFERROR(INDEX(PenggandaSyif,MATCH(D20,NamaSyif,0)),1))</f>
        <v/>
      </c>
    </row>
    <row r="21" customFormat="false" ht="15" hidden="false" customHeight="false" outlineLevel="0" collapsed="false">
      <c r="A21" s="26"/>
      <c r="B21" s="13"/>
      <c r="C21" s="14"/>
      <c r="D21" s="13"/>
      <c r="E21" s="27"/>
      <c r="F21" s="27"/>
      <c r="G21" s="27"/>
      <c r="H21" s="27"/>
      <c r="I21" s="16" t="str">
        <f aca="false">IF(OR(E21="",F21=""),"",MAX(0,(F21-E21)*1440))</f>
        <v/>
      </c>
      <c r="J21" s="17" t="str">
        <f aca="false">IF(OR(E21="",F21="",G21="",H21=""),"",MAX(0,((H21+(H21&lt;F21))-(G21+(G21&lt;E21)))*24))</f>
        <v/>
      </c>
      <c r="K21" s="28" t="str">
        <f aca="false">IF(D21="","",IFERROR(INDEX(PenggandaSyif,MATCH(D21,NamaSyif,0)),1))</f>
        <v/>
      </c>
    </row>
    <row r="22" customFormat="false" ht="15" hidden="false" customHeight="false" outlineLevel="0" collapsed="false">
      <c r="A22" s="26"/>
      <c r="B22" s="13"/>
      <c r="C22" s="14"/>
      <c r="D22" s="13"/>
      <c r="E22" s="27"/>
      <c r="F22" s="27"/>
      <c r="G22" s="27"/>
      <c r="H22" s="27"/>
      <c r="I22" s="16" t="str">
        <f aca="false">IF(OR(E22="",F22=""),"",MAX(0,(F22-E22)*1440))</f>
        <v/>
      </c>
      <c r="J22" s="17" t="str">
        <f aca="false">IF(OR(E22="",F22="",G22="",H22=""),"",MAX(0,((H22+(H22&lt;F22))-(G22+(G22&lt;E22)))*24))</f>
        <v/>
      </c>
      <c r="K22" s="28" t="str">
        <f aca="false">IF(D22="","",IFERROR(INDEX(PenggandaSyif,MATCH(D22,NamaSyif,0)),1))</f>
        <v/>
      </c>
    </row>
    <row r="23" customFormat="false" ht="15" hidden="false" customHeight="false" outlineLevel="0" collapsed="false">
      <c r="A23" s="26"/>
      <c r="B23" s="13"/>
      <c r="C23" s="14"/>
      <c r="D23" s="13"/>
      <c r="E23" s="27"/>
      <c r="F23" s="27"/>
      <c r="G23" s="27"/>
      <c r="H23" s="27"/>
      <c r="I23" s="16" t="str">
        <f aca="false">IF(OR(E23="",F23=""),"",MAX(0,(F23-E23)*1440))</f>
        <v/>
      </c>
      <c r="J23" s="17" t="str">
        <f aca="false">IF(OR(E23="",F23="",G23="",H23=""),"",MAX(0,((H23+(H23&lt;F23))-(G23+(G23&lt;E23)))*24))</f>
        <v/>
      </c>
      <c r="K23" s="28" t="str">
        <f aca="false">IF(D23="","",IFERROR(INDEX(PenggandaSyif,MATCH(D23,NamaSyif,0)),1))</f>
        <v/>
      </c>
    </row>
    <row r="24" customFormat="false" ht="15" hidden="false" customHeight="false" outlineLevel="0" collapsed="false">
      <c r="A24" s="26"/>
      <c r="B24" s="13"/>
      <c r="C24" s="14"/>
      <c r="D24" s="13"/>
      <c r="E24" s="27"/>
      <c r="F24" s="27"/>
      <c r="G24" s="27"/>
      <c r="H24" s="27"/>
      <c r="I24" s="16" t="str">
        <f aca="false">IF(OR(E24="",F24=""),"",MAX(0,(F24-E24)*1440))</f>
        <v/>
      </c>
      <c r="J24" s="17" t="str">
        <f aca="false">IF(OR(E24="",F24="",G24="",H24=""),"",MAX(0,((H24+(H24&lt;F24))-(G24+(G24&lt;E24)))*24))</f>
        <v/>
      </c>
      <c r="K24" s="28" t="str">
        <f aca="false">IF(D24="","",IFERROR(INDEX(PenggandaSyif,MATCH(D24,NamaSyif,0)),1))</f>
        <v/>
      </c>
    </row>
    <row r="25" customFormat="false" ht="15" hidden="false" customHeight="false" outlineLevel="0" collapsed="false">
      <c r="A25" s="26"/>
      <c r="B25" s="13"/>
      <c r="C25" s="14"/>
      <c r="D25" s="13"/>
      <c r="E25" s="27"/>
      <c r="F25" s="27"/>
      <c r="G25" s="27"/>
      <c r="H25" s="27"/>
      <c r="I25" s="16" t="str">
        <f aca="false">IF(OR(E25="",F25=""),"",MAX(0,(F25-E25)*1440))</f>
        <v/>
      </c>
      <c r="J25" s="17" t="str">
        <f aca="false">IF(OR(E25="",F25="",G25="",H25=""),"",MAX(0,((H25+(H25&lt;F25))-(G25+(G25&lt;E25)))*24))</f>
        <v/>
      </c>
      <c r="K25" s="28" t="str">
        <f aca="false">IF(D25="","",IFERROR(INDEX(PenggandaSyif,MATCH(D25,NamaSyif,0)),1))</f>
        <v/>
      </c>
    </row>
    <row r="26" customFormat="false" ht="15" hidden="false" customHeight="false" outlineLevel="0" collapsed="false">
      <c r="A26" s="26"/>
      <c r="B26" s="13"/>
      <c r="C26" s="14"/>
      <c r="D26" s="13"/>
      <c r="E26" s="27"/>
      <c r="F26" s="27"/>
      <c r="G26" s="27"/>
      <c r="H26" s="27"/>
      <c r="I26" s="16" t="str">
        <f aca="false">IF(OR(E26="",F26=""),"",MAX(0,(F26-E26)*1440))</f>
        <v/>
      </c>
      <c r="J26" s="17" t="str">
        <f aca="false">IF(OR(E26="",F26="",G26="",H26=""),"",MAX(0,((H26+(H26&lt;F26))-(G26+(G26&lt;E26)))*24))</f>
        <v/>
      </c>
      <c r="K26" s="28" t="str">
        <f aca="false">IF(D26="","",IFERROR(INDEX(PenggandaSyif,MATCH(D26,NamaSyif,0)),1))</f>
        <v/>
      </c>
    </row>
    <row r="27" customFormat="false" ht="15" hidden="false" customHeight="false" outlineLevel="0" collapsed="false">
      <c r="A27" s="26"/>
      <c r="B27" s="13"/>
      <c r="C27" s="14"/>
      <c r="D27" s="13"/>
      <c r="E27" s="27"/>
      <c r="F27" s="27"/>
      <c r="G27" s="27"/>
      <c r="H27" s="27"/>
      <c r="I27" s="16" t="str">
        <f aca="false">IF(OR(E27="",F27=""),"",MAX(0,(F27-E27)*1440))</f>
        <v/>
      </c>
      <c r="J27" s="17" t="str">
        <f aca="false">IF(OR(E27="",F27="",G27="",H27=""),"",MAX(0,((H27+(H27&lt;F27))-(G27+(G27&lt;E27)))*24))</f>
        <v/>
      </c>
      <c r="K27" s="28" t="str">
        <f aca="false">IF(D27="","",IFERROR(INDEX(PenggandaSyif,MATCH(D27,NamaSyif,0)),1))</f>
        <v/>
      </c>
    </row>
    <row r="28" customFormat="false" ht="15" hidden="false" customHeight="false" outlineLevel="0" collapsed="false">
      <c r="A28" s="26"/>
      <c r="B28" s="13"/>
      <c r="C28" s="14"/>
      <c r="D28" s="13"/>
      <c r="E28" s="27"/>
      <c r="F28" s="27"/>
      <c r="G28" s="27"/>
      <c r="H28" s="27"/>
      <c r="I28" s="16" t="str">
        <f aca="false">IF(OR(E28="",F28=""),"",MAX(0,(F28-E28)*1440))</f>
        <v/>
      </c>
      <c r="J28" s="17" t="str">
        <f aca="false">IF(OR(E28="",F28="",G28="",H28=""),"",MAX(0,((H28+(H28&lt;F28))-(G28+(G28&lt;E28)))*24))</f>
        <v/>
      </c>
      <c r="K28" s="28" t="str">
        <f aca="false">IF(D28="","",IFERROR(INDEX(PenggandaSyif,MATCH(D28,NamaSyif,0)),1))</f>
        <v/>
      </c>
    </row>
    <row r="29" customFormat="false" ht="15" hidden="false" customHeight="false" outlineLevel="0" collapsed="false">
      <c r="A29" s="26"/>
      <c r="B29" s="13"/>
      <c r="C29" s="14"/>
      <c r="D29" s="13"/>
      <c r="E29" s="27"/>
      <c r="F29" s="27"/>
      <c r="G29" s="27"/>
      <c r="H29" s="27"/>
      <c r="I29" s="16" t="str">
        <f aca="false">IF(OR(E29="",F29=""),"",MAX(0,(F29-E29)*1440))</f>
        <v/>
      </c>
      <c r="J29" s="17" t="str">
        <f aca="false">IF(OR(E29="",F29="",G29="",H29=""),"",MAX(0,((H29+(H29&lt;F29))-(G29+(G29&lt;E29)))*24))</f>
        <v/>
      </c>
      <c r="K29" s="28" t="str">
        <f aca="false">IF(D29="","",IFERROR(INDEX(PenggandaSyif,MATCH(D29,NamaSyif,0)),1))</f>
        <v/>
      </c>
    </row>
    <row r="30" customFormat="false" ht="15" hidden="false" customHeight="false" outlineLevel="0" collapsed="false">
      <c r="A30" s="26"/>
      <c r="B30" s="13"/>
      <c r="C30" s="14"/>
      <c r="D30" s="13"/>
      <c r="E30" s="27"/>
      <c r="F30" s="27"/>
      <c r="G30" s="27"/>
      <c r="H30" s="27"/>
      <c r="I30" s="16" t="str">
        <f aca="false">IF(OR(E30="",F30=""),"",MAX(0,(F30-E30)*1440))</f>
        <v/>
      </c>
      <c r="J30" s="17" t="str">
        <f aca="false">IF(OR(E30="",F30="",G30="",H30=""),"",MAX(0,((H30+(H30&lt;F30))-(G30+(G30&lt;E30)))*24))</f>
        <v/>
      </c>
      <c r="K30" s="28" t="str">
        <f aca="false">IF(D30="","",IFERROR(INDEX(PenggandaSyif,MATCH(D30,NamaSyif,0)),1))</f>
        <v/>
      </c>
    </row>
    <row r="31" customFormat="false" ht="15" hidden="false" customHeight="false" outlineLevel="0" collapsed="false">
      <c r="A31" s="26"/>
      <c r="B31" s="13"/>
      <c r="C31" s="14"/>
      <c r="D31" s="13"/>
      <c r="E31" s="27"/>
      <c r="F31" s="27"/>
      <c r="G31" s="27"/>
      <c r="H31" s="27"/>
      <c r="I31" s="16" t="str">
        <f aca="false">IF(OR(E31="",F31=""),"",MAX(0,(F31-E31)*1440))</f>
        <v/>
      </c>
      <c r="J31" s="17" t="str">
        <f aca="false">IF(OR(E31="",F31="",G31="",H31=""),"",MAX(0,((H31+(H31&lt;F31))-(G31+(G31&lt;E31)))*24))</f>
        <v/>
      </c>
      <c r="K31" s="28" t="str">
        <f aca="false">IF(D31="","",IFERROR(INDEX(PenggandaSyif,MATCH(D31,NamaSyif,0)),1))</f>
        <v/>
      </c>
    </row>
    <row r="32" customFormat="false" ht="15" hidden="false" customHeight="false" outlineLevel="0" collapsed="false">
      <c r="A32" s="26"/>
      <c r="B32" s="13"/>
      <c r="C32" s="14"/>
      <c r="D32" s="13"/>
      <c r="E32" s="27"/>
      <c r="F32" s="27"/>
      <c r="G32" s="27"/>
      <c r="H32" s="27"/>
      <c r="I32" s="16" t="str">
        <f aca="false">IF(OR(E32="",F32=""),"",MAX(0,(F32-E32)*1440))</f>
        <v/>
      </c>
      <c r="J32" s="17" t="str">
        <f aca="false">IF(OR(E32="",F32="",G32="",H32=""),"",MAX(0,((H32+(H32&lt;F32))-(G32+(G32&lt;E32)))*24))</f>
        <v/>
      </c>
      <c r="K32" s="28" t="str">
        <f aca="false">IF(D32="","",IFERROR(INDEX(PenggandaSyif,MATCH(D32,NamaSyif,0)),1))</f>
        <v/>
      </c>
    </row>
    <row r="33" customFormat="false" ht="15" hidden="false" customHeight="false" outlineLevel="0" collapsed="false">
      <c r="A33" s="26"/>
      <c r="B33" s="13"/>
      <c r="C33" s="14"/>
      <c r="D33" s="13"/>
      <c r="E33" s="27"/>
      <c r="F33" s="27"/>
      <c r="G33" s="27"/>
      <c r="H33" s="27"/>
      <c r="I33" s="16" t="str">
        <f aca="false">IF(OR(E33="",F33=""),"",MAX(0,(F33-E33)*1440))</f>
        <v/>
      </c>
      <c r="J33" s="17" t="str">
        <f aca="false">IF(OR(E33="",F33="",G33="",H33=""),"",MAX(0,((H33+(H33&lt;F33))-(G33+(G33&lt;E33)))*24))</f>
        <v/>
      </c>
      <c r="K33" s="28" t="str">
        <f aca="false">IF(D33="","",IFERROR(INDEX(PenggandaSyif,MATCH(D33,NamaSyif,0)),1))</f>
        <v/>
      </c>
    </row>
    <row r="34" customFormat="false" ht="15" hidden="false" customHeight="false" outlineLevel="0" collapsed="false">
      <c r="A34" s="26"/>
      <c r="B34" s="13"/>
      <c r="C34" s="14"/>
      <c r="D34" s="13"/>
      <c r="E34" s="27"/>
      <c r="F34" s="27"/>
      <c r="G34" s="27"/>
      <c r="H34" s="27"/>
      <c r="I34" s="16" t="str">
        <f aca="false">IF(OR(E34="",F34=""),"",MAX(0,(F34-E34)*1440))</f>
        <v/>
      </c>
      <c r="J34" s="17" t="str">
        <f aca="false">IF(OR(E34="",F34="",G34="",H34=""),"",MAX(0,((H34+(H34&lt;F34))-(G34+(G34&lt;E34)))*24))</f>
        <v/>
      </c>
      <c r="K34" s="28" t="str">
        <f aca="false">IF(D34="","",IFERROR(INDEX(PenggandaSyif,MATCH(D34,NamaSyif,0)),1))</f>
        <v/>
      </c>
    </row>
    <row r="35" customFormat="false" ht="15" hidden="false" customHeight="false" outlineLevel="0" collapsed="false">
      <c r="A35" s="26"/>
      <c r="B35" s="13"/>
      <c r="C35" s="14"/>
      <c r="D35" s="13"/>
      <c r="E35" s="27"/>
      <c r="F35" s="27"/>
      <c r="G35" s="27"/>
      <c r="H35" s="27"/>
      <c r="I35" s="16" t="str">
        <f aca="false">IF(OR(E35="",F35=""),"",MAX(0,(F35-E35)*1440))</f>
        <v/>
      </c>
      <c r="J35" s="17" t="str">
        <f aca="false">IF(OR(E35="",F35="",G35="",H35=""),"",MAX(0,((H35+(H35&lt;F35))-(G35+(G35&lt;E35)))*24))</f>
        <v/>
      </c>
      <c r="K35" s="28" t="str">
        <f aca="false">IF(D35="","",IFERROR(INDEX(PenggandaSyif,MATCH(D35,NamaSyif,0)),1))</f>
        <v/>
      </c>
    </row>
    <row r="36" customFormat="false" ht="15" hidden="false" customHeight="false" outlineLevel="0" collapsed="false">
      <c r="A36" s="26"/>
      <c r="B36" s="13"/>
      <c r="C36" s="14"/>
      <c r="D36" s="13"/>
      <c r="E36" s="27"/>
      <c r="F36" s="27"/>
      <c r="G36" s="27"/>
      <c r="H36" s="27"/>
      <c r="I36" s="16" t="str">
        <f aca="false">IF(OR(E36="",F36=""),"",MAX(0,(F36-E36)*1440))</f>
        <v/>
      </c>
      <c r="J36" s="17" t="str">
        <f aca="false">IF(OR(E36="",F36="",G36="",H36=""),"",MAX(0,((H36+(H36&lt;F36))-(G36+(G36&lt;E36)))*24))</f>
        <v/>
      </c>
      <c r="K36" s="28" t="str">
        <f aca="false">IF(D36="","",IFERROR(INDEX(PenggandaSyif,MATCH(D36,NamaSyif,0)),1))</f>
        <v/>
      </c>
    </row>
    <row r="37" customFormat="false" ht="15" hidden="false" customHeight="false" outlineLevel="0" collapsed="false">
      <c r="A37" s="26"/>
      <c r="B37" s="13"/>
      <c r="C37" s="14"/>
      <c r="D37" s="13"/>
      <c r="E37" s="27"/>
      <c r="F37" s="27"/>
      <c r="G37" s="27"/>
      <c r="H37" s="27"/>
      <c r="I37" s="16" t="str">
        <f aca="false">IF(OR(E37="",F37=""),"",MAX(0,(F37-E37)*1440))</f>
        <v/>
      </c>
      <c r="J37" s="17" t="str">
        <f aca="false">IF(OR(E37="",F37="",G37="",H37=""),"",MAX(0,((H37+(H37&lt;F37))-(G37+(G37&lt;E37)))*24))</f>
        <v/>
      </c>
      <c r="K37" s="28" t="str">
        <f aca="false">IF(D37="","",IFERROR(INDEX(PenggandaSyif,MATCH(D37,NamaSyif,0)),1))</f>
        <v/>
      </c>
    </row>
    <row r="38" customFormat="false" ht="15" hidden="false" customHeight="false" outlineLevel="0" collapsed="false">
      <c r="A38" s="26"/>
      <c r="B38" s="13"/>
      <c r="C38" s="14"/>
      <c r="D38" s="13"/>
      <c r="E38" s="27"/>
      <c r="F38" s="27"/>
      <c r="G38" s="27"/>
      <c r="H38" s="27"/>
      <c r="I38" s="16" t="str">
        <f aca="false">IF(OR(E38="",F38=""),"",MAX(0,(F38-E38)*1440))</f>
        <v/>
      </c>
      <c r="J38" s="17" t="str">
        <f aca="false">IF(OR(E38="",F38="",G38="",H38=""),"",MAX(0,((H38+(H38&lt;F38))-(G38+(G38&lt;E38)))*24))</f>
        <v/>
      </c>
      <c r="K38" s="28" t="str">
        <f aca="false">IF(D38="","",IFERROR(INDEX(PenggandaSyif,MATCH(D38,NamaSyif,0)),1))</f>
        <v/>
      </c>
    </row>
    <row r="39" customFormat="false" ht="15" hidden="false" customHeight="false" outlineLevel="0" collapsed="false">
      <c r="A39" s="26"/>
      <c r="B39" s="13"/>
      <c r="C39" s="14"/>
      <c r="D39" s="13"/>
      <c r="E39" s="27"/>
      <c r="F39" s="27"/>
      <c r="G39" s="27"/>
      <c r="H39" s="27"/>
      <c r="I39" s="16" t="str">
        <f aca="false">IF(OR(E39="",F39=""),"",MAX(0,(F39-E39)*1440))</f>
        <v/>
      </c>
      <c r="J39" s="17" t="str">
        <f aca="false">IF(OR(E39="",F39="",G39="",H39=""),"",MAX(0,((H39+(H39&lt;F39))-(G39+(G39&lt;E39)))*24))</f>
        <v/>
      </c>
      <c r="K39" s="28" t="str">
        <f aca="false">IF(D39="","",IFERROR(INDEX(PenggandaSyif,MATCH(D39,NamaSyif,0)),1))</f>
        <v/>
      </c>
    </row>
    <row r="40" customFormat="false" ht="15" hidden="false" customHeight="false" outlineLevel="0" collapsed="false">
      <c r="A40" s="26"/>
      <c r="B40" s="13"/>
      <c r="C40" s="14"/>
      <c r="D40" s="13"/>
      <c r="E40" s="27"/>
      <c r="F40" s="27"/>
      <c r="G40" s="27"/>
      <c r="H40" s="27"/>
      <c r="I40" s="16" t="str">
        <f aca="false">IF(OR(E40="",F40=""),"",MAX(0,(F40-E40)*1440))</f>
        <v/>
      </c>
      <c r="J40" s="17" t="str">
        <f aca="false">IF(OR(E40="",F40="",G40="",H40=""),"",MAX(0,((H40+(H40&lt;F40))-(G40+(G40&lt;E40)))*24))</f>
        <v/>
      </c>
      <c r="K40" s="28" t="str">
        <f aca="false">IF(D40="","",IFERROR(INDEX(PenggandaSyif,MATCH(D40,NamaSyif,0)),1))</f>
        <v/>
      </c>
    </row>
    <row r="41" customFormat="false" ht="15" hidden="false" customHeight="false" outlineLevel="0" collapsed="false">
      <c r="A41" s="26"/>
      <c r="B41" s="13"/>
      <c r="C41" s="14"/>
      <c r="D41" s="13"/>
      <c r="E41" s="27"/>
      <c r="F41" s="27"/>
      <c r="G41" s="27"/>
      <c r="H41" s="27"/>
      <c r="I41" s="16" t="str">
        <f aca="false">IF(OR(E41="",F41=""),"",MAX(0,(F41-E41)*1440))</f>
        <v/>
      </c>
      <c r="J41" s="17" t="str">
        <f aca="false">IF(OR(E41="",F41="",G41="",H41=""),"",MAX(0,((H41+(H41&lt;F41))-(G41+(G41&lt;E41)))*24))</f>
        <v/>
      </c>
      <c r="K41" s="28" t="str">
        <f aca="false">IF(D41="","",IFERROR(INDEX(PenggandaSyif,MATCH(D41,NamaSyif,0)),1))</f>
        <v/>
      </c>
    </row>
    <row r="42" customFormat="false" ht="15" hidden="false" customHeight="false" outlineLevel="0" collapsed="false">
      <c r="A42" s="26"/>
      <c r="B42" s="13"/>
      <c r="C42" s="14"/>
      <c r="D42" s="13"/>
      <c r="E42" s="27"/>
      <c r="F42" s="27"/>
      <c r="G42" s="27"/>
      <c r="H42" s="27"/>
      <c r="I42" s="16" t="str">
        <f aca="false">IF(OR(E42="",F42=""),"",MAX(0,(F42-E42)*1440))</f>
        <v/>
      </c>
      <c r="J42" s="17" t="str">
        <f aca="false">IF(OR(E42="",F42="",G42="",H42=""),"",MAX(0,((H42+(H42&lt;F42))-(G42+(G42&lt;E42)))*24))</f>
        <v/>
      </c>
      <c r="K42" s="28" t="str">
        <f aca="false">IF(D42="","",IFERROR(INDEX(PenggandaSyif,MATCH(D42,NamaSyif,0)),1))</f>
        <v/>
      </c>
    </row>
    <row r="43" customFormat="false" ht="15" hidden="false" customHeight="false" outlineLevel="0" collapsed="false">
      <c r="A43" s="26"/>
      <c r="B43" s="13"/>
      <c r="C43" s="14"/>
      <c r="D43" s="13"/>
      <c r="E43" s="27"/>
      <c r="F43" s="27"/>
      <c r="G43" s="27"/>
      <c r="H43" s="27"/>
      <c r="I43" s="16" t="str">
        <f aca="false">IF(OR(E43="",F43=""),"",MAX(0,(F43-E43)*1440))</f>
        <v/>
      </c>
      <c r="J43" s="17" t="str">
        <f aca="false">IF(OR(E43="",F43="",G43="",H43=""),"",MAX(0,((H43+(H43&lt;F43))-(G43+(G43&lt;E43)))*24))</f>
        <v/>
      </c>
      <c r="K43" s="28" t="str">
        <f aca="false">IF(D43="","",IFERROR(INDEX(PenggandaSyif,MATCH(D43,NamaSyif,0)),1))</f>
        <v/>
      </c>
    </row>
    <row r="44" customFormat="false" ht="15" hidden="false" customHeight="false" outlineLevel="0" collapsed="false">
      <c r="A44" s="26"/>
      <c r="B44" s="13"/>
      <c r="C44" s="14"/>
      <c r="D44" s="13"/>
      <c r="E44" s="27"/>
      <c r="F44" s="27"/>
      <c r="G44" s="27"/>
      <c r="H44" s="27"/>
      <c r="I44" s="16" t="str">
        <f aca="false">IF(OR(E44="",F44=""),"",MAX(0,(F44-E44)*1440))</f>
        <v/>
      </c>
      <c r="J44" s="17" t="str">
        <f aca="false">IF(OR(E44="",F44="",G44="",H44=""),"",MAX(0,((H44+(H44&lt;F44))-(G44+(G44&lt;E44)))*24))</f>
        <v/>
      </c>
      <c r="K44" s="28" t="str">
        <f aca="false">IF(D44="","",IFERROR(INDEX(PenggandaSyif,MATCH(D44,NamaSyif,0)),1))</f>
        <v/>
      </c>
    </row>
    <row r="45" customFormat="false" ht="15" hidden="false" customHeight="false" outlineLevel="0" collapsed="false">
      <c r="A45" s="26"/>
      <c r="B45" s="13"/>
      <c r="C45" s="14"/>
      <c r="D45" s="13"/>
      <c r="E45" s="27"/>
      <c r="F45" s="27"/>
      <c r="G45" s="27"/>
      <c r="H45" s="27"/>
      <c r="I45" s="16" t="str">
        <f aca="false">IF(OR(E45="",F45=""),"",MAX(0,(F45-E45)*1440))</f>
        <v/>
      </c>
      <c r="J45" s="17" t="str">
        <f aca="false">IF(OR(E45="",F45="",G45="",H45=""),"",MAX(0,((H45+(H45&lt;F45))-(G45+(G45&lt;E45)))*24))</f>
        <v/>
      </c>
      <c r="K45" s="28" t="str">
        <f aca="false">IF(D45="","",IFERROR(INDEX(PenggandaSyif,MATCH(D45,NamaSyif,0)),1))</f>
        <v/>
      </c>
    </row>
    <row r="46" customFormat="false" ht="15" hidden="false" customHeight="false" outlineLevel="0" collapsed="false">
      <c r="A46" s="26"/>
      <c r="B46" s="13"/>
      <c r="C46" s="14"/>
      <c r="D46" s="13"/>
      <c r="E46" s="27"/>
      <c r="F46" s="27"/>
      <c r="G46" s="27"/>
      <c r="H46" s="27"/>
      <c r="I46" s="16" t="str">
        <f aca="false">IF(OR(E46="",F46=""),"",MAX(0,(F46-E46)*1440))</f>
        <v/>
      </c>
      <c r="J46" s="17" t="str">
        <f aca="false">IF(OR(E46="",F46="",G46="",H46=""),"",MAX(0,((H46+(H46&lt;F46))-(G46+(G46&lt;E46)))*24))</f>
        <v/>
      </c>
      <c r="K46" s="28" t="str">
        <f aca="false">IF(D46="","",IFERROR(INDEX(PenggandaSyif,MATCH(D46,NamaSyif,0)),1))</f>
        <v/>
      </c>
    </row>
    <row r="47" customFormat="false" ht="15" hidden="false" customHeight="false" outlineLevel="0" collapsed="false">
      <c r="A47" s="26"/>
      <c r="B47" s="13"/>
      <c r="C47" s="14"/>
      <c r="D47" s="13"/>
      <c r="E47" s="27"/>
      <c r="F47" s="27"/>
      <c r="G47" s="27"/>
      <c r="H47" s="27"/>
      <c r="I47" s="16" t="str">
        <f aca="false">IF(OR(E47="",F47=""),"",MAX(0,(F47-E47)*1440))</f>
        <v/>
      </c>
      <c r="J47" s="17" t="str">
        <f aca="false">IF(OR(E47="",F47="",G47="",H47=""),"",MAX(0,((H47+(H47&lt;F47))-(G47+(G47&lt;E47)))*24))</f>
        <v/>
      </c>
      <c r="K47" s="28" t="str">
        <f aca="false">IF(D47="","",IFERROR(INDEX(PenggandaSyif,MATCH(D47,NamaSyif,0)),1))</f>
        <v/>
      </c>
    </row>
    <row r="48" customFormat="false" ht="15" hidden="false" customHeight="false" outlineLevel="0" collapsed="false">
      <c r="A48" s="26"/>
      <c r="B48" s="13"/>
      <c r="C48" s="14"/>
      <c r="D48" s="13"/>
      <c r="E48" s="27"/>
      <c r="F48" s="27"/>
      <c r="G48" s="27"/>
      <c r="H48" s="27"/>
      <c r="I48" s="16" t="str">
        <f aca="false">IF(OR(E48="",F48=""),"",MAX(0,(F48-E48)*1440))</f>
        <v/>
      </c>
      <c r="J48" s="17" t="str">
        <f aca="false">IF(OR(E48="",F48="",G48="",H48=""),"",MAX(0,((H48+(H48&lt;F48))-(G48+(G48&lt;E48)))*24))</f>
        <v/>
      </c>
      <c r="K48" s="28" t="str">
        <f aca="false">IF(D48="","",IFERROR(INDEX(PenggandaSyif,MATCH(D48,NamaSyif,0)),1))</f>
        <v/>
      </c>
    </row>
    <row r="49" customFormat="false" ht="15" hidden="false" customHeight="false" outlineLevel="0" collapsed="false">
      <c r="A49" s="26"/>
      <c r="B49" s="13"/>
      <c r="C49" s="14"/>
      <c r="D49" s="13"/>
      <c r="E49" s="27"/>
      <c r="F49" s="27"/>
      <c r="G49" s="27"/>
      <c r="H49" s="27"/>
      <c r="I49" s="16" t="str">
        <f aca="false">IF(OR(E49="",F49=""),"",MAX(0,(F49-E49)*1440))</f>
        <v/>
      </c>
      <c r="J49" s="17" t="str">
        <f aca="false">IF(OR(E49="",F49="",G49="",H49=""),"",MAX(0,((H49+(H49&lt;F49))-(G49+(G49&lt;E49)))*24))</f>
        <v/>
      </c>
      <c r="K49" s="28" t="str">
        <f aca="false">IF(D49="","",IFERROR(INDEX(PenggandaSyif,MATCH(D49,NamaSyif,0)),1))</f>
        <v/>
      </c>
    </row>
    <row r="50" customFormat="false" ht="15" hidden="false" customHeight="false" outlineLevel="0" collapsed="false">
      <c r="A50" s="26"/>
      <c r="B50" s="13"/>
      <c r="C50" s="14"/>
      <c r="D50" s="13"/>
      <c r="E50" s="27"/>
      <c r="F50" s="27"/>
      <c r="G50" s="27"/>
      <c r="H50" s="27"/>
      <c r="I50" s="16" t="str">
        <f aca="false">IF(OR(E50="",F50=""),"",MAX(0,(F50-E50)*1440))</f>
        <v/>
      </c>
      <c r="J50" s="17" t="str">
        <f aca="false">IF(OR(E50="",F50="",G50="",H50=""),"",MAX(0,((H50+(H50&lt;F50))-(G50+(G50&lt;E50)))*24))</f>
        <v/>
      </c>
      <c r="K50" s="28" t="str">
        <f aca="false">IF(D50="","",IFERROR(INDEX(PenggandaSyif,MATCH(D50,NamaSyif,0)),1))</f>
        <v/>
      </c>
    </row>
    <row r="51" customFormat="false" ht="15" hidden="false" customHeight="false" outlineLevel="0" collapsed="false">
      <c r="A51" s="26"/>
      <c r="B51" s="13"/>
      <c r="C51" s="14"/>
      <c r="D51" s="13"/>
      <c r="E51" s="27"/>
      <c r="F51" s="27"/>
      <c r="G51" s="27"/>
      <c r="H51" s="27"/>
      <c r="I51" s="16" t="str">
        <f aca="false">IF(OR(E51="",F51=""),"",MAX(0,(F51-E51)*1440))</f>
        <v/>
      </c>
      <c r="J51" s="17" t="str">
        <f aca="false">IF(OR(E51="",F51="",G51="",H51=""),"",MAX(0,((H51+(H51&lt;F51))-(G51+(G51&lt;E51)))*24))</f>
        <v/>
      </c>
      <c r="K51" s="28" t="str">
        <f aca="false">IF(D51="","",IFERROR(INDEX(PenggandaSyif,MATCH(D51,NamaSyif,0)),1))</f>
        <v/>
      </c>
    </row>
    <row r="52" customFormat="false" ht="15" hidden="false" customHeight="false" outlineLevel="0" collapsed="false">
      <c r="A52" s="26"/>
      <c r="B52" s="13"/>
      <c r="C52" s="14"/>
      <c r="D52" s="13"/>
      <c r="E52" s="27"/>
      <c r="F52" s="27"/>
      <c r="G52" s="27"/>
      <c r="H52" s="27"/>
      <c r="I52" s="16" t="str">
        <f aca="false">IF(OR(E52="",F52=""),"",MAX(0,(F52-E52)*1440))</f>
        <v/>
      </c>
      <c r="J52" s="17" t="str">
        <f aca="false">IF(OR(E52="",F52="",G52="",H52=""),"",MAX(0,((H52+(H52&lt;F52))-(G52+(G52&lt;E52)))*24))</f>
        <v/>
      </c>
      <c r="K52" s="28" t="str">
        <f aca="false">IF(D52="","",IFERROR(INDEX(PenggandaSyif,MATCH(D52,NamaSyif,0)),1))</f>
        <v/>
      </c>
    </row>
    <row r="53" customFormat="false" ht="15" hidden="false" customHeight="false" outlineLevel="0" collapsed="false">
      <c r="A53" s="26"/>
      <c r="B53" s="13"/>
      <c r="C53" s="14"/>
      <c r="D53" s="13"/>
      <c r="E53" s="27"/>
      <c r="F53" s="27"/>
      <c r="G53" s="27"/>
      <c r="H53" s="27"/>
      <c r="I53" s="16" t="str">
        <f aca="false">IF(OR(E53="",F53=""),"",MAX(0,(F53-E53)*1440))</f>
        <v/>
      </c>
      <c r="J53" s="17" t="str">
        <f aca="false">IF(OR(E53="",F53="",G53="",H53=""),"",MAX(0,((H53+(H53&lt;F53))-(G53+(G53&lt;E53)))*24))</f>
        <v/>
      </c>
      <c r="K53" s="28" t="str">
        <f aca="false">IF(D53="","",IFERROR(INDEX(PenggandaSyif,MATCH(D53,NamaSyif,0)),1))</f>
        <v/>
      </c>
    </row>
    <row r="54" customFormat="false" ht="15" hidden="false" customHeight="false" outlineLevel="0" collapsed="false">
      <c r="A54" s="26"/>
      <c r="B54" s="13"/>
      <c r="C54" s="14"/>
      <c r="D54" s="13"/>
      <c r="E54" s="27"/>
      <c r="F54" s="27"/>
      <c r="G54" s="27"/>
      <c r="H54" s="27"/>
      <c r="I54" s="16" t="str">
        <f aca="false">IF(OR(E54="",F54=""),"",MAX(0,(F54-E54)*1440))</f>
        <v/>
      </c>
      <c r="J54" s="17" t="str">
        <f aca="false">IF(OR(E54="",F54="",G54="",H54=""),"",MAX(0,((H54+(H54&lt;F54))-(G54+(G54&lt;E54)))*24))</f>
        <v/>
      </c>
      <c r="K54" s="28" t="str">
        <f aca="false">IF(D54="","",IFERROR(INDEX(PenggandaSyif,MATCH(D54,NamaSyif,0)),1))</f>
        <v/>
      </c>
    </row>
    <row r="55" customFormat="false" ht="15" hidden="false" customHeight="false" outlineLevel="0" collapsed="false">
      <c r="A55" s="26"/>
      <c r="B55" s="13"/>
      <c r="C55" s="14"/>
      <c r="D55" s="13"/>
      <c r="E55" s="27"/>
      <c r="F55" s="27"/>
      <c r="G55" s="27"/>
      <c r="H55" s="27"/>
      <c r="I55" s="16" t="str">
        <f aca="false">IF(OR(E55="",F55=""),"",MAX(0,(F55-E55)*1440))</f>
        <v/>
      </c>
      <c r="J55" s="17" t="str">
        <f aca="false">IF(OR(E55="",F55="",G55="",H55=""),"",MAX(0,((H55+(H55&lt;F55))-(G55+(G55&lt;E55)))*24))</f>
        <v/>
      </c>
      <c r="K55" s="28" t="str">
        <f aca="false">IF(D55="","",IFERROR(INDEX(PenggandaSyif,MATCH(D55,NamaSyif,0)),1))</f>
        <v/>
      </c>
    </row>
    <row r="56" customFormat="false" ht="15" hidden="false" customHeight="false" outlineLevel="0" collapsed="false">
      <c r="A56" s="26"/>
      <c r="B56" s="13"/>
      <c r="C56" s="14"/>
      <c r="D56" s="13"/>
      <c r="E56" s="27"/>
      <c r="F56" s="27"/>
      <c r="G56" s="27"/>
      <c r="H56" s="27"/>
      <c r="I56" s="16" t="str">
        <f aca="false">IF(OR(E56="",F56=""),"",MAX(0,(F56-E56)*1440))</f>
        <v/>
      </c>
      <c r="J56" s="17" t="str">
        <f aca="false">IF(OR(E56="",F56="",G56="",H56=""),"",MAX(0,((H56+(H56&lt;F56))-(G56+(G56&lt;E56)))*24))</f>
        <v/>
      </c>
      <c r="K56" s="28" t="str">
        <f aca="false">IF(D56="","",IFERROR(INDEX(PenggandaSyif,MATCH(D56,NamaSyif,0)),1))</f>
        <v/>
      </c>
    </row>
    <row r="57" customFormat="false" ht="15" hidden="false" customHeight="false" outlineLevel="0" collapsed="false">
      <c r="A57" s="26"/>
      <c r="B57" s="13"/>
      <c r="C57" s="14"/>
      <c r="D57" s="13"/>
      <c r="E57" s="27"/>
      <c r="F57" s="27"/>
      <c r="G57" s="27"/>
      <c r="H57" s="27"/>
      <c r="I57" s="16" t="str">
        <f aca="false">IF(OR(E57="",F57=""),"",MAX(0,(F57-E57)*1440))</f>
        <v/>
      </c>
      <c r="J57" s="17" t="str">
        <f aca="false">IF(OR(E57="",F57="",G57="",H57=""),"",MAX(0,((H57+(H57&lt;F57))-(G57+(G57&lt;E57)))*24))</f>
        <v/>
      </c>
      <c r="K57" s="28" t="str">
        <f aca="false">IF(D57="","",IFERROR(INDEX(PenggandaSyif,MATCH(D57,NamaSyif,0)),1))</f>
        <v/>
      </c>
    </row>
    <row r="58" customFormat="false" ht="15" hidden="false" customHeight="false" outlineLevel="0" collapsed="false">
      <c r="A58" s="26"/>
      <c r="B58" s="13"/>
      <c r="C58" s="14"/>
      <c r="D58" s="13"/>
      <c r="E58" s="27"/>
      <c r="F58" s="27"/>
      <c r="G58" s="27"/>
      <c r="H58" s="27"/>
      <c r="I58" s="16" t="str">
        <f aca="false">IF(OR(E58="",F58=""),"",MAX(0,(F58-E58)*1440))</f>
        <v/>
      </c>
      <c r="J58" s="17" t="str">
        <f aca="false">IF(OR(E58="",F58="",G58="",H58=""),"",MAX(0,((H58+(H58&lt;F58))-(G58+(G58&lt;E58)))*24))</f>
        <v/>
      </c>
      <c r="K58" s="28" t="str">
        <f aca="false">IF(D58="","",IFERROR(INDEX(PenggandaSyif,MATCH(D58,NamaSyif,0)),1))</f>
        <v/>
      </c>
    </row>
    <row r="59" customFormat="false" ht="15" hidden="false" customHeight="false" outlineLevel="0" collapsed="false">
      <c r="A59" s="26"/>
      <c r="B59" s="13"/>
      <c r="C59" s="14"/>
      <c r="D59" s="13"/>
      <c r="E59" s="27"/>
      <c r="F59" s="27"/>
      <c r="G59" s="27"/>
      <c r="H59" s="27"/>
      <c r="I59" s="16" t="str">
        <f aca="false">IF(OR(E59="",F59=""),"",MAX(0,(F59-E59)*1440))</f>
        <v/>
      </c>
      <c r="J59" s="17" t="str">
        <f aca="false">IF(OR(E59="",F59="",G59="",H59=""),"",MAX(0,((H59+(H59&lt;F59))-(G59+(G59&lt;E59)))*24))</f>
        <v/>
      </c>
      <c r="K59" s="28" t="str">
        <f aca="false">IF(D59="","",IFERROR(INDEX(PenggandaSyif,MATCH(D59,NamaSyif,0)),1))</f>
        <v/>
      </c>
    </row>
    <row r="60" customFormat="false" ht="15" hidden="false" customHeight="false" outlineLevel="0" collapsed="false">
      <c r="A60" s="26"/>
      <c r="B60" s="13"/>
      <c r="C60" s="14"/>
      <c r="D60" s="13"/>
      <c r="E60" s="27"/>
      <c r="F60" s="27"/>
      <c r="G60" s="27"/>
      <c r="H60" s="27"/>
      <c r="I60" s="16" t="str">
        <f aca="false">IF(OR(E60="",F60=""),"",MAX(0,(F60-E60)*1440))</f>
        <v/>
      </c>
      <c r="J60" s="17" t="str">
        <f aca="false">IF(OR(E60="",F60="",G60="",H60=""),"",MAX(0,((H60+(H60&lt;F60))-(G60+(G60&lt;E60)))*24))</f>
        <v/>
      </c>
      <c r="K60" s="28" t="str">
        <f aca="false">IF(D60="","",IFERROR(INDEX(PenggandaSyif,MATCH(D60,NamaSyif,0)),1))</f>
        <v/>
      </c>
    </row>
    <row r="61" customFormat="false" ht="15" hidden="false" customHeight="false" outlineLevel="0" collapsed="false">
      <c r="A61" s="26"/>
      <c r="B61" s="13"/>
      <c r="C61" s="14"/>
      <c r="D61" s="13"/>
      <c r="E61" s="27"/>
      <c r="F61" s="27"/>
      <c r="G61" s="27"/>
      <c r="H61" s="27"/>
      <c r="I61" s="16" t="str">
        <f aca="false">IF(OR(E61="",F61=""),"",MAX(0,(F61-E61)*1440))</f>
        <v/>
      </c>
      <c r="J61" s="17" t="str">
        <f aca="false">IF(OR(E61="",F61="",G61="",H61=""),"",MAX(0,((H61+(H61&lt;F61))-(G61+(G61&lt;E61)))*24))</f>
        <v/>
      </c>
      <c r="K61" s="28" t="str">
        <f aca="false">IF(D61="","",IFERROR(INDEX(PenggandaSyif,MATCH(D61,NamaSyif,0)),1))</f>
        <v/>
      </c>
    </row>
    <row r="62" customFormat="false" ht="15" hidden="false" customHeight="false" outlineLevel="0" collapsed="false">
      <c r="A62" s="26"/>
      <c r="B62" s="13"/>
      <c r="C62" s="14"/>
      <c r="D62" s="13"/>
      <c r="E62" s="27"/>
      <c r="F62" s="27"/>
      <c r="G62" s="27"/>
      <c r="H62" s="27"/>
      <c r="I62" s="16" t="str">
        <f aca="false">IF(OR(E62="",F62=""),"",MAX(0,(F62-E62)*1440))</f>
        <v/>
      </c>
      <c r="J62" s="17" t="str">
        <f aca="false">IF(OR(E62="",F62="",G62="",H62=""),"",MAX(0,((H62+(H62&lt;F62))-(G62+(G62&lt;E62)))*24))</f>
        <v/>
      </c>
      <c r="K62" s="28" t="str">
        <f aca="false">IF(D62="","",IFERROR(INDEX(PenggandaSyif,MATCH(D62,NamaSyif,0)),1))</f>
        <v/>
      </c>
    </row>
    <row r="63" customFormat="false" ht="15" hidden="false" customHeight="false" outlineLevel="0" collapsed="false">
      <c r="A63" s="26"/>
      <c r="B63" s="13"/>
      <c r="C63" s="14"/>
      <c r="D63" s="13"/>
      <c r="E63" s="27"/>
      <c r="F63" s="27"/>
      <c r="G63" s="27"/>
      <c r="H63" s="27"/>
      <c r="I63" s="16" t="str">
        <f aca="false">IF(OR(E63="",F63=""),"",MAX(0,(F63-E63)*1440))</f>
        <v/>
      </c>
      <c r="J63" s="17" t="str">
        <f aca="false">IF(OR(E63="",F63="",G63="",H63=""),"",MAX(0,((H63+(H63&lt;F63))-(G63+(G63&lt;E63)))*24))</f>
        <v/>
      </c>
      <c r="K63" s="28" t="str">
        <f aca="false">IF(D63="","",IFERROR(INDEX(PenggandaSyif,MATCH(D63,NamaSyif,0)),1))</f>
        <v/>
      </c>
    </row>
    <row r="64" customFormat="false" ht="15" hidden="false" customHeight="false" outlineLevel="0" collapsed="false">
      <c r="A64" s="26"/>
      <c r="B64" s="13"/>
      <c r="C64" s="14"/>
      <c r="D64" s="13"/>
      <c r="E64" s="27"/>
      <c r="F64" s="27"/>
      <c r="G64" s="27"/>
      <c r="H64" s="27"/>
      <c r="I64" s="16" t="str">
        <f aca="false">IF(OR(E64="",F64=""),"",MAX(0,(F64-E64)*1440))</f>
        <v/>
      </c>
      <c r="J64" s="17" t="str">
        <f aca="false">IF(OR(E64="",F64="",G64="",H64=""),"",MAX(0,((H64+(H64&lt;F64))-(G64+(G64&lt;E64)))*24))</f>
        <v/>
      </c>
      <c r="K64" s="28" t="str">
        <f aca="false">IF(D64="","",IFERROR(INDEX(PenggandaSyif,MATCH(D64,NamaSyif,0)),1))</f>
        <v/>
      </c>
    </row>
    <row r="65" customFormat="false" ht="15" hidden="false" customHeight="false" outlineLevel="0" collapsed="false">
      <c r="A65" s="26"/>
      <c r="B65" s="13"/>
      <c r="C65" s="14"/>
      <c r="D65" s="13"/>
      <c r="E65" s="27"/>
      <c r="F65" s="27"/>
      <c r="G65" s="27"/>
      <c r="H65" s="27"/>
      <c r="I65" s="16" t="str">
        <f aca="false">IF(OR(E65="",F65=""),"",MAX(0,(F65-E65)*1440))</f>
        <v/>
      </c>
      <c r="J65" s="17" t="str">
        <f aca="false">IF(OR(E65="",F65="",G65="",H65=""),"",MAX(0,((H65+(H65&lt;F65))-(G65+(G65&lt;E65)))*24))</f>
        <v/>
      </c>
      <c r="K65" s="28" t="str">
        <f aca="false">IF(D65="","",IFERROR(INDEX(PenggandaSyif,MATCH(D65,NamaSyif,0)),1))</f>
        <v/>
      </c>
    </row>
    <row r="66" customFormat="false" ht="15" hidden="false" customHeight="false" outlineLevel="0" collapsed="false">
      <c r="A66" s="26"/>
      <c r="B66" s="13"/>
      <c r="C66" s="14"/>
      <c r="D66" s="13"/>
      <c r="E66" s="27"/>
      <c r="F66" s="27"/>
      <c r="G66" s="27"/>
      <c r="H66" s="27"/>
      <c r="I66" s="16" t="str">
        <f aca="false">IF(OR(E66="",F66=""),"",MAX(0,(F66-E66)*1440))</f>
        <v/>
      </c>
      <c r="J66" s="17" t="str">
        <f aca="false">IF(OR(E66="",F66="",G66="",H66=""),"",MAX(0,((H66+(H66&lt;F66))-(G66+(G66&lt;E66)))*24))</f>
        <v/>
      </c>
      <c r="K66" s="28" t="str">
        <f aca="false">IF(D66="","",IFERROR(INDEX(PenggandaSyif,MATCH(D66,NamaSyif,0)),1))</f>
        <v/>
      </c>
    </row>
    <row r="67" customFormat="false" ht="15" hidden="false" customHeight="false" outlineLevel="0" collapsed="false">
      <c r="A67" s="26"/>
      <c r="B67" s="13"/>
      <c r="C67" s="14"/>
      <c r="D67" s="13"/>
      <c r="E67" s="27"/>
      <c r="F67" s="27"/>
      <c r="G67" s="27"/>
      <c r="H67" s="27"/>
      <c r="I67" s="16" t="str">
        <f aca="false">IF(OR(E67="",F67=""),"",MAX(0,(F67-E67)*1440))</f>
        <v/>
      </c>
      <c r="J67" s="17" t="str">
        <f aca="false">IF(OR(E67="",F67="",G67="",H67=""),"",MAX(0,((H67+(H67&lt;F67))-(G67+(G67&lt;E67)))*24))</f>
        <v/>
      </c>
      <c r="K67" s="28" t="str">
        <f aca="false">IF(D67="","",IFERROR(INDEX(PenggandaSyif,MATCH(D67,NamaSyif,0)),1))</f>
        <v/>
      </c>
    </row>
    <row r="68" customFormat="false" ht="15" hidden="false" customHeight="false" outlineLevel="0" collapsed="false">
      <c r="A68" s="26"/>
      <c r="B68" s="13"/>
      <c r="C68" s="14"/>
      <c r="D68" s="13"/>
      <c r="E68" s="27"/>
      <c r="F68" s="27"/>
      <c r="G68" s="27"/>
      <c r="H68" s="27"/>
      <c r="I68" s="16" t="str">
        <f aca="false">IF(OR(E68="",F68=""),"",MAX(0,(F68-E68)*1440))</f>
        <v/>
      </c>
      <c r="J68" s="17" t="str">
        <f aca="false">IF(OR(E68="",F68="",G68="",H68=""),"",MAX(0,((H68+(H68&lt;F68))-(G68+(G68&lt;E68)))*24))</f>
        <v/>
      </c>
      <c r="K68" s="28" t="str">
        <f aca="false">IF(D68="","",IFERROR(INDEX(PenggandaSyif,MATCH(D68,NamaSyif,0)),1))</f>
        <v/>
      </c>
    </row>
    <row r="69" customFormat="false" ht="15" hidden="false" customHeight="false" outlineLevel="0" collapsed="false">
      <c r="A69" s="26"/>
      <c r="B69" s="13"/>
      <c r="C69" s="14"/>
      <c r="D69" s="13"/>
      <c r="E69" s="27"/>
      <c r="F69" s="27"/>
      <c r="G69" s="27"/>
      <c r="H69" s="27"/>
      <c r="I69" s="16" t="str">
        <f aca="false">IF(OR(E69="",F69=""),"",MAX(0,(F69-E69)*1440))</f>
        <v/>
      </c>
      <c r="J69" s="17" t="str">
        <f aca="false">IF(OR(E69="",F69="",G69="",H69=""),"",MAX(0,((H69+(H69&lt;F69))-(G69+(G69&lt;E69)))*24))</f>
        <v/>
      </c>
      <c r="K69" s="28" t="str">
        <f aca="false">IF(D69="","",IFERROR(INDEX(PenggandaSyif,MATCH(D69,NamaSyif,0)),1))</f>
        <v/>
      </c>
    </row>
    <row r="70" customFormat="false" ht="15" hidden="false" customHeight="false" outlineLevel="0" collapsed="false">
      <c r="A70" s="26"/>
      <c r="B70" s="13"/>
      <c r="C70" s="14"/>
      <c r="D70" s="13"/>
      <c r="E70" s="27"/>
      <c r="F70" s="27"/>
      <c r="G70" s="27"/>
      <c r="H70" s="27"/>
      <c r="I70" s="16" t="str">
        <f aca="false">IF(OR(E70="",F70=""),"",MAX(0,(F70-E70)*1440))</f>
        <v/>
      </c>
      <c r="J70" s="17" t="str">
        <f aca="false">IF(OR(E70="",F70="",G70="",H70=""),"",MAX(0,((H70+(H70&lt;F70))-(G70+(G70&lt;E70)))*24))</f>
        <v/>
      </c>
      <c r="K70" s="28" t="str">
        <f aca="false">IF(D70="","",IFERROR(INDEX(PenggandaSyif,MATCH(D70,NamaSyif,0)),1))</f>
        <v/>
      </c>
    </row>
    <row r="71" customFormat="false" ht="15" hidden="false" customHeight="false" outlineLevel="0" collapsed="false">
      <c r="A71" s="26"/>
      <c r="B71" s="13"/>
      <c r="C71" s="14"/>
      <c r="D71" s="13"/>
      <c r="E71" s="27"/>
      <c r="F71" s="27"/>
      <c r="G71" s="27"/>
      <c r="H71" s="27"/>
      <c r="I71" s="16" t="str">
        <f aca="false">IF(OR(E71="",F71=""),"",MAX(0,(F71-E71)*1440))</f>
        <v/>
      </c>
      <c r="J71" s="17" t="str">
        <f aca="false">IF(OR(E71="",F71="",G71="",H71=""),"",MAX(0,((H71+(H71&lt;F71))-(G71+(G71&lt;E71)))*24))</f>
        <v/>
      </c>
      <c r="K71" s="28" t="str">
        <f aca="false">IF(D71="","",IFERROR(INDEX(PenggandaSyif,MATCH(D71,NamaSyif,0)),1))</f>
        <v/>
      </c>
    </row>
    <row r="72" customFormat="false" ht="15" hidden="false" customHeight="false" outlineLevel="0" collapsed="false">
      <c r="A72" s="26"/>
      <c r="B72" s="13"/>
      <c r="C72" s="14"/>
      <c r="D72" s="13"/>
      <c r="E72" s="27"/>
      <c r="F72" s="27"/>
      <c r="G72" s="27"/>
      <c r="H72" s="27"/>
      <c r="I72" s="16" t="str">
        <f aca="false">IF(OR(E72="",F72=""),"",MAX(0,(F72-E72)*1440))</f>
        <v/>
      </c>
      <c r="J72" s="17" t="str">
        <f aca="false">IF(OR(E72="",F72="",G72="",H72=""),"",MAX(0,((H72+(H72&lt;F72))-(G72+(G72&lt;E72)))*24))</f>
        <v/>
      </c>
      <c r="K72" s="28" t="str">
        <f aca="false">IF(D72="","",IFERROR(INDEX(PenggandaSyif,MATCH(D72,NamaSyif,0)),1))</f>
        <v/>
      </c>
    </row>
    <row r="73" customFormat="false" ht="15" hidden="false" customHeight="false" outlineLevel="0" collapsed="false">
      <c r="A73" s="26"/>
      <c r="B73" s="13"/>
      <c r="C73" s="14"/>
      <c r="D73" s="13"/>
      <c r="E73" s="27"/>
      <c r="F73" s="27"/>
      <c r="G73" s="27"/>
      <c r="H73" s="27"/>
      <c r="I73" s="16" t="str">
        <f aca="false">IF(OR(E73="",F73=""),"",MAX(0,(F73-E73)*1440))</f>
        <v/>
      </c>
      <c r="J73" s="17" t="str">
        <f aca="false">IF(OR(E73="",F73="",G73="",H73=""),"",MAX(0,((H73+(H73&lt;F73))-(G73+(G73&lt;E73)))*24))</f>
        <v/>
      </c>
      <c r="K73" s="28" t="str">
        <f aca="false">IF(D73="","",IFERROR(INDEX(PenggandaSyif,MATCH(D73,NamaSyif,0)),1))</f>
        <v/>
      </c>
    </row>
    <row r="74" customFormat="false" ht="15" hidden="false" customHeight="false" outlineLevel="0" collapsed="false">
      <c r="A74" s="26"/>
      <c r="B74" s="13"/>
      <c r="C74" s="14"/>
      <c r="D74" s="13"/>
      <c r="E74" s="27"/>
      <c r="F74" s="27"/>
      <c r="G74" s="27"/>
      <c r="H74" s="27"/>
      <c r="I74" s="16" t="str">
        <f aca="false">IF(OR(E74="",F74=""),"",MAX(0,(F74-E74)*1440))</f>
        <v/>
      </c>
      <c r="J74" s="17" t="str">
        <f aca="false">IF(OR(E74="",F74="",G74="",H74=""),"",MAX(0,((H74+(H74&lt;F74))-(G74+(G74&lt;E74)))*24))</f>
        <v/>
      </c>
      <c r="K74" s="28" t="str">
        <f aca="false">IF(D74="","",IFERROR(INDEX(PenggandaSyif,MATCH(D74,NamaSyif,0)),1))</f>
        <v/>
      </c>
    </row>
    <row r="75" customFormat="false" ht="15" hidden="false" customHeight="false" outlineLevel="0" collapsed="false">
      <c r="A75" s="26"/>
      <c r="B75" s="13"/>
      <c r="C75" s="14"/>
      <c r="D75" s="13"/>
      <c r="E75" s="27"/>
      <c r="F75" s="27"/>
      <c r="G75" s="27"/>
      <c r="H75" s="27"/>
      <c r="I75" s="16" t="str">
        <f aca="false">IF(OR(E75="",F75=""),"",MAX(0,(F75-E75)*1440))</f>
        <v/>
      </c>
      <c r="J75" s="17" t="str">
        <f aca="false">IF(OR(E75="",F75="",G75="",H75=""),"",MAX(0,((H75+(H75&lt;F75))-(G75+(G75&lt;E75)))*24))</f>
        <v/>
      </c>
      <c r="K75" s="28" t="str">
        <f aca="false">IF(D75="","",IFERROR(INDEX(PenggandaSyif,MATCH(D75,NamaSyif,0)),1))</f>
        <v/>
      </c>
    </row>
    <row r="76" customFormat="false" ht="15" hidden="false" customHeight="false" outlineLevel="0" collapsed="false">
      <c r="A76" s="26"/>
      <c r="B76" s="13"/>
      <c r="C76" s="14"/>
      <c r="D76" s="13"/>
      <c r="E76" s="27"/>
      <c r="F76" s="27"/>
      <c r="G76" s="27"/>
      <c r="H76" s="27"/>
      <c r="I76" s="16" t="str">
        <f aca="false">IF(OR(E76="",F76=""),"",MAX(0,(F76-E76)*1440))</f>
        <v/>
      </c>
      <c r="J76" s="17" t="str">
        <f aca="false">IF(OR(E76="",F76="",G76="",H76=""),"",MAX(0,((H76+(H76&lt;F76))-(G76+(G76&lt;E76)))*24))</f>
        <v/>
      </c>
      <c r="K76" s="28" t="str">
        <f aca="false">IF(D76="","",IFERROR(INDEX(PenggandaSyif,MATCH(D76,NamaSyif,0)),1))</f>
        <v/>
      </c>
    </row>
    <row r="77" customFormat="false" ht="15" hidden="false" customHeight="false" outlineLevel="0" collapsed="false">
      <c r="A77" s="26"/>
      <c r="B77" s="13"/>
      <c r="C77" s="14"/>
      <c r="D77" s="13"/>
      <c r="E77" s="27"/>
      <c r="F77" s="27"/>
      <c r="G77" s="27"/>
      <c r="H77" s="27"/>
      <c r="I77" s="16" t="str">
        <f aca="false">IF(OR(E77="",F77=""),"",MAX(0,(F77-E77)*1440))</f>
        <v/>
      </c>
      <c r="J77" s="17" t="str">
        <f aca="false">IF(OR(E77="",F77="",G77="",H77=""),"",MAX(0,((H77+(H77&lt;F77))-(G77+(G77&lt;E77)))*24))</f>
        <v/>
      </c>
      <c r="K77" s="28" t="str">
        <f aca="false">IF(D77="","",IFERROR(INDEX(PenggandaSyif,MATCH(D77,NamaSyif,0)),1))</f>
        <v/>
      </c>
    </row>
    <row r="78" customFormat="false" ht="15" hidden="false" customHeight="false" outlineLevel="0" collapsed="false">
      <c r="A78" s="26"/>
      <c r="B78" s="13"/>
      <c r="C78" s="14"/>
      <c r="D78" s="13"/>
      <c r="E78" s="27"/>
      <c r="F78" s="27"/>
      <c r="G78" s="27"/>
      <c r="H78" s="27"/>
      <c r="I78" s="16" t="str">
        <f aca="false">IF(OR(E78="",F78=""),"",MAX(0,(F78-E78)*1440))</f>
        <v/>
      </c>
      <c r="J78" s="17" t="str">
        <f aca="false">IF(OR(E78="",F78="",G78="",H78=""),"",MAX(0,((H78+(H78&lt;F78))-(G78+(G78&lt;E78)))*24))</f>
        <v/>
      </c>
      <c r="K78" s="28" t="str">
        <f aca="false">IF(D78="","",IFERROR(INDEX(PenggandaSyif,MATCH(D78,NamaSyif,0)),1))</f>
        <v/>
      </c>
    </row>
    <row r="79" customFormat="false" ht="15" hidden="false" customHeight="false" outlineLevel="0" collapsed="false">
      <c r="A79" s="26"/>
      <c r="B79" s="13"/>
      <c r="C79" s="14"/>
      <c r="D79" s="13"/>
      <c r="E79" s="27"/>
      <c r="F79" s="27"/>
      <c r="G79" s="27"/>
      <c r="H79" s="27"/>
      <c r="I79" s="16" t="str">
        <f aca="false">IF(OR(E79="",F79=""),"",MAX(0,(F79-E79)*1440))</f>
        <v/>
      </c>
      <c r="J79" s="17" t="str">
        <f aca="false">IF(OR(E79="",F79="",G79="",H79=""),"",MAX(0,((H79+(H79&lt;F79))-(G79+(G79&lt;E79)))*24))</f>
        <v/>
      </c>
      <c r="K79" s="28" t="str">
        <f aca="false">IF(D79="","",IFERROR(INDEX(PenggandaSyif,MATCH(D79,NamaSyif,0)),1))</f>
        <v/>
      </c>
    </row>
    <row r="80" customFormat="false" ht="15" hidden="false" customHeight="false" outlineLevel="0" collapsed="false">
      <c r="A80" s="26"/>
      <c r="B80" s="13"/>
      <c r="C80" s="14"/>
      <c r="D80" s="13"/>
      <c r="E80" s="27"/>
      <c r="F80" s="27"/>
      <c r="G80" s="27"/>
      <c r="H80" s="27"/>
      <c r="I80" s="16" t="str">
        <f aca="false">IF(OR(E80="",F80=""),"",MAX(0,(F80-E80)*1440))</f>
        <v/>
      </c>
      <c r="J80" s="17" t="str">
        <f aca="false">IF(OR(E80="",F80="",G80="",H80=""),"",MAX(0,((H80+(H80&lt;F80))-(G80+(G80&lt;E80)))*24))</f>
        <v/>
      </c>
      <c r="K80" s="28" t="str">
        <f aca="false">IF(D80="","",IFERROR(INDEX(PenggandaSyif,MATCH(D80,NamaSyif,0)),1))</f>
        <v/>
      </c>
    </row>
    <row r="81" customFormat="false" ht="15" hidden="false" customHeight="false" outlineLevel="0" collapsed="false">
      <c r="A81" s="26"/>
      <c r="B81" s="13"/>
      <c r="C81" s="14"/>
      <c r="D81" s="13"/>
      <c r="E81" s="27"/>
      <c r="F81" s="27"/>
      <c r="G81" s="27"/>
      <c r="H81" s="27"/>
      <c r="I81" s="16" t="str">
        <f aca="false">IF(OR(E81="",F81=""),"",MAX(0,(F81-E81)*1440))</f>
        <v/>
      </c>
      <c r="J81" s="17" t="str">
        <f aca="false">IF(OR(E81="",F81="",G81="",H81=""),"",MAX(0,((H81+(H81&lt;F81))-(G81+(G81&lt;E81)))*24))</f>
        <v/>
      </c>
      <c r="K81" s="28" t="str">
        <f aca="false">IF(D81="","",IFERROR(INDEX(PenggandaSyif,MATCH(D81,NamaSyif,0)),1))</f>
        <v/>
      </c>
    </row>
    <row r="82" customFormat="false" ht="15" hidden="false" customHeight="false" outlineLevel="0" collapsed="false">
      <c r="A82" s="26"/>
      <c r="B82" s="13"/>
      <c r="C82" s="14"/>
      <c r="D82" s="13"/>
      <c r="E82" s="27"/>
      <c r="F82" s="27"/>
      <c r="G82" s="27"/>
      <c r="H82" s="27"/>
      <c r="I82" s="16" t="str">
        <f aca="false">IF(OR(E82="",F82=""),"",MAX(0,(F82-E82)*1440))</f>
        <v/>
      </c>
      <c r="J82" s="17" t="str">
        <f aca="false">IF(OR(E82="",F82="",G82="",H82=""),"",MAX(0,((H82+(H82&lt;F82))-(G82+(G82&lt;E82)))*24))</f>
        <v/>
      </c>
      <c r="K82" s="28" t="str">
        <f aca="false">IF(D82="","",IFERROR(INDEX(PenggandaSyif,MATCH(D82,NamaSyif,0)),1))</f>
        <v/>
      </c>
    </row>
    <row r="83" customFormat="false" ht="15" hidden="false" customHeight="false" outlineLevel="0" collapsed="false">
      <c r="A83" s="26"/>
      <c r="B83" s="13"/>
      <c r="C83" s="14"/>
      <c r="D83" s="13"/>
      <c r="E83" s="27"/>
      <c r="F83" s="27"/>
      <c r="G83" s="27"/>
      <c r="H83" s="27"/>
      <c r="I83" s="16" t="str">
        <f aca="false">IF(OR(E83="",F83=""),"",MAX(0,(F83-E83)*1440))</f>
        <v/>
      </c>
      <c r="J83" s="17" t="str">
        <f aca="false">IF(OR(E83="",F83="",G83="",H83=""),"",MAX(0,((H83+(H83&lt;F83))-(G83+(G83&lt;E83)))*24))</f>
        <v/>
      </c>
      <c r="K83" s="28" t="str">
        <f aca="false">IF(D83="","",IFERROR(INDEX(PenggandaSyif,MATCH(D83,NamaSyif,0)),1))</f>
        <v/>
      </c>
    </row>
    <row r="84" customFormat="false" ht="15" hidden="false" customHeight="false" outlineLevel="0" collapsed="false">
      <c r="A84" s="26"/>
      <c r="B84" s="13"/>
      <c r="C84" s="14"/>
      <c r="D84" s="13"/>
      <c r="E84" s="27"/>
      <c r="F84" s="27"/>
      <c r="G84" s="27"/>
      <c r="H84" s="27"/>
      <c r="I84" s="16" t="str">
        <f aca="false">IF(OR(E84="",F84=""),"",MAX(0,(F84-E84)*1440))</f>
        <v/>
      </c>
      <c r="J84" s="17" t="str">
        <f aca="false">IF(OR(E84="",F84="",G84="",H84=""),"",MAX(0,((H84+(H84&lt;F84))-(G84+(G84&lt;E84)))*24))</f>
        <v/>
      </c>
      <c r="K84" s="28" t="str">
        <f aca="false">IF(D84="","",IFERROR(INDEX(PenggandaSyif,MATCH(D84,NamaSyif,0)),1))</f>
        <v/>
      </c>
    </row>
    <row r="85" customFormat="false" ht="15" hidden="false" customHeight="false" outlineLevel="0" collapsed="false">
      <c r="A85" s="26"/>
      <c r="B85" s="13"/>
      <c r="C85" s="14"/>
      <c r="D85" s="13"/>
      <c r="E85" s="27"/>
      <c r="F85" s="27"/>
      <c r="G85" s="27"/>
      <c r="H85" s="27"/>
      <c r="I85" s="16" t="str">
        <f aca="false">IF(OR(E85="",F85=""),"",MAX(0,(F85-E85)*1440))</f>
        <v/>
      </c>
      <c r="J85" s="17" t="str">
        <f aca="false">IF(OR(E85="",F85="",G85="",H85=""),"",MAX(0,((H85+(H85&lt;F85))-(G85+(G85&lt;E85)))*24))</f>
        <v/>
      </c>
      <c r="K85" s="28" t="str">
        <f aca="false">IF(D85="","",IFERROR(INDEX(PenggandaSyif,MATCH(D85,NamaSyif,0)),1))</f>
        <v/>
      </c>
    </row>
    <row r="86" customFormat="false" ht="15" hidden="false" customHeight="false" outlineLevel="0" collapsed="false">
      <c r="A86" s="26"/>
      <c r="B86" s="13"/>
      <c r="C86" s="14"/>
      <c r="D86" s="13"/>
      <c r="E86" s="27"/>
      <c r="F86" s="27"/>
      <c r="G86" s="27"/>
      <c r="H86" s="27"/>
      <c r="I86" s="16" t="str">
        <f aca="false">IF(OR(E86="",F86=""),"",MAX(0,(F86-E86)*1440))</f>
        <v/>
      </c>
      <c r="J86" s="17" t="str">
        <f aca="false">IF(OR(E86="",F86="",G86="",H86=""),"",MAX(0,((H86+(H86&lt;F86))-(G86+(G86&lt;E86)))*24))</f>
        <v/>
      </c>
      <c r="K86" s="28" t="str">
        <f aca="false">IF(D86="","",IFERROR(INDEX(PenggandaSyif,MATCH(D86,NamaSyif,0)),1))</f>
        <v/>
      </c>
    </row>
    <row r="87" customFormat="false" ht="15" hidden="false" customHeight="false" outlineLevel="0" collapsed="false">
      <c r="A87" s="26"/>
      <c r="B87" s="13"/>
      <c r="C87" s="14"/>
      <c r="D87" s="13"/>
      <c r="E87" s="27"/>
      <c r="F87" s="27"/>
      <c r="G87" s="27"/>
      <c r="H87" s="27"/>
      <c r="I87" s="16" t="str">
        <f aca="false">IF(OR(E87="",F87=""),"",MAX(0,(F87-E87)*1440))</f>
        <v/>
      </c>
      <c r="J87" s="17" t="str">
        <f aca="false">IF(OR(E87="",F87="",G87="",H87=""),"",MAX(0,((H87+(H87&lt;F87))-(G87+(G87&lt;E87)))*24))</f>
        <v/>
      </c>
      <c r="K87" s="28" t="str">
        <f aca="false">IF(D87="","",IFERROR(INDEX(PenggandaSyif,MATCH(D87,NamaSyif,0)),1))</f>
        <v/>
      </c>
    </row>
    <row r="88" customFormat="false" ht="15" hidden="false" customHeight="false" outlineLevel="0" collapsed="false">
      <c r="A88" s="26"/>
      <c r="B88" s="13"/>
      <c r="C88" s="14"/>
      <c r="D88" s="13"/>
      <c r="E88" s="27"/>
      <c r="F88" s="27"/>
      <c r="G88" s="27"/>
      <c r="H88" s="27"/>
      <c r="I88" s="16" t="str">
        <f aca="false">IF(OR(E88="",F88=""),"",MAX(0,(F88-E88)*1440))</f>
        <v/>
      </c>
      <c r="J88" s="17" t="str">
        <f aca="false">IF(OR(E88="",F88="",G88="",H88=""),"",MAX(0,((H88+(H88&lt;F88))-(G88+(G88&lt;E88)))*24))</f>
        <v/>
      </c>
      <c r="K88" s="28" t="str">
        <f aca="false">IF(D88="","",IFERROR(INDEX(PenggandaSyif,MATCH(D88,NamaSyif,0)),1))</f>
        <v/>
      </c>
    </row>
    <row r="89" customFormat="false" ht="15" hidden="false" customHeight="false" outlineLevel="0" collapsed="false">
      <c r="A89" s="26"/>
      <c r="B89" s="13"/>
      <c r="C89" s="14"/>
      <c r="D89" s="13"/>
      <c r="E89" s="27"/>
      <c r="F89" s="27"/>
      <c r="G89" s="27"/>
      <c r="H89" s="27"/>
      <c r="I89" s="16" t="str">
        <f aca="false">IF(OR(E89="",F89=""),"",MAX(0,(F89-E89)*1440))</f>
        <v/>
      </c>
      <c r="J89" s="17" t="str">
        <f aca="false">IF(OR(E89="",F89="",G89="",H89=""),"",MAX(0,((H89+(H89&lt;F89))-(G89+(G89&lt;E89)))*24))</f>
        <v/>
      </c>
      <c r="K89" s="28" t="str">
        <f aca="false">IF(D89="","",IFERROR(INDEX(PenggandaSyif,MATCH(D89,NamaSyif,0)),1))</f>
        <v/>
      </c>
    </row>
    <row r="90" customFormat="false" ht="15" hidden="false" customHeight="false" outlineLevel="0" collapsed="false">
      <c r="A90" s="26"/>
      <c r="B90" s="13"/>
      <c r="C90" s="14"/>
      <c r="D90" s="13"/>
      <c r="E90" s="27"/>
      <c r="F90" s="27"/>
      <c r="G90" s="27"/>
      <c r="H90" s="27"/>
      <c r="I90" s="16" t="str">
        <f aca="false">IF(OR(E90="",F90=""),"",MAX(0,(F90-E90)*1440))</f>
        <v/>
      </c>
      <c r="J90" s="17" t="str">
        <f aca="false">IF(OR(E90="",F90="",G90="",H90=""),"",MAX(0,((H90+(H90&lt;F90))-(G90+(G90&lt;E90)))*24))</f>
        <v/>
      </c>
      <c r="K90" s="28" t="str">
        <f aca="false">IF(D90="","",IFERROR(INDEX(PenggandaSyif,MATCH(D90,NamaSyif,0)),1))</f>
        <v/>
      </c>
    </row>
    <row r="91" customFormat="false" ht="15" hidden="false" customHeight="false" outlineLevel="0" collapsed="false">
      <c r="A91" s="26"/>
      <c r="B91" s="13"/>
      <c r="C91" s="14"/>
      <c r="D91" s="13"/>
      <c r="E91" s="27"/>
      <c r="F91" s="27"/>
      <c r="G91" s="27"/>
      <c r="H91" s="27"/>
      <c r="I91" s="16" t="str">
        <f aca="false">IF(OR(E91="",F91=""),"",MAX(0,(F91-E91)*1440))</f>
        <v/>
      </c>
      <c r="J91" s="17" t="str">
        <f aca="false">IF(OR(E91="",F91="",G91="",H91=""),"",MAX(0,((H91+(H91&lt;F91))-(G91+(G91&lt;E91)))*24))</f>
        <v/>
      </c>
      <c r="K91" s="28" t="str">
        <f aca="false">IF(D91="","",IFERROR(INDEX(PenggandaSyif,MATCH(D91,NamaSyif,0)),1))</f>
        <v/>
      </c>
    </row>
    <row r="92" customFormat="false" ht="15" hidden="false" customHeight="false" outlineLevel="0" collapsed="false">
      <c r="A92" s="26"/>
      <c r="B92" s="13"/>
      <c r="C92" s="14"/>
      <c r="D92" s="13"/>
      <c r="E92" s="27"/>
      <c r="F92" s="27"/>
      <c r="G92" s="27"/>
      <c r="H92" s="27"/>
      <c r="I92" s="16" t="str">
        <f aca="false">IF(OR(E92="",F92=""),"",MAX(0,(F92-E92)*1440))</f>
        <v/>
      </c>
      <c r="J92" s="17" t="str">
        <f aca="false">IF(OR(E92="",F92="",G92="",H92=""),"",MAX(0,((H92+(H92&lt;F92))-(G92+(G92&lt;E92)))*24))</f>
        <v/>
      </c>
      <c r="K92" s="28" t="str">
        <f aca="false">IF(D92="","",IFERROR(INDEX(PenggandaSyif,MATCH(D92,NamaSyif,0)),1))</f>
        <v/>
      </c>
    </row>
    <row r="93" customFormat="false" ht="15" hidden="false" customHeight="false" outlineLevel="0" collapsed="false">
      <c r="A93" s="26"/>
      <c r="B93" s="13"/>
      <c r="C93" s="14"/>
      <c r="D93" s="13"/>
      <c r="E93" s="27"/>
      <c r="F93" s="27"/>
      <c r="G93" s="27"/>
      <c r="H93" s="27"/>
      <c r="I93" s="16" t="str">
        <f aca="false">IF(OR(E93="",F93=""),"",MAX(0,(F93-E93)*1440))</f>
        <v/>
      </c>
      <c r="J93" s="17" t="str">
        <f aca="false">IF(OR(E93="",F93="",G93="",H93=""),"",MAX(0,((H93+(H93&lt;F93))-(G93+(G93&lt;E93)))*24))</f>
        <v/>
      </c>
      <c r="K93" s="28" t="str">
        <f aca="false">IF(D93="","",IFERROR(INDEX(PenggandaSyif,MATCH(D93,NamaSyif,0)),1))</f>
        <v/>
      </c>
    </row>
    <row r="94" customFormat="false" ht="15" hidden="false" customHeight="false" outlineLevel="0" collapsed="false">
      <c r="A94" s="26"/>
      <c r="B94" s="13"/>
      <c r="C94" s="14"/>
      <c r="D94" s="13"/>
      <c r="E94" s="27"/>
      <c r="F94" s="27"/>
      <c r="G94" s="27"/>
      <c r="H94" s="27"/>
      <c r="I94" s="16" t="str">
        <f aca="false">IF(OR(E94="",F94=""),"",MAX(0,(F94-E94)*1440))</f>
        <v/>
      </c>
      <c r="J94" s="17" t="str">
        <f aca="false">IF(OR(E94="",F94="",G94="",H94=""),"",MAX(0,((H94+(H94&lt;F94))-(G94+(G94&lt;E94)))*24))</f>
        <v/>
      </c>
      <c r="K94" s="28" t="str">
        <f aca="false">IF(D94="","",IFERROR(INDEX(PenggandaSyif,MATCH(D94,NamaSyif,0)),1))</f>
        <v/>
      </c>
    </row>
    <row r="95" customFormat="false" ht="15" hidden="false" customHeight="false" outlineLevel="0" collapsed="false">
      <c r="A95" s="26"/>
      <c r="B95" s="13"/>
      <c r="C95" s="14"/>
      <c r="D95" s="13"/>
      <c r="E95" s="27"/>
      <c r="F95" s="27"/>
      <c r="G95" s="27"/>
      <c r="H95" s="27"/>
      <c r="I95" s="16" t="str">
        <f aca="false">IF(OR(E95="",F95=""),"",MAX(0,(F95-E95)*1440))</f>
        <v/>
      </c>
      <c r="J95" s="17" t="str">
        <f aca="false">IF(OR(E95="",F95="",G95="",H95=""),"",MAX(0,((H95+(H95&lt;F95))-(G95+(G95&lt;E95)))*24))</f>
        <v/>
      </c>
      <c r="K95" s="28" t="str">
        <f aca="false">IF(D95="","",IFERROR(INDEX(PenggandaSyif,MATCH(D95,NamaSyif,0)),1))</f>
        <v/>
      </c>
    </row>
    <row r="96" customFormat="false" ht="15" hidden="false" customHeight="false" outlineLevel="0" collapsed="false">
      <c r="A96" s="26"/>
      <c r="B96" s="13"/>
      <c r="C96" s="14"/>
      <c r="D96" s="13"/>
      <c r="E96" s="27"/>
      <c r="F96" s="27"/>
      <c r="G96" s="27"/>
      <c r="H96" s="27"/>
      <c r="I96" s="16" t="str">
        <f aca="false">IF(OR(E96="",F96=""),"",MAX(0,(F96-E96)*1440))</f>
        <v/>
      </c>
      <c r="J96" s="17" t="str">
        <f aca="false">IF(OR(E96="",F96="",G96="",H96=""),"",MAX(0,((H96+(H96&lt;F96))-(G96+(G96&lt;E96)))*24))</f>
        <v/>
      </c>
      <c r="K96" s="28" t="str">
        <f aca="false">IF(D96="","",IFERROR(INDEX(PenggandaSyif,MATCH(D96,NamaSyif,0)),1))</f>
        <v/>
      </c>
    </row>
    <row r="97" customFormat="false" ht="15" hidden="false" customHeight="false" outlineLevel="0" collapsed="false">
      <c r="A97" s="26"/>
      <c r="B97" s="13"/>
      <c r="C97" s="14"/>
      <c r="D97" s="13"/>
      <c r="E97" s="27"/>
      <c r="F97" s="27"/>
      <c r="G97" s="27"/>
      <c r="H97" s="27"/>
      <c r="I97" s="16" t="str">
        <f aca="false">IF(OR(E97="",F97=""),"",MAX(0,(F97-E97)*1440))</f>
        <v/>
      </c>
      <c r="J97" s="17" t="str">
        <f aca="false">IF(OR(E97="",F97="",G97="",H97=""),"",MAX(0,((H97+(H97&lt;F97))-(G97+(G97&lt;E97)))*24))</f>
        <v/>
      </c>
      <c r="K97" s="28" t="str">
        <f aca="false">IF(D97="","",IFERROR(INDEX(PenggandaSyif,MATCH(D97,NamaSyif,0)),1))</f>
        <v/>
      </c>
    </row>
    <row r="98" customFormat="false" ht="15" hidden="false" customHeight="false" outlineLevel="0" collapsed="false">
      <c r="A98" s="26"/>
      <c r="B98" s="13"/>
      <c r="C98" s="14"/>
      <c r="D98" s="13"/>
      <c r="E98" s="27"/>
      <c r="F98" s="27"/>
      <c r="G98" s="27"/>
      <c r="H98" s="27"/>
      <c r="I98" s="16" t="str">
        <f aca="false">IF(OR(E98="",F98=""),"",MAX(0,(F98-E98)*1440))</f>
        <v/>
      </c>
      <c r="J98" s="17" t="str">
        <f aca="false">IF(OR(E98="",F98="",G98="",H98=""),"",MAX(0,((H98+(H98&lt;F98))-(G98+(G98&lt;E98)))*24))</f>
        <v/>
      </c>
      <c r="K98" s="28" t="str">
        <f aca="false">IF(D98="","",IFERROR(INDEX(PenggandaSyif,MATCH(D98,NamaSyif,0)),1))</f>
        <v/>
      </c>
    </row>
    <row r="99" customFormat="false" ht="15" hidden="false" customHeight="false" outlineLevel="0" collapsed="false">
      <c r="A99" s="26"/>
      <c r="B99" s="13"/>
      <c r="C99" s="14"/>
      <c r="D99" s="13"/>
      <c r="E99" s="27"/>
      <c r="F99" s="27"/>
      <c r="G99" s="27"/>
      <c r="H99" s="27"/>
      <c r="I99" s="16" t="str">
        <f aca="false">IF(OR(E99="",F99=""),"",MAX(0,(F99-E99)*1440))</f>
        <v/>
      </c>
      <c r="J99" s="17" t="str">
        <f aca="false">IF(OR(E99="",F99="",G99="",H99=""),"",MAX(0,((H99+(H99&lt;F99))-(G99+(G99&lt;E99)))*24))</f>
        <v/>
      </c>
      <c r="K99" s="28" t="str">
        <f aca="false">IF(D99="","",IFERROR(INDEX(PenggandaSyif,MATCH(D99,NamaSyif,0)),1))</f>
        <v/>
      </c>
    </row>
    <row r="100" customFormat="false" ht="15" hidden="false" customHeight="false" outlineLevel="0" collapsed="false">
      <c r="A100" s="26"/>
      <c r="B100" s="13"/>
      <c r="C100" s="14"/>
      <c r="D100" s="13"/>
      <c r="E100" s="27"/>
      <c r="F100" s="27"/>
      <c r="G100" s="27"/>
      <c r="H100" s="27"/>
      <c r="I100" s="16" t="str">
        <f aca="false">IF(OR(E100="",F100=""),"",MAX(0,(F100-E100)*1440))</f>
        <v/>
      </c>
      <c r="J100" s="17" t="str">
        <f aca="false">IF(OR(E100="",F100="",G100="",H100=""),"",MAX(0,((H100+(H100&lt;F100))-(G100+(G100&lt;E100)))*24))</f>
        <v/>
      </c>
      <c r="K100" s="28" t="str">
        <f aca="false">IF(D100="","",IFERROR(INDEX(PenggandaSyif,MATCH(D100,NamaSyif,0)),1))</f>
        <v/>
      </c>
    </row>
    <row r="101" customFormat="false" ht="15" hidden="false" customHeight="false" outlineLevel="0" collapsed="false">
      <c r="A101" s="26"/>
      <c r="B101" s="13"/>
      <c r="C101" s="14"/>
      <c r="D101" s="13"/>
      <c r="E101" s="27"/>
      <c r="F101" s="27"/>
      <c r="G101" s="27"/>
      <c r="H101" s="27"/>
      <c r="I101" s="16" t="str">
        <f aca="false">IF(OR(E101="",F101=""),"",MAX(0,(F101-E101)*1440))</f>
        <v/>
      </c>
      <c r="J101" s="17" t="str">
        <f aca="false">IF(OR(E101="",F101="",G101="",H101=""),"",MAX(0,((H101+(H101&lt;F101))-(G101+(G101&lt;E101)))*24))</f>
        <v/>
      </c>
      <c r="K101" s="28" t="str">
        <f aca="false">IF(D101="","",IFERROR(INDEX(PenggandaSyif,MATCH(D101,NamaSyif,0)),1))</f>
        <v/>
      </c>
    </row>
    <row r="102" customFormat="false" ht="15" hidden="false" customHeight="false" outlineLevel="0" collapsed="false">
      <c r="A102" s="26"/>
      <c r="B102" s="13"/>
      <c r="C102" s="14"/>
      <c r="D102" s="13"/>
      <c r="E102" s="27"/>
      <c r="F102" s="27"/>
      <c r="G102" s="27"/>
      <c r="H102" s="27"/>
      <c r="I102" s="16" t="str">
        <f aca="false">IF(OR(E102="",F102=""),"",MAX(0,(F102-E102)*1440))</f>
        <v/>
      </c>
      <c r="J102" s="17" t="str">
        <f aca="false">IF(OR(E102="",F102="",G102="",H102=""),"",MAX(0,((H102+(H102&lt;F102))-(G102+(G102&lt;E102)))*24))</f>
        <v/>
      </c>
      <c r="K102" s="28" t="str">
        <f aca="false">IF(D102="","",IFERROR(INDEX(PenggandaSyif,MATCH(D102,NamaSyif,0)),1))</f>
        <v/>
      </c>
    </row>
    <row r="103" customFormat="false" ht="15" hidden="false" customHeight="false" outlineLevel="0" collapsed="false">
      <c r="A103" s="26"/>
      <c r="B103" s="13"/>
      <c r="C103" s="14"/>
      <c r="D103" s="13"/>
      <c r="E103" s="27"/>
      <c r="F103" s="27"/>
      <c r="G103" s="27"/>
      <c r="H103" s="27"/>
      <c r="I103" s="16" t="str">
        <f aca="false">IF(OR(E103="",F103=""),"",MAX(0,(F103-E103)*1440))</f>
        <v/>
      </c>
      <c r="J103" s="17" t="str">
        <f aca="false">IF(OR(E103="",F103="",G103="",H103=""),"",MAX(0,((H103+(H103&lt;F103))-(G103+(G103&lt;E103)))*24))</f>
        <v/>
      </c>
      <c r="K103" s="28" t="str">
        <f aca="false">IF(D103="","",IFERROR(INDEX(PenggandaSyif,MATCH(D103,NamaSyif,0)),1))</f>
        <v/>
      </c>
    </row>
    <row r="104" customFormat="false" ht="15" hidden="false" customHeight="false" outlineLevel="0" collapsed="false">
      <c r="A104" s="26"/>
      <c r="B104" s="13"/>
      <c r="C104" s="14"/>
      <c r="D104" s="13"/>
      <c r="E104" s="27"/>
      <c r="F104" s="27"/>
      <c r="G104" s="27"/>
      <c r="H104" s="27"/>
      <c r="I104" s="16" t="str">
        <f aca="false">IF(OR(E104="",F104=""),"",MAX(0,(F104-E104)*1440))</f>
        <v/>
      </c>
      <c r="J104" s="17" t="str">
        <f aca="false">IF(OR(E104="",F104="",G104="",H104=""),"",MAX(0,((H104+(H104&lt;F104))-(G104+(G104&lt;E104)))*24))</f>
        <v/>
      </c>
      <c r="K104" s="28" t="str">
        <f aca="false">IF(D104="","",IFERROR(INDEX(PenggandaSyif,MATCH(D104,NamaSyif,0)),1))</f>
        <v/>
      </c>
    </row>
    <row r="105" customFormat="false" ht="15" hidden="false" customHeight="false" outlineLevel="0" collapsed="false">
      <c r="A105" s="26"/>
      <c r="B105" s="13"/>
      <c r="C105" s="14"/>
      <c r="D105" s="13"/>
      <c r="E105" s="27"/>
      <c r="F105" s="27"/>
      <c r="G105" s="27"/>
      <c r="H105" s="27"/>
      <c r="I105" s="16" t="str">
        <f aca="false">IF(OR(E105="",F105=""),"",MAX(0,(F105-E105)*1440))</f>
        <v/>
      </c>
      <c r="J105" s="17" t="str">
        <f aca="false">IF(OR(E105="",F105="",G105="",H105=""),"",MAX(0,((H105+(H105&lt;F105))-(G105+(G105&lt;E105)))*24))</f>
        <v/>
      </c>
      <c r="K105" s="28" t="str">
        <f aca="false">IF(D105="","",IFERROR(INDEX(PenggandaSyif,MATCH(D105,NamaSyif,0)),1))</f>
        <v/>
      </c>
    </row>
    <row r="106" customFormat="false" ht="15" hidden="false" customHeight="false" outlineLevel="0" collapsed="false">
      <c r="A106" s="26"/>
      <c r="B106" s="13"/>
      <c r="C106" s="14"/>
      <c r="D106" s="13"/>
      <c r="E106" s="27"/>
      <c r="F106" s="27"/>
      <c r="G106" s="27"/>
      <c r="H106" s="27"/>
      <c r="I106" s="16" t="str">
        <f aca="false">IF(OR(E106="",F106=""),"",MAX(0,(F106-E106)*1440))</f>
        <v/>
      </c>
      <c r="J106" s="17" t="str">
        <f aca="false">IF(OR(E106="",F106="",G106="",H106=""),"",MAX(0,((H106+(H106&lt;F106))-(G106+(G106&lt;E106)))*24))</f>
        <v/>
      </c>
      <c r="K106" s="28" t="str">
        <f aca="false">IF(D106="","",IFERROR(INDEX(PenggandaSyif,MATCH(D106,NamaSyif,0)),1))</f>
        <v/>
      </c>
    </row>
    <row r="107" customFormat="false" ht="15" hidden="false" customHeight="false" outlineLevel="0" collapsed="false">
      <c r="A107" s="26"/>
      <c r="B107" s="13"/>
      <c r="C107" s="14"/>
      <c r="D107" s="13"/>
      <c r="E107" s="27"/>
      <c r="F107" s="27"/>
      <c r="G107" s="27"/>
      <c r="H107" s="27"/>
      <c r="I107" s="16" t="str">
        <f aca="false">IF(OR(E107="",F107=""),"",MAX(0,(F107-E107)*1440))</f>
        <v/>
      </c>
      <c r="J107" s="17" t="str">
        <f aca="false">IF(OR(E107="",F107="",G107="",H107=""),"",MAX(0,((H107+(H107&lt;F107))-(G107+(G107&lt;E107)))*24))</f>
        <v/>
      </c>
      <c r="K107" s="28" t="str">
        <f aca="false">IF(D107="","",IFERROR(INDEX(PenggandaSyif,MATCH(D107,NamaSyif,0)),1))</f>
        <v/>
      </c>
    </row>
    <row r="108" customFormat="false" ht="15" hidden="false" customHeight="false" outlineLevel="0" collapsed="false">
      <c r="A108" s="26"/>
      <c r="B108" s="13"/>
      <c r="C108" s="14"/>
      <c r="D108" s="13"/>
      <c r="E108" s="27"/>
      <c r="F108" s="27"/>
      <c r="G108" s="27"/>
      <c r="H108" s="27"/>
      <c r="I108" s="16" t="str">
        <f aca="false">IF(OR(E108="",F108=""),"",MAX(0,(F108-E108)*1440))</f>
        <v/>
      </c>
      <c r="J108" s="17" t="str">
        <f aca="false">IF(OR(E108="",F108="",G108="",H108=""),"",MAX(0,((H108+(H108&lt;F108))-(G108+(G108&lt;E108)))*24))</f>
        <v/>
      </c>
      <c r="K108" s="28" t="str">
        <f aca="false">IF(D108="","",IFERROR(INDEX(PenggandaSyif,MATCH(D108,NamaSyif,0)),1))</f>
        <v/>
      </c>
    </row>
    <row r="109" customFormat="false" ht="15" hidden="false" customHeight="false" outlineLevel="0" collapsed="false">
      <c r="A109" s="26"/>
      <c r="B109" s="13"/>
      <c r="C109" s="14"/>
      <c r="D109" s="13"/>
      <c r="E109" s="27"/>
      <c r="F109" s="27"/>
      <c r="G109" s="27"/>
      <c r="H109" s="27"/>
      <c r="I109" s="16" t="str">
        <f aca="false">IF(OR(E109="",F109=""),"",MAX(0,(F109-E109)*1440))</f>
        <v/>
      </c>
      <c r="J109" s="17" t="str">
        <f aca="false">IF(OR(E109="",F109="",G109="",H109=""),"",MAX(0,((H109+(H109&lt;F109))-(G109+(G109&lt;E109)))*24))</f>
        <v/>
      </c>
      <c r="K109" s="28" t="str">
        <f aca="false">IF(D109="","",IFERROR(INDEX(PenggandaSyif,MATCH(D109,NamaSyif,0)),1))</f>
        <v/>
      </c>
    </row>
    <row r="110" customFormat="false" ht="15" hidden="false" customHeight="false" outlineLevel="0" collapsed="false">
      <c r="A110" s="26"/>
      <c r="B110" s="13"/>
      <c r="C110" s="14"/>
      <c r="D110" s="13"/>
      <c r="E110" s="27"/>
      <c r="F110" s="27"/>
      <c r="G110" s="27"/>
      <c r="H110" s="27"/>
      <c r="I110" s="16" t="str">
        <f aca="false">IF(OR(E110="",F110=""),"",MAX(0,(F110-E110)*1440))</f>
        <v/>
      </c>
      <c r="J110" s="17" t="str">
        <f aca="false">IF(OR(E110="",F110="",G110="",H110=""),"",MAX(0,((H110+(H110&lt;F110))-(G110+(G110&lt;E110)))*24))</f>
        <v/>
      </c>
      <c r="K110" s="28" t="str">
        <f aca="false">IF(D110="","",IFERROR(INDEX(PenggandaSyif,MATCH(D110,NamaSyif,0)),1))</f>
        <v/>
      </c>
    </row>
    <row r="111" customFormat="false" ht="15" hidden="false" customHeight="false" outlineLevel="0" collapsed="false">
      <c r="A111" s="26"/>
      <c r="B111" s="13"/>
      <c r="C111" s="14"/>
      <c r="D111" s="13"/>
      <c r="E111" s="27"/>
      <c r="F111" s="27"/>
      <c r="G111" s="27"/>
      <c r="H111" s="27"/>
      <c r="I111" s="16" t="str">
        <f aca="false">IF(OR(E111="",F111=""),"",MAX(0,(F111-E111)*1440))</f>
        <v/>
      </c>
      <c r="J111" s="17" t="str">
        <f aca="false">IF(OR(E111="",F111="",G111="",H111=""),"",MAX(0,((H111+(H111&lt;F111))-(G111+(G111&lt;E111)))*24))</f>
        <v/>
      </c>
      <c r="K111" s="28" t="str">
        <f aca="false">IF(D111="","",IFERROR(INDEX(PenggandaSyif,MATCH(D111,NamaSyif,0)),1))</f>
        <v/>
      </c>
    </row>
    <row r="112" customFormat="false" ht="15" hidden="false" customHeight="false" outlineLevel="0" collapsed="false">
      <c r="A112" s="26"/>
      <c r="B112" s="13"/>
      <c r="C112" s="14"/>
      <c r="D112" s="13"/>
      <c r="E112" s="27"/>
      <c r="F112" s="27"/>
      <c r="G112" s="27"/>
      <c r="H112" s="27"/>
      <c r="I112" s="16" t="str">
        <f aca="false">IF(OR(E112="",F112=""),"",MAX(0,(F112-E112)*1440))</f>
        <v/>
      </c>
      <c r="J112" s="17" t="str">
        <f aca="false">IF(OR(E112="",F112="",G112="",H112=""),"",MAX(0,((H112+(H112&lt;F112))-(G112+(G112&lt;E112)))*24))</f>
        <v/>
      </c>
      <c r="K112" s="28" t="str">
        <f aca="false">IF(D112="","",IFERROR(INDEX(PenggandaSyif,MATCH(D112,NamaSyif,0)),1))</f>
        <v/>
      </c>
    </row>
    <row r="113" customFormat="false" ht="15" hidden="false" customHeight="false" outlineLevel="0" collapsed="false">
      <c r="A113" s="26"/>
      <c r="B113" s="13"/>
      <c r="C113" s="14"/>
      <c r="D113" s="13"/>
      <c r="E113" s="27"/>
      <c r="F113" s="27"/>
      <c r="G113" s="27"/>
      <c r="H113" s="27"/>
      <c r="I113" s="16" t="str">
        <f aca="false">IF(OR(E113="",F113=""),"",MAX(0,(F113-E113)*1440))</f>
        <v/>
      </c>
      <c r="J113" s="17" t="str">
        <f aca="false">IF(OR(E113="",F113="",G113="",H113=""),"",MAX(0,((H113+(H113&lt;F113))-(G113+(G113&lt;E113)))*24))</f>
        <v/>
      </c>
      <c r="K113" s="28" t="str">
        <f aca="false">IF(D113="","",IFERROR(INDEX(PenggandaSyif,MATCH(D113,NamaSyif,0)),1))</f>
        <v/>
      </c>
    </row>
    <row r="114" customFormat="false" ht="15" hidden="false" customHeight="false" outlineLevel="0" collapsed="false">
      <c r="A114" s="26"/>
      <c r="B114" s="13"/>
      <c r="C114" s="14"/>
      <c r="D114" s="13"/>
      <c r="E114" s="27"/>
      <c r="F114" s="27"/>
      <c r="G114" s="27"/>
      <c r="H114" s="27"/>
      <c r="I114" s="16" t="str">
        <f aca="false">IF(OR(E114="",F114=""),"",MAX(0,(F114-E114)*1440))</f>
        <v/>
      </c>
      <c r="J114" s="17" t="str">
        <f aca="false">IF(OR(E114="",F114="",G114="",H114=""),"",MAX(0,((H114+(H114&lt;F114))-(G114+(G114&lt;E114)))*24))</f>
        <v/>
      </c>
      <c r="K114" s="28" t="str">
        <f aca="false">IF(D114="","",IFERROR(INDEX(PenggandaSyif,MATCH(D114,NamaSyif,0)),1))</f>
        <v/>
      </c>
    </row>
    <row r="115" customFormat="false" ht="15" hidden="false" customHeight="false" outlineLevel="0" collapsed="false">
      <c r="A115" s="26"/>
      <c r="B115" s="13"/>
      <c r="C115" s="14"/>
      <c r="D115" s="13"/>
      <c r="E115" s="27"/>
      <c r="F115" s="27"/>
      <c r="G115" s="27"/>
      <c r="H115" s="27"/>
      <c r="I115" s="16" t="str">
        <f aca="false">IF(OR(E115="",F115=""),"",MAX(0,(F115-E115)*1440))</f>
        <v/>
      </c>
      <c r="J115" s="17" t="str">
        <f aca="false">IF(OR(E115="",F115="",G115="",H115=""),"",MAX(0,((H115+(H115&lt;F115))-(G115+(G115&lt;E115)))*24))</f>
        <v/>
      </c>
      <c r="K115" s="28" t="str">
        <f aca="false">IF(D115="","",IFERROR(INDEX(PenggandaSyif,MATCH(D115,NamaSyif,0)),1))</f>
        <v/>
      </c>
    </row>
    <row r="116" customFormat="false" ht="15" hidden="false" customHeight="false" outlineLevel="0" collapsed="false">
      <c r="A116" s="26"/>
      <c r="B116" s="13"/>
      <c r="C116" s="14"/>
      <c r="D116" s="13"/>
      <c r="E116" s="27"/>
      <c r="F116" s="27"/>
      <c r="G116" s="27"/>
      <c r="H116" s="27"/>
      <c r="I116" s="16" t="str">
        <f aca="false">IF(OR(E116="",F116=""),"",MAX(0,(F116-E116)*1440))</f>
        <v/>
      </c>
      <c r="J116" s="17" t="str">
        <f aca="false">IF(OR(E116="",F116="",G116="",H116=""),"",MAX(0,((H116+(H116&lt;F116))-(G116+(G116&lt;E116)))*24))</f>
        <v/>
      </c>
      <c r="K116" s="28" t="str">
        <f aca="false">IF(D116="","",IFERROR(INDEX(PenggandaSyif,MATCH(D116,NamaSyif,0)),1))</f>
        <v/>
      </c>
    </row>
    <row r="117" customFormat="false" ht="15" hidden="false" customHeight="false" outlineLevel="0" collapsed="false">
      <c r="A117" s="26"/>
      <c r="B117" s="13"/>
      <c r="C117" s="14"/>
      <c r="D117" s="13"/>
      <c r="E117" s="27"/>
      <c r="F117" s="27"/>
      <c r="G117" s="27"/>
      <c r="H117" s="27"/>
      <c r="I117" s="16" t="str">
        <f aca="false">IF(OR(E117="",F117=""),"",MAX(0,(F117-E117)*1440))</f>
        <v/>
      </c>
      <c r="J117" s="17" t="str">
        <f aca="false">IF(OR(E117="",F117="",G117="",H117=""),"",MAX(0,((H117+(H117&lt;F117))-(G117+(G117&lt;E117)))*24))</f>
        <v/>
      </c>
      <c r="K117" s="28" t="str">
        <f aca="false">IF(D117="","",IFERROR(INDEX(PenggandaSyif,MATCH(D117,NamaSyif,0)),1))</f>
        <v/>
      </c>
    </row>
    <row r="118" customFormat="false" ht="15" hidden="false" customHeight="false" outlineLevel="0" collapsed="false">
      <c r="A118" s="26"/>
      <c r="B118" s="13"/>
      <c r="C118" s="14"/>
      <c r="D118" s="13"/>
      <c r="E118" s="27"/>
      <c r="F118" s="27"/>
      <c r="G118" s="27"/>
      <c r="H118" s="27"/>
      <c r="I118" s="16" t="str">
        <f aca="false">IF(OR(E118="",F118=""),"",MAX(0,(F118-E118)*1440))</f>
        <v/>
      </c>
      <c r="J118" s="17" t="str">
        <f aca="false">IF(OR(E118="",F118="",G118="",H118=""),"",MAX(0,((H118+(H118&lt;F118))-(G118+(G118&lt;E118)))*24))</f>
        <v/>
      </c>
      <c r="K118" s="28" t="str">
        <f aca="false">IF(D118="","",IFERROR(INDEX(PenggandaSyif,MATCH(D118,NamaSyif,0)),1))</f>
        <v/>
      </c>
    </row>
    <row r="119" customFormat="false" ht="15" hidden="false" customHeight="false" outlineLevel="0" collapsed="false">
      <c r="A119" s="26"/>
      <c r="B119" s="13"/>
      <c r="C119" s="14"/>
      <c r="D119" s="13"/>
      <c r="E119" s="27"/>
      <c r="F119" s="27"/>
      <c r="G119" s="27"/>
      <c r="H119" s="27"/>
      <c r="I119" s="16" t="str">
        <f aca="false">IF(OR(E119="",F119=""),"",MAX(0,(F119-E119)*1440))</f>
        <v/>
      </c>
      <c r="J119" s="17" t="str">
        <f aca="false">IF(OR(E119="",F119="",G119="",H119=""),"",MAX(0,((H119+(H119&lt;F119))-(G119+(G119&lt;E119)))*24))</f>
        <v/>
      </c>
      <c r="K119" s="28" t="str">
        <f aca="false">IF(D119="","",IFERROR(INDEX(PenggandaSyif,MATCH(D119,NamaSyif,0)),1))</f>
        <v/>
      </c>
    </row>
    <row r="120" customFormat="false" ht="15" hidden="false" customHeight="false" outlineLevel="0" collapsed="false">
      <c r="A120" s="26"/>
      <c r="B120" s="13"/>
      <c r="C120" s="14"/>
      <c r="D120" s="13"/>
      <c r="E120" s="27"/>
      <c r="F120" s="27"/>
      <c r="G120" s="27"/>
      <c r="H120" s="27"/>
      <c r="I120" s="16" t="str">
        <f aca="false">IF(OR(E120="",F120=""),"",MAX(0,(F120-E120)*1440))</f>
        <v/>
      </c>
      <c r="J120" s="17" t="str">
        <f aca="false">IF(OR(E120="",F120="",G120="",H120=""),"",MAX(0,((H120+(H120&lt;F120))-(G120+(G120&lt;E120)))*24))</f>
        <v/>
      </c>
      <c r="K120" s="28" t="str">
        <f aca="false">IF(D120="","",IFERROR(INDEX(PenggandaSyif,MATCH(D120,NamaSyif,0)),1))</f>
        <v/>
      </c>
    </row>
    <row r="121" customFormat="false" ht="15" hidden="false" customHeight="false" outlineLevel="0" collapsed="false">
      <c r="A121" s="26"/>
      <c r="B121" s="13"/>
      <c r="C121" s="14"/>
      <c r="D121" s="13"/>
      <c r="E121" s="27"/>
      <c r="F121" s="27"/>
      <c r="G121" s="27"/>
      <c r="H121" s="27"/>
      <c r="I121" s="16" t="str">
        <f aca="false">IF(OR(E121="",F121=""),"",MAX(0,(F121-E121)*1440))</f>
        <v/>
      </c>
      <c r="J121" s="17" t="str">
        <f aca="false">IF(OR(E121="",F121="",G121="",H121=""),"",MAX(0,((H121+(H121&lt;F121))-(G121+(G121&lt;E121)))*24))</f>
        <v/>
      </c>
      <c r="K121" s="28" t="str">
        <f aca="false">IF(D121="","",IFERROR(INDEX(PenggandaSyif,MATCH(D121,NamaSyif,0)),1))</f>
        <v/>
      </c>
    </row>
    <row r="122" customFormat="false" ht="15" hidden="false" customHeight="false" outlineLevel="0" collapsed="false">
      <c r="A122" s="26"/>
      <c r="B122" s="13"/>
      <c r="C122" s="14"/>
      <c r="D122" s="13"/>
      <c r="E122" s="27"/>
      <c r="F122" s="27"/>
      <c r="G122" s="27"/>
      <c r="H122" s="27"/>
      <c r="I122" s="16" t="str">
        <f aca="false">IF(OR(E122="",F122=""),"",MAX(0,(F122-E122)*1440))</f>
        <v/>
      </c>
      <c r="J122" s="17" t="str">
        <f aca="false">IF(OR(E122="",F122="",G122="",H122=""),"",MAX(0,((H122+(H122&lt;F122))-(G122+(G122&lt;E122)))*24))</f>
        <v/>
      </c>
      <c r="K122" s="28" t="str">
        <f aca="false">IF(D122="","",IFERROR(INDEX(PenggandaSyif,MATCH(D122,NamaSyif,0)),1))</f>
        <v/>
      </c>
    </row>
    <row r="123" customFormat="false" ht="15" hidden="false" customHeight="false" outlineLevel="0" collapsed="false">
      <c r="A123" s="26"/>
      <c r="B123" s="13"/>
      <c r="C123" s="14"/>
      <c r="D123" s="13"/>
      <c r="E123" s="27"/>
      <c r="F123" s="27"/>
      <c r="G123" s="27"/>
      <c r="H123" s="27"/>
      <c r="I123" s="16" t="str">
        <f aca="false">IF(OR(E123="",F123=""),"",MAX(0,(F123-E123)*1440))</f>
        <v/>
      </c>
      <c r="J123" s="17" t="str">
        <f aca="false">IF(OR(E123="",F123="",G123="",H123=""),"",MAX(0,((H123+(H123&lt;F123))-(G123+(G123&lt;E123)))*24))</f>
        <v/>
      </c>
      <c r="K123" s="28" t="str">
        <f aca="false">IF(D123="","",IFERROR(INDEX(PenggandaSyif,MATCH(D123,NamaSyif,0)),1))</f>
        <v/>
      </c>
    </row>
    <row r="124" customFormat="false" ht="15" hidden="false" customHeight="false" outlineLevel="0" collapsed="false">
      <c r="A124" s="26"/>
      <c r="B124" s="13"/>
      <c r="C124" s="14"/>
      <c r="D124" s="13"/>
      <c r="E124" s="27"/>
      <c r="F124" s="27"/>
      <c r="G124" s="27"/>
      <c r="H124" s="27"/>
      <c r="I124" s="16" t="str">
        <f aca="false">IF(OR(E124="",F124=""),"",MAX(0,(F124-E124)*1440))</f>
        <v/>
      </c>
      <c r="J124" s="17" t="str">
        <f aca="false">IF(OR(E124="",F124="",G124="",H124=""),"",MAX(0,((H124+(H124&lt;F124))-(G124+(G124&lt;E124)))*24))</f>
        <v/>
      </c>
      <c r="K124" s="28" t="str">
        <f aca="false">IF(D124="","",IFERROR(INDEX(PenggandaSyif,MATCH(D124,NamaSyif,0)),1))</f>
        <v/>
      </c>
    </row>
    <row r="125" customFormat="false" ht="15" hidden="false" customHeight="false" outlineLevel="0" collapsed="false">
      <c r="A125" s="26"/>
      <c r="B125" s="13"/>
      <c r="C125" s="14"/>
      <c r="D125" s="13"/>
      <c r="E125" s="27"/>
      <c r="F125" s="27"/>
      <c r="G125" s="27"/>
      <c r="H125" s="27"/>
      <c r="I125" s="16" t="str">
        <f aca="false">IF(OR(E125="",F125=""),"",MAX(0,(F125-E125)*1440))</f>
        <v/>
      </c>
      <c r="J125" s="17" t="str">
        <f aca="false">IF(OR(E125="",F125="",G125="",H125=""),"",MAX(0,((H125+(H125&lt;F125))-(G125+(G125&lt;E125)))*24))</f>
        <v/>
      </c>
      <c r="K125" s="28" t="str">
        <f aca="false">IF(D125="","",IFERROR(INDEX(PenggandaSyif,MATCH(D125,NamaSyif,0)),1))</f>
        <v/>
      </c>
    </row>
    <row r="126" customFormat="false" ht="15" hidden="false" customHeight="false" outlineLevel="0" collapsed="false">
      <c r="A126" s="26"/>
      <c r="B126" s="13"/>
      <c r="C126" s="14"/>
      <c r="D126" s="13"/>
      <c r="E126" s="27"/>
      <c r="F126" s="27"/>
      <c r="G126" s="27"/>
      <c r="H126" s="27"/>
      <c r="I126" s="16" t="str">
        <f aca="false">IF(OR(E126="",F126=""),"",MAX(0,(F126-E126)*1440))</f>
        <v/>
      </c>
      <c r="J126" s="17" t="str">
        <f aca="false">IF(OR(E126="",F126="",G126="",H126=""),"",MAX(0,((H126+(H126&lt;F126))-(G126+(G126&lt;E126)))*24))</f>
        <v/>
      </c>
      <c r="K126" s="28" t="str">
        <f aca="false">IF(D126="","",IFERROR(INDEX(PenggandaSyif,MATCH(D126,NamaSyif,0)),1))</f>
        <v/>
      </c>
    </row>
    <row r="127" customFormat="false" ht="15" hidden="false" customHeight="false" outlineLevel="0" collapsed="false">
      <c r="A127" s="26"/>
      <c r="B127" s="13"/>
      <c r="C127" s="14"/>
      <c r="D127" s="13"/>
      <c r="E127" s="27"/>
      <c r="F127" s="27"/>
      <c r="G127" s="27"/>
      <c r="H127" s="27"/>
      <c r="I127" s="16" t="str">
        <f aca="false">IF(OR(E127="",F127=""),"",MAX(0,(F127-E127)*1440))</f>
        <v/>
      </c>
      <c r="J127" s="17" t="str">
        <f aca="false">IF(OR(E127="",F127="",G127="",H127=""),"",MAX(0,((H127+(H127&lt;F127))-(G127+(G127&lt;E127)))*24))</f>
        <v/>
      </c>
      <c r="K127" s="28" t="str">
        <f aca="false">IF(D127="","",IFERROR(INDEX(PenggandaSyif,MATCH(D127,NamaSyif,0)),1))</f>
        <v/>
      </c>
    </row>
    <row r="128" customFormat="false" ht="15" hidden="false" customHeight="false" outlineLevel="0" collapsed="false">
      <c r="A128" s="26"/>
      <c r="B128" s="13"/>
      <c r="C128" s="14"/>
      <c r="D128" s="13"/>
      <c r="E128" s="27"/>
      <c r="F128" s="27"/>
      <c r="G128" s="27"/>
      <c r="H128" s="27"/>
      <c r="I128" s="16" t="str">
        <f aca="false">IF(OR(E128="",F128=""),"",MAX(0,(F128-E128)*1440))</f>
        <v/>
      </c>
      <c r="J128" s="17" t="str">
        <f aca="false">IF(OR(E128="",F128="",G128="",H128=""),"",MAX(0,((H128+(H128&lt;F128))-(G128+(G128&lt;E128)))*24))</f>
        <v/>
      </c>
      <c r="K128" s="28" t="str">
        <f aca="false">IF(D128="","",IFERROR(INDEX(PenggandaSyif,MATCH(D128,NamaSyif,0)),1))</f>
        <v/>
      </c>
    </row>
    <row r="129" customFormat="false" ht="15" hidden="false" customHeight="false" outlineLevel="0" collapsed="false">
      <c r="A129" s="26"/>
      <c r="B129" s="13"/>
      <c r="C129" s="14"/>
      <c r="D129" s="13"/>
      <c r="E129" s="27"/>
      <c r="F129" s="27"/>
      <c r="G129" s="27"/>
      <c r="H129" s="27"/>
      <c r="I129" s="16" t="str">
        <f aca="false">IF(OR(E129="",F129=""),"",MAX(0,(F129-E129)*1440))</f>
        <v/>
      </c>
      <c r="J129" s="17" t="str">
        <f aca="false">IF(OR(E129="",F129="",G129="",H129=""),"",MAX(0,((H129+(H129&lt;F129))-(G129+(G129&lt;E129)))*24))</f>
        <v/>
      </c>
      <c r="K129" s="28" t="str">
        <f aca="false">IF(D129="","",IFERROR(INDEX(PenggandaSyif,MATCH(D129,NamaSyif,0)),1))</f>
        <v/>
      </c>
    </row>
    <row r="130" customFormat="false" ht="15" hidden="false" customHeight="false" outlineLevel="0" collapsed="false">
      <c r="A130" s="26"/>
      <c r="B130" s="13"/>
      <c r="C130" s="14"/>
      <c r="D130" s="13"/>
      <c r="E130" s="27"/>
      <c r="F130" s="27"/>
      <c r="G130" s="27"/>
      <c r="H130" s="27"/>
      <c r="I130" s="16" t="str">
        <f aca="false">IF(OR(E130="",F130=""),"",MAX(0,(F130-E130)*1440))</f>
        <v/>
      </c>
      <c r="J130" s="17" t="str">
        <f aca="false">IF(OR(E130="",F130="",G130="",H130=""),"",MAX(0,((H130+(H130&lt;F130))-(G130+(G130&lt;E130)))*24))</f>
        <v/>
      </c>
      <c r="K130" s="28" t="str">
        <f aca="false">IF(D130="","",IFERROR(INDEX(PenggandaSyif,MATCH(D130,NamaSyif,0)),1))</f>
        <v/>
      </c>
    </row>
    <row r="131" customFormat="false" ht="15" hidden="false" customHeight="false" outlineLevel="0" collapsed="false">
      <c r="A131" s="26"/>
      <c r="B131" s="13"/>
      <c r="C131" s="14"/>
      <c r="D131" s="13"/>
      <c r="E131" s="27"/>
      <c r="F131" s="27"/>
      <c r="G131" s="27"/>
      <c r="H131" s="27"/>
      <c r="I131" s="16" t="str">
        <f aca="false">IF(OR(E131="",F131=""),"",MAX(0,(F131-E131)*1440))</f>
        <v/>
      </c>
      <c r="J131" s="17" t="str">
        <f aca="false">IF(OR(E131="",F131="",G131="",H131=""),"",MAX(0,((H131+(H131&lt;F131))-(G131+(G131&lt;E131)))*24))</f>
        <v/>
      </c>
      <c r="K131" s="28" t="str">
        <f aca="false">IF(D131="","",IFERROR(INDEX(PenggandaSyif,MATCH(D131,NamaSyif,0)),1))</f>
        <v/>
      </c>
    </row>
    <row r="132" customFormat="false" ht="15" hidden="false" customHeight="false" outlineLevel="0" collapsed="false">
      <c r="A132" s="26"/>
      <c r="B132" s="13"/>
      <c r="C132" s="14"/>
      <c r="D132" s="13"/>
      <c r="E132" s="27"/>
      <c r="F132" s="27"/>
      <c r="G132" s="27"/>
      <c r="H132" s="27"/>
      <c r="I132" s="16" t="str">
        <f aca="false">IF(OR(E132="",F132=""),"",MAX(0,(F132-E132)*1440))</f>
        <v/>
      </c>
      <c r="J132" s="17" t="str">
        <f aca="false">IF(OR(E132="",F132="",G132="",H132=""),"",MAX(0,((H132+(H132&lt;F132))-(G132+(G132&lt;E132)))*24))</f>
        <v/>
      </c>
      <c r="K132" s="28" t="str">
        <f aca="false">IF(D132="","",IFERROR(INDEX(PenggandaSyif,MATCH(D132,NamaSyif,0)),1))</f>
        <v/>
      </c>
    </row>
    <row r="133" customFormat="false" ht="15" hidden="false" customHeight="false" outlineLevel="0" collapsed="false">
      <c r="A133" s="26"/>
      <c r="B133" s="13"/>
      <c r="C133" s="14"/>
      <c r="D133" s="13"/>
      <c r="E133" s="27"/>
      <c r="F133" s="27"/>
      <c r="G133" s="27"/>
      <c r="H133" s="27"/>
      <c r="I133" s="16" t="str">
        <f aca="false">IF(OR(E133="",F133=""),"",MAX(0,(F133-E133)*1440))</f>
        <v/>
      </c>
      <c r="J133" s="17" t="str">
        <f aca="false">IF(OR(E133="",F133="",G133="",H133=""),"",MAX(0,((H133+(H133&lt;F133))-(G133+(G133&lt;E133)))*24))</f>
        <v/>
      </c>
      <c r="K133" s="28" t="str">
        <f aca="false">IF(D133="","",IFERROR(INDEX(PenggandaSyif,MATCH(D133,NamaSyif,0)),1))</f>
        <v/>
      </c>
    </row>
    <row r="134" customFormat="false" ht="15" hidden="false" customHeight="false" outlineLevel="0" collapsed="false">
      <c r="A134" s="26"/>
      <c r="B134" s="13"/>
      <c r="C134" s="14"/>
      <c r="D134" s="13"/>
      <c r="E134" s="27"/>
      <c r="F134" s="27"/>
      <c r="G134" s="27"/>
      <c r="H134" s="27"/>
      <c r="I134" s="16" t="str">
        <f aca="false">IF(OR(E134="",F134=""),"",MAX(0,(F134-E134)*1440))</f>
        <v/>
      </c>
      <c r="J134" s="17" t="str">
        <f aca="false">IF(OR(E134="",F134="",G134="",H134=""),"",MAX(0,((H134+(H134&lt;F134))-(G134+(G134&lt;E134)))*24))</f>
        <v/>
      </c>
      <c r="K134" s="28" t="str">
        <f aca="false">IF(D134="","",IFERROR(INDEX(PenggandaSyif,MATCH(D134,NamaSyif,0)),1))</f>
        <v/>
      </c>
    </row>
    <row r="135" customFormat="false" ht="15" hidden="false" customHeight="false" outlineLevel="0" collapsed="false">
      <c r="A135" s="26"/>
      <c r="B135" s="13"/>
      <c r="C135" s="14"/>
      <c r="D135" s="13"/>
      <c r="E135" s="27"/>
      <c r="F135" s="27"/>
      <c r="G135" s="27"/>
      <c r="H135" s="27"/>
      <c r="I135" s="16" t="str">
        <f aca="false">IF(OR(E135="",F135=""),"",MAX(0,(F135-E135)*1440))</f>
        <v/>
      </c>
      <c r="J135" s="17" t="str">
        <f aca="false">IF(OR(E135="",F135="",G135="",H135=""),"",MAX(0,((H135+(H135&lt;F135))-(G135+(G135&lt;E135)))*24))</f>
        <v/>
      </c>
      <c r="K135" s="28" t="str">
        <f aca="false">IF(D135="","",IFERROR(INDEX(PenggandaSyif,MATCH(D135,NamaSyif,0)),1))</f>
        <v/>
      </c>
    </row>
    <row r="136" customFormat="false" ht="15" hidden="false" customHeight="false" outlineLevel="0" collapsed="false">
      <c r="A136" s="26"/>
      <c r="B136" s="13"/>
      <c r="C136" s="14"/>
      <c r="D136" s="13"/>
      <c r="E136" s="27"/>
      <c r="F136" s="27"/>
      <c r="G136" s="27"/>
      <c r="H136" s="27"/>
      <c r="I136" s="16" t="str">
        <f aca="false">IF(OR(E136="",F136=""),"",MAX(0,(F136-E136)*1440))</f>
        <v/>
      </c>
      <c r="J136" s="17" t="str">
        <f aca="false">IF(OR(E136="",F136="",G136="",H136=""),"",MAX(0,((H136+(H136&lt;F136))-(G136+(G136&lt;E136)))*24))</f>
        <v/>
      </c>
      <c r="K136" s="28" t="str">
        <f aca="false">IF(D136="","",IFERROR(INDEX(PenggandaSyif,MATCH(D136,NamaSyif,0)),1))</f>
        <v/>
      </c>
    </row>
    <row r="137" customFormat="false" ht="15" hidden="false" customHeight="false" outlineLevel="0" collapsed="false">
      <c r="A137" s="26"/>
      <c r="B137" s="13"/>
      <c r="C137" s="14"/>
      <c r="D137" s="13"/>
      <c r="E137" s="27"/>
      <c r="F137" s="27"/>
      <c r="G137" s="27"/>
      <c r="H137" s="27"/>
      <c r="I137" s="16" t="str">
        <f aca="false">IF(OR(E137="",F137=""),"",MAX(0,(F137-E137)*1440))</f>
        <v/>
      </c>
      <c r="J137" s="17" t="str">
        <f aca="false">IF(OR(E137="",F137="",G137="",H137=""),"",MAX(0,((H137+(H137&lt;F137))-(G137+(G137&lt;E137)))*24))</f>
        <v/>
      </c>
      <c r="K137" s="28" t="str">
        <f aca="false">IF(D137="","",IFERROR(INDEX(PenggandaSyif,MATCH(D137,NamaSyif,0)),1))</f>
        <v/>
      </c>
    </row>
    <row r="138" customFormat="false" ht="15" hidden="false" customHeight="false" outlineLevel="0" collapsed="false">
      <c r="A138" s="26"/>
      <c r="B138" s="13"/>
      <c r="C138" s="14"/>
      <c r="D138" s="13"/>
      <c r="E138" s="27"/>
      <c r="F138" s="27"/>
      <c r="G138" s="27"/>
      <c r="H138" s="27"/>
      <c r="I138" s="16" t="str">
        <f aca="false">IF(OR(E138="",F138=""),"",MAX(0,(F138-E138)*1440))</f>
        <v/>
      </c>
      <c r="J138" s="17" t="str">
        <f aca="false">IF(OR(E138="",F138="",G138="",H138=""),"",MAX(0,((H138+(H138&lt;F138))-(G138+(G138&lt;E138)))*24))</f>
        <v/>
      </c>
      <c r="K138" s="28" t="str">
        <f aca="false">IF(D138="","",IFERROR(INDEX(PenggandaSyif,MATCH(D138,NamaSyif,0)),1))</f>
        <v/>
      </c>
    </row>
    <row r="139" customFormat="false" ht="15" hidden="false" customHeight="false" outlineLevel="0" collapsed="false">
      <c r="A139" s="26"/>
      <c r="B139" s="13"/>
      <c r="C139" s="14"/>
      <c r="D139" s="13"/>
      <c r="E139" s="27"/>
      <c r="F139" s="27"/>
      <c r="G139" s="27"/>
      <c r="H139" s="27"/>
      <c r="I139" s="16" t="str">
        <f aca="false">IF(OR(E139="",F139=""),"",MAX(0,(F139-E139)*1440))</f>
        <v/>
      </c>
      <c r="J139" s="17" t="str">
        <f aca="false">IF(OR(E139="",F139="",G139="",H139=""),"",MAX(0,((H139+(H139&lt;F139))-(G139+(G139&lt;E139)))*24))</f>
        <v/>
      </c>
      <c r="K139" s="28" t="str">
        <f aca="false">IF(D139="","",IFERROR(INDEX(PenggandaSyif,MATCH(D139,NamaSyif,0)),1))</f>
        <v/>
      </c>
    </row>
    <row r="140" customFormat="false" ht="15" hidden="false" customHeight="false" outlineLevel="0" collapsed="false">
      <c r="A140" s="26"/>
      <c r="B140" s="13"/>
      <c r="C140" s="14"/>
      <c r="D140" s="13"/>
      <c r="E140" s="27"/>
      <c r="F140" s="27"/>
      <c r="G140" s="27"/>
      <c r="H140" s="27"/>
      <c r="I140" s="16" t="str">
        <f aca="false">IF(OR(E140="",F140=""),"",MAX(0,(F140-E140)*1440))</f>
        <v/>
      </c>
      <c r="J140" s="17" t="str">
        <f aca="false">IF(OR(E140="",F140="",G140="",H140=""),"",MAX(0,((H140+(H140&lt;F140))-(G140+(G140&lt;E140)))*24))</f>
        <v/>
      </c>
      <c r="K140" s="28" t="str">
        <f aca="false">IF(D140="","",IFERROR(INDEX(PenggandaSyif,MATCH(D140,NamaSyif,0)),1))</f>
        <v/>
      </c>
    </row>
    <row r="141" customFormat="false" ht="15" hidden="false" customHeight="false" outlineLevel="0" collapsed="false">
      <c r="A141" s="26"/>
      <c r="B141" s="13"/>
      <c r="C141" s="14"/>
      <c r="D141" s="13"/>
      <c r="E141" s="27"/>
      <c r="F141" s="27"/>
      <c r="G141" s="27"/>
      <c r="H141" s="27"/>
      <c r="I141" s="16" t="str">
        <f aca="false">IF(OR(E141="",F141=""),"",MAX(0,(F141-E141)*1440))</f>
        <v/>
      </c>
      <c r="J141" s="17" t="str">
        <f aca="false">IF(OR(E141="",F141="",G141="",H141=""),"",MAX(0,((H141+(H141&lt;F141))-(G141+(G141&lt;E141)))*24))</f>
        <v/>
      </c>
      <c r="K141" s="28" t="str">
        <f aca="false">IF(D141="","",IFERROR(INDEX(PenggandaSyif,MATCH(D141,NamaSyif,0)),1))</f>
        <v/>
      </c>
    </row>
    <row r="142" customFormat="false" ht="15" hidden="false" customHeight="false" outlineLevel="0" collapsed="false">
      <c r="A142" s="26"/>
      <c r="B142" s="13"/>
      <c r="C142" s="14"/>
      <c r="D142" s="13"/>
      <c r="E142" s="27"/>
      <c r="F142" s="27"/>
      <c r="G142" s="27"/>
      <c r="H142" s="27"/>
      <c r="I142" s="16" t="str">
        <f aca="false">IF(OR(E142="",F142=""),"",MAX(0,(F142-E142)*1440))</f>
        <v/>
      </c>
      <c r="J142" s="17" t="str">
        <f aca="false">IF(OR(E142="",F142="",G142="",H142=""),"",MAX(0,((H142+(H142&lt;F142))-(G142+(G142&lt;E142)))*24))</f>
        <v/>
      </c>
      <c r="K142" s="28" t="str">
        <f aca="false">IF(D142="","",IFERROR(INDEX(PenggandaSyif,MATCH(D142,NamaSyif,0)),1))</f>
        <v/>
      </c>
    </row>
    <row r="143" customFormat="false" ht="15" hidden="false" customHeight="false" outlineLevel="0" collapsed="false">
      <c r="A143" s="26"/>
      <c r="B143" s="13"/>
      <c r="C143" s="14"/>
      <c r="D143" s="13"/>
      <c r="E143" s="27"/>
      <c r="F143" s="27"/>
      <c r="G143" s="27"/>
      <c r="H143" s="27"/>
      <c r="I143" s="16" t="str">
        <f aca="false">IF(OR(E143="",F143=""),"",MAX(0,(F143-E143)*1440))</f>
        <v/>
      </c>
      <c r="J143" s="17" t="str">
        <f aca="false">IF(OR(E143="",F143="",G143="",H143=""),"",MAX(0,((H143+(H143&lt;F143))-(G143+(G143&lt;E143)))*24))</f>
        <v/>
      </c>
      <c r="K143" s="28" t="str">
        <f aca="false">IF(D143="","",IFERROR(INDEX(PenggandaSyif,MATCH(D143,NamaSyif,0)),1))</f>
        <v/>
      </c>
    </row>
    <row r="144" customFormat="false" ht="15" hidden="false" customHeight="false" outlineLevel="0" collapsed="false">
      <c r="A144" s="26"/>
      <c r="B144" s="13"/>
      <c r="C144" s="14"/>
      <c r="D144" s="13"/>
      <c r="E144" s="27"/>
      <c r="F144" s="27"/>
      <c r="G144" s="27"/>
      <c r="H144" s="27"/>
      <c r="I144" s="16" t="str">
        <f aca="false">IF(OR(E144="",F144=""),"",MAX(0,(F144-E144)*1440))</f>
        <v/>
      </c>
      <c r="J144" s="17" t="str">
        <f aca="false">IF(OR(E144="",F144="",G144="",H144=""),"",MAX(0,((H144+(H144&lt;F144))-(G144+(G144&lt;E144)))*24))</f>
        <v/>
      </c>
      <c r="K144" s="28" t="str">
        <f aca="false">IF(D144="","",IFERROR(INDEX(PenggandaSyif,MATCH(D144,NamaSyif,0)),1))</f>
        <v/>
      </c>
    </row>
    <row r="145" customFormat="false" ht="15" hidden="false" customHeight="false" outlineLevel="0" collapsed="false">
      <c r="A145" s="26"/>
      <c r="B145" s="13"/>
      <c r="C145" s="14"/>
      <c r="D145" s="13"/>
      <c r="E145" s="27"/>
      <c r="F145" s="27"/>
      <c r="G145" s="27"/>
      <c r="H145" s="27"/>
      <c r="I145" s="16" t="str">
        <f aca="false">IF(OR(E145="",F145=""),"",MAX(0,(F145-E145)*1440))</f>
        <v/>
      </c>
      <c r="J145" s="17" t="str">
        <f aca="false">IF(OR(E145="",F145="",G145="",H145=""),"",MAX(0,((H145+(H145&lt;F145))-(G145+(G145&lt;E145)))*24))</f>
        <v/>
      </c>
      <c r="K145" s="28" t="str">
        <f aca="false">IF(D145="","",IFERROR(INDEX(PenggandaSyif,MATCH(D145,NamaSyif,0)),1))</f>
        <v/>
      </c>
    </row>
    <row r="146" customFormat="false" ht="15" hidden="false" customHeight="false" outlineLevel="0" collapsed="false">
      <c r="A146" s="26"/>
      <c r="B146" s="13"/>
      <c r="C146" s="14"/>
      <c r="D146" s="13"/>
      <c r="E146" s="27"/>
      <c r="F146" s="27"/>
      <c r="G146" s="27"/>
      <c r="H146" s="27"/>
      <c r="I146" s="16" t="str">
        <f aca="false">IF(OR(E146="",F146=""),"",MAX(0,(F146-E146)*1440))</f>
        <v/>
      </c>
      <c r="J146" s="17" t="str">
        <f aca="false">IF(OR(E146="",F146="",G146="",H146=""),"",MAX(0,((H146+(H146&lt;F146))-(G146+(G146&lt;E146)))*24))</f>
        <v/>
      </c>
      <c r="K146" s="28" t="str">
        <f aca="false">IF(D146="","",IFERROR(INDEX(PenggandaSyif,MATCH(D146,NamaSyif,0)),1))</f>
        <v/>
      </c>
    </row>
    <row r="147" customFormat="false" ht="15" hidden="false" customHeight="false" outlineLevel="0" collapsed="false">
      <c r="A147" s="26"/>
      <c r="B147" s="13"/>
      <c r="C147" s="14"/>
      <c r="D147" s="13"/>
      <c r="E147" s="27"/>
      <c r="F147" s="27"/>
      <c r="G147" s="27"/>
      <c r="H147" s="27"/>
      <c r="I147" s="16" t="str">
        <f aca="false">IF(OR(E147="",F147=""),"",MAX(0,(F147-E147)*1440))</f>
        <v/>
      </c>
      <c r="J147" s="17" t="str">
        <f aca="false">IF(OR(E147="",F147="",G147="",H147=""),"",MAX(0,((H147+(H147&lt;F147))-(G147+(G147&lt;E147)))*24))</f>
        <v/>
      </c>
      <c r="K147" s="28" t="str">
        <f aca="false">IF(D147="","",IFERROR(INDEX(PenggandaSyif,MATCH(D147,NamaSyif,0)),1))</f>
        <v/>
      </c>
    </row>
    <row r="148" customFormat="false" ht="15" hidden="false" customHeight="false" outlineLevel="0" collapsed="false">
      <c r="A148" s="26"/>
      <c r="B148" s="13"/>
      <c r="C148" s="14"/>
      <c r="D148" s="13"/>
      <c r="E148" s="27"/>
      <c r="F148" s="27"/>
      <c r="G148" s="27"/>
      <c r="H148" s="27"/>
      <c r="I148" s="16" t="str">
        <f aca="false">IF(OR(E148="",F148=""),"",MAX(0,(F148-E148)*1440))</f>
        <v/>
      </c>
      <c r="J148" s="17" t="str">
        <f aca="false">IF(OR(E148="",F148="",G148="",H148=""),"",MAX(0,((H148+(H148&lt;F148))-(G148+(G148&lt;E148)))*24))</f>
        <v/>
      </c>
      <c r="K148" s="28" t="str">
        <f aca="false">IF(D148="","",IFERROR(INDEX(PenggandaSyif,MATCH(D148,NamaSyif,0)),1))</f>
        <v/>
      </c>
    </row>
    <row r="149" customFormat="false" ht="15" hidden="false" customHeight="false" outlineLevel="0" collapsed="false">
      <c r="A149" s="26"/>
      <c r="B149" s="13"/>
      <c r="C149" s="14"/>
      <c r="D149" s="13"/>
      <c r="E149" s="27"/>
      <c r="F149" s="27"/>
      <c r="G149" s="27"/>
      <c r="H149" s="27"/>
      <c r="I149" s="16" t="str">
        <f aca="false">IF(OR(E149="",F149=""),"",MAX(0,(F149-E149)*1440))</f>
        <v/>
      </c>
      <c r="J149" s="17" t="str">
        <f aca="false">IF(OR(E149="",F149="",G149="",H149=""),"",MAX(0,((H149+(H149&lt;F149))-(G149+(G149&lt;E149)))*24))</f>
        <v/>
      </c>
      <c r="K149" s="28" t="str">
        <f aca="false">IF(D149="","",IFERROR(INDEX(PenggandaSyif,MATCH(D149,NamaSyif,0)),1))</f>
        <v/>
      </c>
    </row>
    <row r="150" customFormat="false" ht="15" hidden="false" customHeight="false" outlineLevel="0" collapsed="false">
      <c r="A150" s="26"/>
      <c r="B150" s="13"/>
      <c r="C150" s="14"/>
      <c r="D150" s="13"/>
      <c r="E150" s="27"/>
      <c r="F150" s="27"/>
      <c r="G150" s="27"/>
      <c r="H150" s="27"/>
      <c r="I150" s="16" t="str">
        <f aca="false">IF(OR(E150="",F150=""),"",MAX(0,(F150-E150)*1440))</f>
        <v/>
      </c>
      <c r="J150" s="17" t="str">
        <f aca="false">IF(OR(E150="",F150="",G150="",H150=""),"",MAX(0,((H150+(H150&lt;F150))-(G150+(G150&lt;E150)))*24))</f>
        <v/>
      </c>
      <c r="K150" s="28" t="str">
        <f aca="false">IF(D150="","",IFERROR(INDEX(PenggandaSyif,MATCH(D150,NamaSyif,0)),1))</f>
        <v/>
      </c>
    </row>
    <row r="151" customFormat="false" ht="15" hidden="false" customHeight="false" outlineLevel="0" collapsed="false">
      <c r="A151" s="26"/>
      <c r="B151" s="13"/>
      <c r="C151" s="14"/>
      <c r="D151" s="13"/>
      <c r="E151" s="27"/>
      <c r="F151" s="27"/>
      <c r="G151" s="27"/>
      <c r="H151" s="27"/>
      <c r="I151" s="16" t="str">
        <f aca="false">IF(OR(E151="",F151=""),"",MAX(0,(F151-E151)*1440))</f>
        <v/>
      </c>
      <c r="J151" s="17" t="str">
        <f aca="false">IF(OR(E151="",F151="",G151="",H151=""),"",MAX(0,((H151+(H151&lt;F151))-(G151+(G151&lt;E151)))*24))</f>
        <v/>
      </c>
      <c r="K151" s="28" t="str">
        <f aca="false">IF(D151="","",IFERROR(INDEX(PenggandaSyif,MATCH(D151,NamaSyif,0)),1))</f>
        <v/>
      </c>
    </row>
    <row r="152" customFormat="false" ht="15" hidden="false" customHeight="false" outlineLevel="0" collapsed="false">
      <c r="A152" s="26"/>
      <c r="B152" s="13"/>
      <c r="C152" s="14"/>
      <c r="D152" s="13"/>
      <c r="E152" s="27"/>
      <c r="F152" s="27"/>
      <c r="G152" s="27"/>
      <c r="H152" s="27"/>
      <c r="I152" s="16" t="str">
        <f aca="false">IF(OR(E152="",F152=""),"",MAX(0,(F152-E152)*1440))</f>
        <v/>
      </c>
      <c r="J152" s="17" t="str">
        <f aca="false">IF(OR(E152="",F152="",G152="",H152=""),"",MAX(0,((H152+(H152&lt;F152))-(G152+(G152&lt;E152)))*24))</f>
        <v/>
      </c>
      <c r="K152" s="28" t="str">
        <f aca="false">IF(D152="","",IFERROR(INDEX(PenggandaSyif,MATCH(D152,NamaSyif,0)),1))</f>
        <v/>
      </c>
    </row>
    <row r="153" customFormat="false" ht="15" hidden="false" customHeight="false" outlineLevel="0" collapsed="false">
      <c r="A153" s="26"/>
      <c r="B153" s="13"/>
      <c r="C153" s="14"/>
      <c r="D153" s="13"/>
      <c r="E153" s="27"/>
      <c r="F153" s="27"/>
      <c r="G153" s="27"/>
      <c r="H153" s="27"/>
      <c r="I153" s="16" t="str">
        <f aca="false">IF(OR(E153="",F153=""),"",MAX(0,(F153-E153)*1440))</f>
        <v/>
      </c>
      <c r="J153" s="17" t="str">
        <f aca="false">IF(OR(E153="",F153="",G153="",H153=""),"",MAX(0,((H153+(H153&lt;F153))-(G153+(G153&lt;E153)))*24))</f>
        <v/>
      </c>
      <c r="K153" s="28" t="str">
        <f aca="false">IF(D153="","",IFERROR(INDEX(PenggandaSyif,MATCH(D153,NamaSyif,0)),1))</f>
        <v/>
      </c>
    </row>
    <row r="154" customFormat="false" ht="15" hidden="false" customHeight="false" outlineLevel="0" collapsed="false">
      <c r="A154" s="26"/>
      <c r="B154" s="13"/>
      <c r="C154" s="14"/>
      <c r="D154" s="13"/>
      <c r="E154" s="27"/>
      <c r="F154" s="27"/>
      <c r="G154" s="27"/>
      <c r="H154" s="27"/>
      <c r="I154" s="16" t="str">
        <f aca="false">IF(OR(E154="",F154=""),"",MAX(0,(F154-E154)*1440))</f>
        <v/>
      </c>
      <c r="J154" s="17" t="str">
        <f aca="false">IF(OR(E154="",F154="",G154="",H154=""),"",MAX(0,((H154+(H154&lt;F154))-(G154+(G154&lt;E154)))*24))</f>
        <v/>
      </c>
      <c r="K154" s="28" t="str">
        <f aca="false">IF(D154="","",IFERROR(INDEX(PenggandaSyif,MATCH(D154,NamaSyif,0)),1))</f>
        <v/>
      </c>
    </row>
    <row r="155" customFormat="false" ht="15" hidden="false" customHeight="false" outlineLevel="0" collapsed="false">
      <c r="A155" s="26"/>
      <c r="B155" s="13"/>
      <c r="C155" s="14"/>
      <c r="D155" s="13"/>
      <c r="E155" s="27"/>
      <c r="F155" s="27"/>
      <c r="G155" s="27"/>
      <c r="H155" s="27"/>
      <c r="I155" s="16" t="str">
        <f aca="false">IF(OR(E155="",F155=""),"",MAX(0,(F155-E155)*1440))</f>
        <v/>
      </c>
      <c r="J155" s="17" t="str">
        <f aca="false">IF(OR(E155="",F155="",G155="",H155=""),"",MAX(0,((H155+(H155&lt;F155))-(G155+(G155&lt;E155)))*24))</f>
        <v/>
      </c>
      <c r="K155" s="28" t="str">
        <f aca="false">IF(D155="","",IFERROR(INDEX(PenggandaSyif,MATCH(D155,NamaSyif,0)),1))</f>
        <v/>
      </c>
    </row>
    <row r="156" customFormat="false" ht="15" hidden="false" customHeight="false" outlineLevel="0" collapsed="false">
      <c r="A156" s="26"/>
      <c r="B156" s="13"/>
      <c r="C156" s="14"/>
      <c r="D156" s="13"/>
      <c r="E156" s="27"/>
      <c r="F156" s="27"/>
      <c r="G156" s="27"/>
      <c r="H156" s="27"/>
      <c r="I156" s="16" t="str">
        <f aca="false">IF(OR(E156="",F156=""),"",MAX(0,(F156-E156)*1440))</f>
        <v/>
      </c>
      <c r="J156" s="17" t="str">
        <f aca="false">IF(OR(E156="",F156="",G156="",H156=""),"",MAX(0,((H156+(H156&lt;F156))-(G156+(G156&lt;E156)))*24))</f>
        <v/>
      </c>
      <c r="K156" s="28" t="str">
        <f aca="false">IF(D156="","",IFERROR(INDEX(PenggandaSyif,MATCH(D156,NamaSyif,0)),1))</f>
        <v/>
      </c>
    </row>
    <row r="157" customFormat="false" ht="15" hidden="false" customHeight="false" outlineLevel="0" collapsed="false">
      <c r="A157" s="26"/>
      <c r="B157" s="13"/>
      <c r="C157" s="14"/>
      <c r="D157" s="13"/>
      <c r="E157" s="27"/>
      <c r="F157" s="27"/>
      <c r="G157" s="27"/>
      <c r="H157" s="27"/>
      <c r="I157" s="16" t="str">
        <f aca="false">IF(OR(E157="",F157=""),"",MAX(0,(F157-E157)*1440))</f>
        <v/>
      </c>
      <c r="J157" s="17" t="str">
        <f aca="false">IF(OR(E157="",F157="",G157="",H157=""),"",MAX(0,((H157+(H157&lt;F157))-(G157+(G157&lt;E157)))*24))</f>
        <v/>
      </c>
      <c r="K157" s="28" t="str">
        <f aca="false">IF(D157="","",IFERROR(INDEX(PenggandaSyif,MATCH(D157,NamaSyif,0)),1))</f>
        <v/>
      </c>
    </row>
    <row r="158" customFormat="false" ht="15" hidden="false" customHeight="false" outlineLevel="0" collapsed="false">
      <c r="A158" s="26"/>
      <c r="B158" s="13"/>
      <c r="C158" s="14"/>
      <c r="D158" s="13"/>
      <c r="E158" s="27"/>
      <c r="F158" s="27"/>
      <c r="G158" s="27"/>
      <c r="H158" s="27"/>
      <c r="I158" s="16" t="str">
        <f aca="false">IF(OR(E158="",F158=""),"",MAX(0,(F158-E158)*1440))</f>
        <v/>
      </c>
      <c r="J158" s="17" t="str">
        <f aca="false">IF(OR(E158="",F158="",G158="",H158=""),"",MAX(0,((H158+(H158&lt;F158))-(G158+(G158&lt;E158)))*24))</f>
        <v/>
      </c>
      <c r="K158" s="28" t="str">
        <f aca="false">IF(D158="","",IFERROR(INDEX(PenggandaSyif,MATCH(D158,NamaSyif,0)),1))</f>
        <v/>
      </c>
    </row>
    <row r="159" customFormat="false" ht="15" hidden="false" customHeight="false" outlineLevel="0" collapsed="false">
      <c r="A159" s="26"/>
      <c r="B159" s="13"/>
      <c r="C159" s="14"/>
      <c r="D159" s="13"/>
      <c r="E159" s="27"/>
      <c r="F159" s="27"/>
      <c r="G159" s="27"/>
      <c r="H159" s="27"/>
      <c r="I159" s="16" t="str">
        <f aca="false">IF(OR(E159="",F159=""),"",MAX(0,(F159-E159)*1440))</f>
        <v/>
      </c>
      <c r="J159" s="17" t="str">
        <f aca="false">IF(OR(E159="",F159="",G159="",H159=""),"",MAX(0,((H159+(H159&lt;F159))-(G159+(G159&lt;E159)))*24))</f>
        <v/>
      </c>
      <c r="K159" s="28" t="str">
        <f aca="false">IF(D159="","",IFERROR(INDEX(PenggandaSyif,MATCH(D159,NamaSyif,0)),1))</f>
        <v/>
      </c>
    </row>
    <row r="160" customFormat="false" ht="15" hidden="false" customHeight="false" outlineLevel="0" collapsed="false">
      <c r="A160" s="26"/>
      <c r="B160" s="13"/>
      <c r="C160" s="14"/>
      <c r="D160" s="13"/>
      <c r="E160" s="27"/>
      <c r="F160" s="27"/>
      <c r="G160" s="27"/>
      <c r="H160" s="27"/>
      <c r="I160" s="16" t="str">
        <f aca="false">IF(OR(E160="",F160=""),"",MAX(0,(F160-E160)*1440))</f>
        <v/>
      </c>
      <c r="J160" s="17" t="str">
        <f aca="false">IF(OR(E160="",F160="",G160="",H160=""),"",MAX(0,((H160+(H160&lt;F160))-(G160+(G160&lt;E160)))*24))</f>
        <v/>
      </c>
      <c r="K160" s="28" t="str">
        <f aca="false">IF(D160="","",IFERROR(INDEX(PenggandaSyif,MATCH(D160,NamaSyif,0)),1))</f>
        <v/>
      </c>
    </row>
    <row r="161" customFormat="false" ht="15" hidden="false" customHeight="false" outlineLevel="0" collapsed="false">
      <c r="A161" s="26"/>
      <c r="B161" s="13"/>
      <c r="C161" s="14"/>
      <c r="D161" s="13"/>
      <c r="E161" s="27"/>
      <c r="F161" s="27"/>
      <c r="G161" s="27"/>
      <c r="H161" s="27"/>
      <c r="I161" s="16" t="str">
        <f aca="false">IF(OR(E161="",F161=""),"",MAX(0,(F161-E161)*1440))</f>
        <v/>
      </c>
      <c r="J161" s="17" t="str">
        <f aca="false">IF(OR(E161="",F161="",G161="",H161=""),"",MAX(0,((H161+(H161&lt;F161))-(G161+(G161&lt;E161)))*24))</f>
        <v/>
      </c>
      <c r="K161" s="28" t="str">
        <f aca="false">IF(D161="","",IFERROR(INDEX(PenggandaSyif,MATCH(D161,NamaSyif,0)),1))</f>
        <v/>
      </c>
    </row>
    <row r="162" customFormat="false" ht="15" hidden="false" customHeight="false" outlineLevel="0" collapsed="false">
      <c r="A162" s="26"/>
      <c r="B162" s="13"/>
      <c r="C162" s="14"/>
      <c r="D162" s="13"/>
      <c r="E162" s="27"/>
      <c r="F162" s="27"/>
      <c r="G162" s="27"/>
      <c r="H162" s="27"/>
      <c r="I162" s="16" t="str">
        <f aca="false">IF(OR(E162="",F162=""),"",MAX(0,(F162-E162)*1440))</f>
        <v/>
      </c>
      <c r="J162" s="17" t="str">
        <f aca="false">IF(OR(E162="",F162="",G162="",H162=""),"",MAX(0,((H162+(H162&lt;F162))-(G162+(G162&lt;E162)))*24))</f>
        <v/>
      </c>
      <c r="K162" s="28" t="str">
        <f aca="false">IF(D162="","",IFERROR(INDEX(PenggandaSyif,MATCH(D162,NamaSyif,0)),1))</f>
        <v/>
      </c>
    </row>
    <row r="163" customFormat="false" ht="15" hidden="false" customHeight="false" outlineLevel="0" collapsed="false">
      <c r="A163" s="26"/>
      <c r="B163" s="13"/>
      <c r="C163" s="14"/>
      <c r="D163" s="13"/>
      <c r="E163" s="27"/>
      <c r="F163" s="27"/>
      <c r="G163" s="27"/>
      <c r="H163" s="27"/>
      <c r="I163" s="16" t="str">
        <f aca="false">IF(OR(E163="",F163=""),"",MAX(0,(F163-E163)*1440))</f>
        <v/>
      </c>
      <c r="J163" s="17" t="str">
        <f aca="false">IF(OR(E163="",F163="",G163="",H163=""),"",MAX(0,((H163+(H163&lt;F163))-(G163+(G163&lt;E163)))*24))</f>
        <v/>
      </c>
      <c r="K163" s="28" t="str">
        <f aca="false">IF(D163="","",IFERROR(INDEX(PenggandaSyif,MATCH(D163,NamaSyif,0)),1))</f>
        <v/>
      </c>
    </row>
    <row r="164" customFormat="false" ht="15" hidden="false" customHeight="false" outlineLevel="0" collapsed="false">
      <c r="A164" s="26"/>
      <c r="B164" s="13"/>
      <c r="C164" s="14"/>
      <c r="D164" s="13"/>
      <c r="E164" s="27"/>
      <c r="F164" s="27"/>
      <c r="G164" s="27"/>
      <c r="H164" s="27"/>
      <c r="I164" s="16" t="str">
        <f aca="false">IF(OR(E164="",F164=""),"",MAX(0,(F164-E164)*1440))</f>
        <v/>
      </c>
      <c r="J164" s="17" t="str">
        <f aca="false">IF(OR(E164="",F164="",G164="",H164=""),"",MAX(0,((H164+(H164&lt;F164))-(G164+(G164&lt;E164)))*24))</f>
        <v/>
      </c>
      <c r="K164" s="28" t="str">
        <f aca="false">IF(D164="","",IFERROR(INDEX(PenggandaSyif,MATCH(D164,NamaSyif,0)),1))</f>
        <v/>
      </c>
    </row>
    <row r="165" customFormat="false" ht="15" hidden="false" customHeight="false" outlineLevel="0" collapsed="false">
      <c r="A165" s="26"/>
      <c r="B165" s="13"/>
      <c r="C165" s="14"/>
      <c r="D165" s="13"/>
      <c r="E165" s="27"/>
      <c r="F165" s="27"/>
      <c r="G165" s="27"/>
      <c r="H165" s="27"/>
      <c r="I165" s="16" t="str">
        <f aca="false">IF(OR(E165="",F165=""),"",MAX(0,(F165-E165)*1440))</f>
        <v/>
      </c>
      <c r="J165" s="17" t="str">
        <f aca="false">IF(OR(E165="",F165="",G165="",H165=""),"",MAX(0,((H165+(H165&lt;F165))-(G165+(G165&lt;E165)))*24))</f>
        <v/>
      </c>
      <c r="K165" s="28" t="str">
        <f aca="false">IF(D165="","",IFERROR(INDEX(PenggandaSyif,MATCH(D165,NamaSyif,0)),1))</f>
        <v/>
      </c>
    </row>
    <row r="166" customFormat="false" ht="15" hidden="false" customHeight="false" outlineLevel="0" collapsed="false">
      <c r="A166" s="26"/>
      <c r="B166" s="13"/>
      <c r="C166" s="14"/>
      <c r="D166" s="13"/>
      <c r="E166" s="27"/>
      <c r="F166" s="27"/>
      <c r="G166" s="27"/>
      <c r="H166" s="27"/>
      <c r="I166" s="16" t="str">
        <f aca="false">IF(OR(E166="",F166=""),"",MAX(0,(F166-E166)*1440))</f>
        <v/>
      </c>
      <c r="J166" s="17" t="str">
        <f aca="false">IF(OR(E166="",F166="",G166="",H166=""),"",MAX(0,((H166+(H166&lt;F166))-(G166+(G166&lt;E166)))*24))</f>
        <v/>
      </c>
      <c r="K166" s="28" t="str">
        <f aca="false">IF(D166="","",IFERROR(INDEX(PenggandaSyif,MATCH(D166,NamaSyif,0)),1))</f>
        <v/>
      </c>
    </row>
    <row r="167" customFormat="false" ht="15" hidden="false" customHeight="false" outlineLevel="0" collapsed="false">
      <c r="A167" s="26"/>
      <c r="B167" s="13"/>
      <c r="C167" s="14"/>
      <c r="D167" s="13"/>
      <c r="E167" s="27"/>
      <c r="F167" s="27"/>
      <c r="G167" s="27"/>
      <c r="H167" s="27"/>
      <c r="I167" s="16" t="str">
        <f aca="false">IF(OR(E167="",F167=""),"",MAX(0,(F167-E167)*1440))</f>
        <v/>
      </c>
      <c r="J167" s="17" t="str">
        <f aca="false">IF(OR(E167="",F167="",G167="",H167=""),"",MAX(0,((H167+(H167&lt;F167))-(G167+(G167&lt;E167)))*24))</f>
        <v/>
      </c>
      <c r="K167" s="28" t="str">
        <f aca="false">IF(D167="","",IFERROR(INDEX(PenggandaSyif,MATCH(D167,NamaSyif,0)),1))</f>
        <v/>
      </c>
    </row>
    <row r="168" customFormat="false" ht="15" hidden="false" customHeight="false" outlineLevel="0" collapsed="false">
      <c r="A168" s="26"/>
      <c r="B168" s="13"/>
      <c r="C168" s="14"/>
      <c r="D168" s="13"/>
      <c r="E168" s="27"/>
      <c r="F168" s="27"/>
      <c r="G168" s="27"/>
      <c r="H168" s="27"/>
      <c r="I168" s="16" t="str">
        <f aca="false">IF(OR(E168="",F168=""),"",MAX(0,(F168-E168)*1440))</f>
        <v/>
      </c>
      <c r="J168" s="17" t="str">
        <f aca="false">IF(OR(E168="",F168="",G168="",H168=""),"",MAX(0,((H168+(H168&lt;F168))-(G168+(G168&lt;E168)))*24))</f>
        <v/>
      </c>
      <c r="K168" s="28" t="str">
        <f aca="false">IF(D168="","",IFERROR(INDEX(PenggandaSyif,MATCH(D168,NamaSyif,0)),1))</f>
        <v/>
      </c>
    </row>
    <row r="169" customFormat="false" ht="15" hidden="false" customHeight="false" outlineLevel="0" collapsed="false">
      <c r="A169" s="26"/>
      <c r="B169" s="13"/>
      <c r="C169" s="14"/>
      <c r="D169" s="13"/>
      <c r="E169" s="27"/>
      <c r="F169" s="27"/>
      <c r="G169" s="27"/>
      <c r="H169" s="27"/>
      <c r="I169" s="16" t="str">
        <f aca="false">IF(OR(E169="",F169=""),"",MAX(0,(F169-E169)*1440))</f>
        <v/>
      </c>
      <c r="J169" s="17" t="str">
        <f aca="false">IF(OR(E169="",F169="",G169="",H169=""),"",MAX(0,((H169+(H169&lt;F169))-(G169+(G169&lt;E169)))*24))</f>
        <v/>
      </c>
      <c r="K169" s="28" t="str">
        <f aca="false">IF(D169="","",IFERROR(INDEX(PenggandaSyif,MATCH(D169,NamaSyif,0)),1))</f>
        <v/>
      </c>
    </row>
    <row r="170" customFormat="false" ht="15" hidden="false" customHeight="false" outlineLevel="0" collapsed="false">
      <c r="A170" s="26"/>
      <c r="B170" s="13"/>
      <c r="C170" s="14"/>
      <c r="D170" s="13"/>
      <c r="E170" s="27"/>
      <c r="F170" s="27"/>
      <c r="G170" s="27"/>
      <c r="H170" s="27"/>
      <c r="I170" s="16" t="str">
        <f aca="false">IF(OR(E170="",F170=""),"",MAX(0,(F170-E170)*1440))</f>
        <v/>
      </c>
      <c r="J170" s="17" t="str">
        <f aca="false">IF(OR(E170="",F170="",G170="",H170=""),"",MAX(0,((H170+(H170&lt;F170))-(G170+(G170&lt;E170)))*24))</f>
        <v/>
      </c>
      <c r="K170" s="28" t="str">
        <f aca="false">IF(D170="","",IFERROR(INDEX(PenggandaSyif,MATCH(D170,NamaSyif,0)),1))</f>
        <v/>
      </c>
    </row>
    <row r="171" customFormat="false" ht="15" hidden="false" customHeight="false" outlineLevel="0" collapsed="false">
      <c r="A171" s="26"/>
      <c r="B171" s="13"/>
      <c r="C171" s="14"/>
      <c r="D171" s="13"/>
      <c r="E171" s="27"/>
      <c r="F171" s="27"/>
      <c r="G171" s="27"/>
      <c r="H171" s="27"/>
      <c r="I171" s="16" t="str">
        <f aca="false">IF(OR(E171="",F171=""),"",MAX(0,(F171-E171)*1440))</f>
        <v/>
      </c>
      <c r="J171" s="17" t="str">
        <f aca="false">IF(OR(E171="",F171="",G171="",H171=""),"",MAX(0,((H171+(H171&lt;F171))-(G171+(G171&lt;E171)))*24))</f>
        <v/>
      </c>
      <c r="K171" s="28" t="str">
        <f aca="false">IF(D171="","",IFERROR(INDEX(PenggandaSyif,MATCH(D171,NamaSyif,0)),1))</f>
        <v/>
      </c>
    </row>
    <row r="172" customFormat="false" ht="15" hidden="false" customHeight="false" outlineLevel="0" collapsed="false">
      <c r="A172" s="26"/>
      <c r="B172" s="13"/>
      <c r="C172" s="14"/>
      <c r="D172" s="13"/>
      <c r="E172" s="27"/>
      <c r="F172" s="27"/>
      <c r="G172" s="27"/>
      <c r="H172" s="27"/>
      <c r="I172" s="16" t="str">
        <f aca="false">IF(OR(E172="",F172=""),"",MAX(0,(F172-E172)*1440))</f>
        <v/>
      </c>
      <c r="J172" s="17" t="str">
        <f aca="false">IF(OR(E172="",F172="",G172="",H172=""),"",MAX(0,((H172+(H172&lt;F172))-(G172+(G172&lt;E172)))*24))</f>
        <v/>
      </c>
      <c r="K172" s="28" t="str">
        <f aca="false">IF(D172="","",IFERROR(INDEX(PenggandaSyif,MATCH(D172,NamaSyif,0)),1))</f>
        <v/>
      </c>
    </row>
    <row r="173" customFormat="false" ht="15" hidden="false" customHeight="false" outlineLevel="0" collapsed="false">
      <c r="A173" s="26"/>
      <c r="B173" s="13"/>
      <c r="C173" s="14"/>
      <c r="D173" s="13"/>
      <c r="E173" s="27"/>
      <c r="F173" s="27"/>
      <c r="G173" s="27"/>
      <c r="H173" s="27"/>
      <c r="I173" s="16" t="str">
        <f aca="false">IF(OR(E173="",F173=""),"",MAX(0,(F173-E173)*1440))</f>
        <v/>
      </c>
      <c r="J173" s="17" t="str">
        <f aca="false">IF(OR(E173="",F173="",G173="",H173=""),"",MAX(0,((H173+(H173&lt;F173))-(G173+(G173&lt;E173)))*24))</f>
        <v/>
      </c>
      <c r="K173" s="28" t="str">
        <f aca="false">IF(D173="","",IFERROR(INDEX(PenggandaSyif,MATCH(D173,NamaSyif,0)),1))</f>
        <v/>
      </c>
    </row>
    <row r="174" customFormat="false" ht="15" hidden="false" customHeight="false" outlineLevel="0" collapsed="false">
      <c r="A174" s="26"/>
      <c r="B174" s="13"/>
      <c r="C174" s="14"/>
      <c r="D174" s="13"/>
      <c r="E174" s="27"/>
      <c r="F174" s="27"/>
      <c r="G174" s="27"/>
      <c r="H174" s="27"/>
      <c r="I174" s="16" t="str">
        <f aca="false">IF(OR(E174="",F174=""),"",MAX(0,(F174-E174)*1440))</f>
        <v/>
      </c>
      <c r="J174" s="17" t="str">
        <f aca="false">IF(OR(E174="",F174="",G174="",H174=""),"",MAX(0,((H174+(H174&lt;F174))-(G174+(G174&lt;E174)))*24))</f>
        <v/>
      </c>
      <c r="K174" s="28" t="str">
        <f aca="false">IF(D174="","",IFERROR(INDEX(PenggandaSyif,MATCH(D174,NamaSyif,0)),1))</f>
        <v/>
      </c>
    </row>
    <row r="175" customFormat="false" ht="15" hidden="false" customHeight="false" outlineLevel="0" collapsed="false">
      <c r="A175" s="26"/>
      <c r="B175" s="13"/>
      <c r="C175" s="14"/>
      <c r="D175" s="13"/>
      <c r="E175" s="27"/>
      <c r="F175" s="27"/>
      <c r="G175" s="27"/>
      <c r="H175" s="27"/>
      <c r="I175" s="16" t="str">
        <f aca="false">IF(OR(E175="",F175=""),"",MAX(0,(F175-E175)*1440))</f>
        <v/>
      </c>
      <c r="J175" s="17" t="str">
        <f aca="false">IF(OR(E175="",F175="",G175="",H175=""),"",MAX(0,((H175+(H175&lt;F175))-(G175+(G175&lt;E175)))*24))</f>
        <v/>
      </c>
      <c r="K175" s="28" t="str">
        <f aca="false">IF(D175="","",IFERROR(INDEX(PenggandaSyif,MATCH(D175,NamaSyif,0)),1))</f>
        <v/>
      </c>
    </row>
    <row r="176" customFormat="false" ht="15" hidden="false" customHeight="false" outlineLevel="0" collapsed="false">
      <c r="A176" s="26"/>
      <c r="B176" s="13"/>
      <c r="C176" s="14"/>
      <c r="D176" s="13"/>
      <c r="E176" s="27"/>
      <c r="F176" s="27"/>
      <c r="G176" s="27"/>
      <c r="H176" s="27"/>
      <c r="I176" s="16" t="str">
        <f aca="false">IF(OR(E176="",F176=""),"",MAX(0,(F176-E176)*1440))</f>
        <v/>
      </c>
      <c r="J176" s="17" t="str">
        <f aca="false">IF(OR(E176="",F176="",G176="",H176=""),"",MAX(0,((H176+(H176&lt;F176))-(G176+(G176&lt;E176)))*24))</f>
        <v/>
      </c>
      <c r="K176" s="28" t="str">
        <f aca="false">IF(D176="","",IFERROR(INDEX(PenggandaSyif,MATCH(D176,NamaSyif,0)),1))</f>
        <v/>
      </c>
    </row>
    <row r="177" customFormat="false" ht="15" hidden="false" customHeight="false" outlineLevel="0" collapsed="false">
      <c r="A177" s="26"/>
      <c r="B177" s="13"/>
      <c r="C177" s="14"/>
      <c r="D177" s="13"/>
      <c r="E177" s="27"/>
      <c r="F177" s="27"/>
      <c r="G177" s="27"/>
      <c r="H177" s="27"/>
      <c r="I177" s="16" t="str">
        <f aca="false">IF(OR(E177="",F177=""),"",MAX(0,(F177-E177)*1440))</f>
        <v/>
      </c>
      <c r="J177" s="17" t="str">
        <f aca="false">IF(OR(E177="",F177="",G177="",H177=""),"",MAX(0,((H177+(H177&lt;F177))-(G177+(G177&lt;E177)))*24))</f>
        <v/>
      </c>
      <c r="K177" s="28" t="str">
        <f aca="false">IF(D177="","",IFERROR(INDEX(PenggandaSyif,MATCH(D177,NamaSyif,0)),1))</f>
        <v/>
      </c>
    </row>
    <row r="178" customFormat="false" ht="15" hidden="false" customHeight="false" outlineLevel="0" collapsed="false">
      <c r="A178" s="26"/>
      <c r="B178" s="13"/>
      <c r="C178" s="14"/>
      <c r="D178" s="13"/>
      <c r="E178" s="27"/>
      <c r="F178" s="27"/>
      <c r="G178" s="27"/>
      <c r="H178" s="27"/>
      <c r="I178" s="16" t="str">
        <f aca="false">IF(OR(E178="",F178=""),"",MAX(0,(F178-E178)*1440))</f>
        <v/>
      </c>
      <c r="J178" s="17" t="str">
        <f aca="false">IF(OR(E178="",F178="",G178="",H178=""),"",MAX(0,((H178+(H178&lt;F178))-(G178+(G178&lt;E178)))*24))</f>
        <v/>
      </c>
      <c r="K178" s="28" t="str">
        <f aca="false">IF(D178="","",IFERROR(INDEX(PenggandaSyif,MATCH(D178,NamaSyif,0)),1))</f>
        <v/>
      </c>
    </row>
    <row r="179" customFormat="false" ht="15" hidden="false" customHeight="false" outlineLevel="0" collapsed="false">
      <c r="A179" s="26"/>
      <c r="B179" s="13"/>
      <c r="C179" s="14"/>
      <c r="D179" s="13"/>
      <c r="E179" s="27"/>
      <c r="F179" s="27"/>
      <c r="G179" s="27"/>
      <c r="H179" s="27"/>
      <c r="I179" s="16" t="str">
        <f aca="false">IF(OR(E179="",F179=""),"",MAX(0,(F179-E179)*1440))</f>
        <v/>
      </c>
      <c r="J179" s="17" t="str">
        <f aca="false">IF(OR(E179="",F179="",G179="",H179=""),"",MAX(0,((H179+(H179&lt;F179))-(G179+(G179&lt;E179)))*24))</f>
        <v/>
      </c>
      <c r="K179" s="28" t="str">
        <f aca="false">IF(D179="","",IFERROR(INDEX(PenggandaSyif,MATCH(D179,NamaSyif,0)),1))</f>
        <v/>
      </c>
    </row>
    <row r="180" customFormat="false" ht="15" hidden="false" customHeight="false" outlineLevel="0" collapsed="false">
      <c r="A180" s="26"/>
      <c r="B180" s="13"/>
      <c r="C180" s="14"/>
      <c r="D180" s="13"/>
      <c r="E180" s="27"/>
      <c r="F180" s="27"/>
      <c r="G180" s="27"/>
      <c r="H180" s="27"/>
      <c r="I180" s="16" t="str">
        <f aca="false">IF(OR(E180="",F180=""),"",MAX(0,(F180-E180)*1440))</f>
        <v/>
      </c>
      <c r="J180" s="17" t="str">
        <f aca="false">IF(OR(E180="",F180="",G180="",H180=""),"",MAX(0,((H180+(H180&lt;F180))-(G180+(G180&lt;E180)))*24))</f>
        <v/>
      </c>
      <c r="K180" s="28" t="str">
        <f aca="false">IF(D180="","",IFERROR(INDEX(PenggandaSyif,MATCH(D180,NamaSyif,0)),1))</f>
        <v/>
      </c>
    </row>
    <row r="181" customFormat="false" ht="15" hidden="false" customHeight="false" outlineLevel="0" collapsed="false">
      <c r="A181" s="26"/>
      <c r="B181" s="13"/>
      <c r="C181" s="14"/>
      <c r="D181" s="13"/>
      <c r="E181" s="27"/>
      <c r="F181" s="27"/>
      <c r="G181" s="27"/>
      <c r="H181" s="27"/>
      <c r="I181" s="16" t="str">
        <f aca="false">IF(OR(E181="",F181=""),"",MAX(0,(F181-E181)*1440))</f>
        <v/>
      </c>
      <c r="J181" s="17" t="str">
        <f aca="false">IF(OR(E181="",F181="",G181="",H181=""),"",MAX(0,((H181+(H181&lt;F181))-(G181+(G181&lt;E181)))*24))</f>
        <v/>
      </c>
      <c r="K181" s="28" t="str">
        <f aca="false">IF(D181="","",IFERROR(INDEX(PenggandaSyif,MATCH(D181,NamaSyif,0)),1))</f>
        <v/>
      </c>
    </row>
    <row r="182" customFormat="false" ht="15" hidden="false" customHeight="false" outlineLevel="0" collapsed="false">
      <c r="A182" s="26"/>
      <c r="B182" s="13"/>
      <c r="C182" s="14"/>
      <c r="D182" s="13"/>
      <c r="E182" s="27"/>
      <c r="F182" s="27"/>
      <c r="G182" s="27"/>
      <c r="H182" s="27"/>
      <c r="I182" s="16" t="str">
        <f aca="false">IF(OR(E182="",F182=""),"",MAX(0,(F182-E182)*1440))</f>
        <v/>
      </c>
      <c r="J182" s="17" t="str">
        <f aca="false">IF(OR(E182="",F182="",G182="",H182=""),"",MAX(0,((H182+(H182&lt;F182))-(G182+(G182&lt;E182)))*24))</f>
        <v/>
      </c>
      <c r="K182" s="28" t="str">
        <f aca="false">IF(D182="","",IFERROR(INDEX(PenggandaSyif,MATCH(D182,NamaSyif,0)),1))</f>
        <v/>
      </c>
    </row>
    <row r="183" customFormat="false" ht="15" hidden="false" customHeight="false" outlineLevel="0" collapsed="false">
      <c r="A183" s="26"/>
      <c r="B183" s="13"/>
      <c r="C183" s="14"/>
      <c r="D183" s="13"/>
      <c r="E183" s="27"/>
      <c r="F183" s="27"/>
      <c r="G183" s="27"/>
      <c r="H183" s="27"/>
      <c r="I183" s="16" t="str">
        <f aca="false">IF(OR(E183="",F183=""),"",MAX(0,(F183-E183)*1440))</f>
        <v/>
      </c>
      <c r="J183" s="17" t="str">
        <f aca="false">IF(OR(E183="",F183="",G183="",H183=""),"",MAX(0,((H183+(H183&lt;F183))-(G183+(G183&lt;E183)))*24))</f>
        <v/>
      </c>
      <c r="K183" s="28" t="str">
        <f aca="false">IF(D183="","",IFERROR(INDEX(PenggandaSyif,MATCH(D183,NamaSyif,0)),1))</f>
        <v/>
      </c>
    </row>
    <row r="184" customFormat="false" ht="15" hidden="false" customHeight="false" outlineLevel="0" collapsed="false">
      <c r="A184" s="26"/>
      <c r="B184" s="13"/>
      <c r="C184" s="14"/>
      <c r="D184" s="13"/>
      <c r="E184" s="27"/>
      <c r="F184" s="27"/>
      <c r="G184" s="27"/>
      <c r="H184" s="27"/>
      <c r="I184" s="16" t="str">
        <f aca="false">IF(OR(E184="",F184=""),"",MAX(0,(F184-E184)*1440))</f>
        <v/>
      </c>
      <c r="J184" s="17" t="str">
        <f aca="false">IF(OR(E184="",F184="",G184="",H184=""),"",MAX(0,((H184+(H184&lt;F184))-(G184+(G184&lt;E184)))*24))</f>
        <v/>
      </c>
      <c r="K184" s="28" t="str">
        <f aca="false">IF(D184="","",IFERROR(INDEX(PenggandaSyif,MATCH(D184,NamaSyif,0)),1))</f>
        <v/>
      </c>
    </row>
    <row r="185" customFormat="false" ht="15" hidden="false" customHeight="false" outlineLevel="0" collapsed="false">
      <c r="A185" s="26"/>
      <c r="B185" s="13"/>
      <c r="C185" s="14"/>
      <c r="D185" s="13"/>
      <c r="E185" s="27"/>
      <c r="F185" s="27"/>
      <c r="G185" s="27"/>
      <c r="H185" s="27"/>
      <c r="I185" s="16" t="str">
        <f aca="false">IF(OR(E185="",F185=""),"",MAX(0,(F185-E185)*1440))</f>
        <v/>
      </c>
      <c r="J185" s="17" t="str">
        <f aca="false">IF(OR(E185="",F185="",G185="",H185=""),"",MAX(0,((H185+(H185&lt;F185))-(G185+(G185&lt;E185)))*24))</f>
        <v/>
      </c>
      <c r="K185" s="28" t="str">
        <f aca="false">IF(D185="","",IFERROR(INDEX(PenggandaSyif,MATCH(D185,NamaSyif,0)),1))</f>
        <v/>
      </c>
    </row>
    <row r="186" customFormat="false" ht="15" hidden="false" customHeight="false" outlineLevel="0" collapsed="false">
      <c r="A186" s="26"/>
      <c r="B186" s="13"/>
      <c r="C186" s="14"/>
      <c r="D186" s="13"/>
      <c r="E186" s="27"/>
      <c r="F186" s="27"/>
      <c r="G186" s="27"/>
      <c r="H186" s="27"/>
      <c r="I186" s="16" t="str">
        <f aca="false">IF(OR(E186="",F186=""),"",MAX(0,(F186-E186)*1440))</f>
        <v/>
      </c>
      <c r="J186" s="17" t="str">
        <f aca="false">IF(OR(E186="",F186="",G186="",H186=""),"",MAX(0,((H186+(H186&lt;F186))-(G186+(G186&lt;E186)))*24))</f>
        <v/>
      </c>
      <c r="K186" s="28" t="str">
        <f aca="false">IF(D186="","",IFERROR(INDEX(PenggandaSyif,MATCH(D186,NamaSyif,0)),1))</f>
        <v/>
      </c>
    </row>
    <row r="187" customFormat="false" ht="15" hidden="false" customHeight="false" outlineLevel="0" collapsed="false">
      <c r="A187" s="26"/>
      <c r="B187" s="13"/>
      <c r="C187" s="14"/>
      <c r="D187" s="13"/>
      <c r="E187" s="27"/>
      <c r="F187" s="27"/>
      <c r="G187" s="27"/>
      <c r="H187" s="27"/>
      <c r="I187" s="16" t="str">
        <f aca="false">IF(OR(E187="",F187=""),"",MAX(0,(F187-E187)*1440))</f>
        <v/>
      </c>
      <c r="J187" s="17" t="str">
        <f aca="false">IF(OR(E187="",F187="",G187="",H187=""),"",MAX(0,((H187+(H187&lt;F187))-(G187+(G187&lt;E187)))*24))</f>
        <v/>
      </c>
      <c r="K187" s="28" t="str">
        <f aca="false">IF(D187="","",IFERROR(INDEX(PenggandaSyif,MATCH(D187,NamaSyif,0)),1))</f>
        <v/>
      </c>
    </row>
    <row r="188" customFormat="false" ht="15" hidden="false" customHeight="false" outlineLevel="0" collapsed="false">
      <c r="A188" s="26"/>
      <c r="B188" s="13"/>
      <c r="C188" s="14"/>
      <c r="D188" s="13"/>
      <c r="E188" s="27"/>
      <c r="F188" s="27"/>
      <c r="G188" s="27"/>
      <c r="H188" s="27"/>
      <c r="I188" s="16" t="str">
        <f aca="false">IF(OR(E188="",F188=""),"",MAX(0,(F188-E188)*1440))</f>
        <v/>
      </c>
      <c r="J188" s="17" t="str">
        <f aca="false">IF(OR(E188="",F188="",G188="",H188=""),"",MAX(0,((H188+(H188&lt;F188))-(G188+(G188&lt;E188)))*24))</f>
        <v/>
      </c>
      <c r="K188" s="28" t="str">
        <f aca="false">IF(D188="","",IFERROR(INDEX(PenggandaSyif,MATCH(D188,NamaSyif,0)),1))</f>
        <v/>
      </c>
    </row>
    <row r="189" customFormat="false" ht="15" hidden="false" customHeight="false" outlineLevel="0" collapsed="false">
      <c r="A189" s="26"/>
      <c r="B189" s="13"/>
      <c r="C189" s="14"/>
      <c r="D189" s="13"/>
      <c r="E189" s="27"/>
      <c r="F189" s="27"/>
      <c r="G189" s="27"/>
      <c r="H189" s="27"/>
      <c r="I189" s="16" t="str">
        <f aca="false">IF(OR(E189="",F189=""),"",MAX(0,(F189-E189)*1440))</f>
        <v/>
      </c>
      <c r="J189" s="17" t="str">
        <f aca="false">IF(OR(E189="",F189="",G189="",H189=""),"",MAX(0,((H189+(H189&lt;F189))-(G189+(G189&lt;E189)))*24))</f>
        <v/>
      </c>
      <c r="K189" s="28" t="str">
        <f aca="false">IF(D189="","",IFERROR(INDEX(PenggandaSyif,MATCH(D189,NamaSyif,0)),1))</f>
        <v/>
      </c>
    </row>
    <row r="190" customFormat="false" ht="15" hidden="false" customHeight="false" outlineLevel="0" collapsed="false">
      <c r="A190" s="26"/>
      <c r="B190" s="13"/>
      <c r="C190" s="14"/>
      <c r="D190" s="13"/>
      <c r="E190" s="27"/>
      <c r="F190" s="27"/>
      <c r="G190" s="27"/>
      <c r="H190" s="27"/>
      <c r="I190" s="16" t="str">
        <f aca="false">IF(OR(E190="",F190=""),"",MAX(0,(F190-E190)*1440))</f>
        <v/>
      </c>
      <c r="J190" s="17" t="str">
        <f aca="false">IF(OR(E190="",F190="",G190="",H190=""),"",MAX(0,((H190+(H190&lt;F190))-(G190+(G190&lt;E190)))*24))</f>
        <v/>
      </c>
      <c r="K190" s="28" t="str">
        <f aca="false">IF(D190="","",IFERROR(INDEX(PenggandaSyif,MATCH(D190,NamaSyif,0)),1))</f>
        <v/>
      </c>
    </row>
    <row r="191" customFormat="false" ht="15" hidden="false" customHeight="false" outlineLevel="0" collapsed="false">
      <c r="A191" s="26"/>
      <c r="B191" s="13"/>
      <c r="C191" s="14"/>
      <c r="D191" s="13"/>
      <c r="E191" s="27"/>
      <c r="F191" s="27"/>
      <c r="G191" s="27"/>
      <c r="H191" s="27"/>
      <c r="I191" s="16" t="str">
        <f aca="false">IF(OR(E191="",F191=""),"",MAX(0,(F191-E191)*1440))</f>
        <v/>
      </c>
      <c r="J191" s="17" t="str">
        <f aca="false">IF(OR(E191="",F191="",G191="",H191=""),"",MAX(0,((H191+(H191&lt;F191))-(G191+(G191&lt;E191)))*24))</f>
        <v/>
      </c>
      <c r="K191" s="28" t="str">
        <f aca="false">IF(D191="","",IFERROR(INDEX(PenggandaSyif,MATCH(D191,NamaSyif,0)),1))</f>
        <v/>
      </c>
    </row>
    <row r="192" customFormat="false" ht="15" hidden="false" customHeight="false" outlineLevel="0" collapsed="false">
      <c r="A192" s="26"/>
      <c r="B192" s="13"/>
      <c r="C192" s="14"/>
      <c r="D192" s="13"/>
      <c r="E192" s="27"/>
      <c r="F192" s="27"/>
      <c r="G192" s="27"/>
      <c r="H192" s="27"/>
      <c r="I192" s="16" t="str">
        <f aca="false">IF(OR(E192="",F192=""),"",MAX(0,(F192-E192)*1440))</f>
        <v/>
      </c>
      <c r="J192" s="17" t="str">
        <f aca="false">IF(OR(E192="",F192="",G192="",H192=""),"",MAX(0,((H192+(H192&lt;F192))-(G192+(G192&lt;E192)))*24))</f>
        <v/>
      </c>
      <c r="K192" s="28" t="str">
        <f aca="false">IF(D192="","",IFERROR(INDEX(PenggandaSyif,MATCH(D192,NamaSyif,0)),1))</f>
        <v/>
      </c>
    </row>
    <row r="193" customFormat="false" ht="15" hidden="false" customHeight="false" outlineLevel="0" collapsed="false">
      <c r="A193" s="26"/>
      <c r="B193" s="13"/>
      <c r="C193" s="14"/>
      <c r="D193" s="13"/>
      <c r="E193" s="27"/>
      <c r="F193" s="27"/>
      <c r="G193" s="27"/>
      <c r="H193" s="27"/>
      <c r="I193" s="16" t="str">
        <f aca="false">IF(OR(E193="",F193=""),"",MAX(0,(F193-E193)*1440))</f>
        <v/>
      </c>
      <c r="J193" s="17" t="str">
        <f aca="false">IF(OR(E193="",F193="",G193="",H193=""),"",MAX(0,((H193+(H193&lt;F193))-(G193+(G193&lt;E193)))*24))</f>
        <v/>
      </c>
      <c r="K193" s="28" t="str">
        <f aca="false">IF(D193="","",IFERROR(INDEX(PenggandaSyif,MATCH(D193,NamaSyif,0)),1))</f>
        <v/>
      </c>
    </row>
    <row r="194" customFormat="false" ht="15" hidden="false" customHeight="false" outlineLevel="0" collapsed="false">
      <c r="A194" s="26"/>
      <c r="B194" s="13"/>
      <c r="C194" s="14"/>
      <c r="D194" s="13"/>
      <c r="E194" s="27"/>
      <c r="F194" s="27"/>
      <c r="G194" s="27"/>
      <c r="H194" s="27"/>
      <c r="I194" s="16" t="str">
        <f aca="false">IF(OR(E194="",F194=""),"",MAX(0,(F194-E194)*1440))</f>
        <v/>
      </c>
      <c r="J194" s="17" t="str">
        <f aca="false">IF(OR(E194="",F194="",G194="",H194=""),"",MAX(0,((H194+(H194&lt;F194))-(G194+(G194&lt;E194)))*24))</f>
        <v/>
      </c>
      <c r="K194" s="28" t="str">
        <f aca="false">IF(D194="","",IFERROR(INDEX(PenggandaSyif,MATCH(D194,NamaSyif,0)),1))</f>
        <v/>
      </c>
    </row>
    <row r="195" customFormat="false" ht="15" hidden="false" customHeight="false" outlineLevel="0" collapsed="false">
      <c r="A195" s="26"/>
      <c r="B195" s="13"/>
      <c r="C195" s="14"/>
      <c r="D195" s="13"/>
      <c r="E195" s="27"/>
      <c r="F195" s="27"/>
      <c r="G195" s="27"/>
      <c r="H195" s="27"/>
      <c r="I195" s="16" t="str">
        <f aca="false">IF(OR(E195="",F195=""),"",MAX(0,(F195-E195)*1440))</f>
        <v/>
      </c>
      <c r="J195" s="17" t="str">
        <f aca="false">IF(OR(E195="",F195="",G195="",H195=""),"",MAX(0,((H195+(H195&lt;F195))-(G195+(G195&lt;E195)))*24))</f>
        <v/>
      </c>
      <c r="K195" s="28" t="str">
        <f aca="false">IF(D195="","",IFERROR(INDEX(PenggandaSyif,MATCH(D195,NamaSyif,0)),1))</f>
        <v/>
      </c>
    </row>
    <row r="196" customFormat="false" ht="15" hidden="false" customHeight="false" outlineLevel="0" collapsed="false">
      <c r="A196" s="26"/>
      <c r="B196" s="13"/>
      <c r="C196" s="14"/>
      <c r="D196" s="13"/>
      <c r="E196" s="27"/>
      <c r="F196" s="27"/>
      <c r="G196" s="27"/>
      <c r="H196" s="27"/>
      <c r="I196" s="16" t="str">
        <f aca="false">IF(OR(E196="",F196=""),"",MAX(0,(F196-E196)*1440))</f>
        <v/>
      </c>
      <c r="J196" s="17" t="str">
        <f aca="false">IF(OR(E196="",F196="",G196="",H196=""),"",MAX(0,((H196+(H196&lt;F196))-(G196+(G196&lt;E196)))*24))</f>
        <v/>
      </c>
      <c r="K196" s="28" t="str">
        <f aca="false">IF(D196="","",IFERROR(INDEX(PenggandaSyif,MATCH(D196,NamaSyif,0)),1))</f>
        <v/>
      </c>
    </row>
    <row r="197" customFormat="false" ht="15" hidden="false" customHeight="false" outlineLevel="0" collapsed="false">
      <c r="A197" s="26"/>
      <c r="B197" s="13"/>
      <c r="C197" s="14"/>
      <c r="D197" s="13"/>
      <c r="E197" s="27"/>
      <c r="F197" s="27"/>
      <c r="G197" s="27"/>
      <c r="H197" s="27"/>
      <c r="I197" s="16" t="str">
        <f aca="false">IF(OR(E197="",F197=""),"",MAX(0,(F197-E197)*1440))</f>
        <v/>
      </c>
      <c r="J197" s="17" t="str">
        <f aca="false">IF(OR(E197="",F197="",G197="",H197=""),"",MAX(0,((H197+(H197&lt;F197))-(G197+(G197&lt;E197)))*24))</f>
        <v/>
      </c>
      <c r="K197" s="28" t="str">
        <f aca="false">IF(D197="","",IFERROR(INDEX(PenggandaSyif,MATCH(D197,NamaSyif,0)),1))</f>
        <v/>
      </c>
    </row>
    <row r="198" customFormat="false" ht="15" hidden="false" customHeight="false" outlineLevel="0" collapsed="false">
      <c r="A198" s="26"/>
      <c r="B198" s="13"/>
      <c r="C198" s="14"/>
      <c r="D198" s="13"/>
      <c r="E198" s="27"/>
      <c r="F198" s="27"/>
      <c r="G198" s="27"/>
      <c r="H198" s="27"/>
      <c r="I198" s="16" t="str">
        <f aca="false">IF(OR(E198="",F198=""),"",MAX(0,(F198-E198)*1440))</f>
        <v/>
      </c>
      <c r="J198" s="17" t="str">
        <f aca="false">IF(OR(E198="",F198="",G198="",H198=""),"",MAX(0,((H198+(H198&lt;F198))-(G198+(G198&lt;E198)))*24))</f>
        <v/>
      </c>
      <c r="K198" s="28" t="str">
        <f aca="false">IF(D198="","",IFERROR(INDEX(PenggandaSyif,MATCH(D198,NamaSyif,0)),1))</f>
        <v/>
      </c>
    </row>
    <row r="199" customFormat="false" ht="15" hidden="false" customHeight="false" outlineLevel="0" collapsed="false">
      <c r="A199" s="26"/>
      <c r="B199" s="13"/>
      <c r="C199" s="14"/>
      <c r="D199" s="13"/>
      <c r="E199" s="27"/>
      <c r="F199" s="27"/>
      <c r="G199" s="27"/>
      <c r="H199" s="27"/>
      <c r="I199" s="16" t="str">
        <f aca="false">IF(OR(E199="",F199=""),"",MAX(0,(F199-E199)*1440))</f>
        <v/>
      </c>
      <c r="J199" s="17" t="str">
        <f aca="false">IF(OR(E199="",F199="",G199="",H199=""),"",MAX(0,((H199+(H199&lt;F199))-(G199+(G199&lt;E199)))*24))</f>
        <v/>
      </c>
      <c r="K199" s="28" t="str">
        <f aca="false">IF(D199="","",IFERROR(INDEX(PenggandaSyif,MATCH(D199,NamaSyif,0)),1))</f>
        <v/>
      </c>
    </row>
    <row r="200" customFormat="false" ht="15" hidden="false" customHeight="false" outlineLevel="0" collapsed="false">
      <c r="A200" s="26"/>
      <c r="B200" s="13"/>
      <c r="C200" s="14"/>
      <c r="D200" s="13"/>
      <c r="E200" s="27"/>
      <c r="F200" s="27"/>
      <c r="G200" s="27"/>
      <c r="H200" s="27"/>
      <c r="I200" s="16" t="str">
        <f aca="false">IF(OR(E200="",F200=""),"",MAX(0,(F200-E200)*1440))</f>
        <v/>
      </c>
      <c r="J200" s="17" t="str">
        <f aca="false">IF(OR(E200="",F200="",G200="",H200=""),"",MAX(0,((H200+(H200&lt;F200))-(G200+(G200&lt;E200)))*24))</f>
        <v/>
      </c>
      <c r="K200" s="28" t="str">
        <f aca="false">IF(D200="","",IFERROR(INDEX(PenggandaSyif,MATCH(D200,NamaSyif,0)),1))</f>
        <v/>
      </c>
    </row>
  </sheetData>
  <sheetProtection sheet="true"/>
  <dataValidations count="2">
    <dataValidation allowBlank="true" errorStyle="stop" operator="between" showDropDown="false" showErrorMessage="false" showInputMessage="false" sqref="D2:D200" type="list">
      <formula1>NamaSyif</formula1>
      <formula2>0</formula2>
    </dataValidation>
    <dataValidation allowBlank="true" error="Masukkan masa format 24 jam, contoh 13:30." errorStyle="stop" operator="between" showDropDown="false" showErrorMessage="true" showInputMessage="false" sqref="E2:H200" type="time">
      <formula1>0</formula1>
      <formula2>0.999988426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6"/>
    <col collapsed="false" customWidth="true" hidden="false" outlineLevel="0" max="4" min="3" style="0" width="12"/>
    <col collapsed="false" customWidth="true" hidden="false" outlineLevel="0" max="5" min="5" style="0" width="11"/>
    <col collapsed="false" customWidth="true" hidden="false" outlineLevel="0" max="6" min="6" style="0" width="2"/>
    <col collapsed="false" customWidth="true" hidden="false" outlineLevel="0" max="7" min="7" style="0" width="70"/>
  </cols>
  <sheetData>
    <row r="1" customFormat="false" ht="21.75" hidden="false" customHeight="true" outlineLevel="0" collapsed="false">
      <c r="A1" s="10" t="s">
        <v>6</v>
      </c>
      <c r="B1" s="10" t="s">
        <v>89</v>
      </c>
      <c r="C1" s="10" t="s">
        <v>90</v>
      </c>
      <c r="D1" s="10" t="s">
        <v>91</v>
      </c>
      <c r="E1" s="12" t="s">
        <v>92</v>
      </c>
      <c r="G1" s="2" t="s">
        <v>1</v>
      </c>
    </row>
    <row r="2" customFormat="false" ht="15" hidden="false" customHeight="false" outlineLevel="0" collapsed="false">
      <c r="A2" s="13" t="s">
        <v>26</v>
      </c>
      <c r="B2" s="14" t="s">
        <v>93</v>
      </c>
      <c r="C2" s="26" t="n">
        <v>46309</v>
      </c>
      <c r="D2" s="26" t="n">
        <v>46309</v>
      </c>
      <c r="E2" s="16" t="n">
        <f aca="false">IF(OR(C2="",D2=""),"",NETWORKDAYS(C2,D2))</f>
        <v>1</v>
      </c>
    </row>
    <row r="3" customFormat="false" ht="15" hidden="false" customHeight="false" outlineLevel="0" collapsed="false">
      <c r="A3" s="13" t="s">
        <v>34</v>
      </c>
      <c r="B3" s="14" t="s">
        <v>62</v>
      </c>
      <c r="C3" s="26" t="n">
        <v>46310</v>
      </c>
      <c r="D3" s="26" t="n">
        <v>46311</v>
      </c>
      <c r="E3" s="16" t="n">
        <f aca="false">IF(OR(C3="",D3=""),"",NETWORKDAYS(C3,D3))</f>
        <v>2</v>
      </c>
      <c r="G3" s="25" t="s">
        <v>94</v>
      </c>
    </row>
    <row r="4" customFormat="false" ht="15" hidden="false" customHeight="false" outlineLevel="0" collapsed="false">
      <c r="A4" s="13" t="s">
        <v>38</v>
      </c>
      <c r="B4" s="14" t="s">
        <v>95</v>
      </c>
      <c r="C4" s="26" t="n">
        <v>46315</v>
      </c>
      <c r="D4" s="26" t="n">
        <v>46315</v>
      </c>
      <c r="E4" s="16" t="n">
        <f aca="false">IF(OR(C4="",D4=""),"",NETWORKDAYS(C4,D4))</f>
        <v>1</v>
      </c>
      <c r="G4" s="6" t="s">
        <v>96</v>
      </c>
    </row>
    <row r="5" customFormat="false" ht="15" hidden="false" customHeight="false" outlineLevel="0" collapsed="false">
      <c r="A5" s="13" t="s">
        <v>20</v>
      </c>
      <c r="B5" s="14" t="s">
        <v>62</v>
      </c>
      <c r="C5" s="26" t="n">
        <v>46324</v>
      </c>
      <c r="D5" s="26" t="n">
        <v>46325</v>
      </c>
      <c r="E5" s="16" t="n">
        <f aca="false">IF(OR(C5="",D5=""),"",NETWORKDAYS(C5,D5))</f>
        <v>2</v>
      </c>
      <c r="G5" s="6" t="s">
        <v>97</v>
      </c>
    </row>
    <row r="6" customFormat="false" ht="15" hidden="false" customHeight="false" outlineLevel="0" collapsed="false">
      <c r="A6" s="13"/>
      <c r="B6" s="14"/>
      <c r="C6" s="26"/>
      <c r="D6" s="26"/>
      <c r="E6" s="16" t="str">
        <f aca="false">IF(OR(C6="",D6=""),"",NETWORKDAYS(C6,D6))</f>
        <v/>
      </c>
      <c r="G6" s="6" t="s">
        <v>98</v>
      </c>
    </row>
    <row r="7" customFormat="false" ht="15" hidden="false" customHeight="false" outlineLevel="0" collapsed="false">
      <c r="A7" s="13"/>
      <c r="B7" s="14"/>
      <c r="C7" s="26"/>
      <c r="D7" s="26"/>
      <c r="E7" s="16" t="str">
        <f aca="false">IF(OR(C7="",D7=""),"",NETWORKDAYS(C7,D7))</f>
        <v/>
      </c>
      <c r="G7" s="6" t="s">
        <v>99</v>
      </c>
    </row>
    <row r="8" customFormat="false" ht="15" hidden="false" customHeight="false" outlineLevel="0" collapsed="false">
      <c r="A8" s="13"/>
      <c r="B8" s="14"/>
      <c r="C8" s="26"/>
      <c r="D8" s="26"/>
      <c r="E8" s="16" t="str">
        <f aca="false">IF(OR(C8="",D8=""),"",NETWORKDAYS(C8,D8))</f>
        <v/>
      </c>
    </row>
    <row r="9" customFormat="false" ht="15" hidden="false" customHeight="false" outlineLevel="0" collapsed="false">
      <c r="A9" s="13"/>
      <c r="B9" s="14"/>
      <c r="C9" s="26"/>
      <c r="D9" s="26"/>
      <c r="E9" s="16" t="str">
        <f aca="false">IF(OR(C9="",D9=""),"",NETWORKDAYS(C9,D9))</f>
        <v/>
      </c>
    </row>
    <row r="10" customFormat="false" ht="15" hidden="false" customHeight="false" outlineLevel="0" collapsed="false">
      <c r="A10" s="13"/>
      <c r="B10" s="14"/>
      <c r="C10" s="26"/>
      <c r="D10" s="26"/>
      <c r="E10" s="16" t="str">
        <f aca="false">IF(OR(C10="",D10=""),"",NETWORKDAYS(C10,D10))</f>
        <v/>
      </c>
    </row>
    <row r="11" customFormat="false" ht="15" hidden="false" customHeight="false" outlineLevel="0" collapsed="false">
      <c r="A11" s="13"/>
      <c r="B11" s="14"/>
      <c r="C11" s="26"/>
      <c r="D11" s="26"/>
      <c r="E11" s="16" t="str">
        <f aca="false">IF(OR(C11="",D11=""),"",NETWORKDAYS(C11,D11))</f>
        <v/>
      </c>
    </row>
    <row r="12" customFormat="false" ht="15" hidden="false" customHeight="false" outlineLevel="0" collapsed="false">
      <c r="A12" s="13"/>
      <c r="B12" s="14"/>
      <c r="C12" s="26"/>
      <c r="D12" s="26"/>
      <c r="E12" s="16" t="str">
        <f aca="false">IF(OR(C12="",D12=""),"",NETWORKDAYS(C12,D12))</f>
        <v/>
      </c>
    </row>
    <row r="13" customFormat="false" ht="15" hidden="false" customHeight="false" outlineLevel="0" collapsed="false">
      <c r="A13" s="13"/>
      <c r="B13" s="14"/>
      <c r="C13" s="26"/>
      <c r="D13" s="26"/>
      <c r="E13" s="16" t="str">
        <f aca="false">IF(OR(C13="",D13=""),"",NETWORKDAYS(C13,D13))</f>
        <v/>
      </c>
    </row>
    <row r="14" customFormat="false" ht="15" hidden="false" customHeight="false" outlineLevel="0" collapsed="false">
      <c r="A14" s="13"/>
      <c r="B14" s="14"/>
      <c r="C14" s="26"/>
      <c r="D14" s="26"/>
      <c r="E14" s="16" t="str">
        <f aca="false">IF(OR(C14="",D14=""),"",NETWORKDAYS(C14,D14))</f>
        <v/>
      </c>
    </row>
    <row r="15" customFormat="false" ht="15" hidden="false" customHeight="false" outlineLevel="0" collapsed="false">
      <c r="A15" s="13"/>
      <c r="B15" s="14"/>
      <c r="C15" s="26"/>
      <c r="D15" s="26"/>
      <c r="E15" s="16" t="str">
        <f aca="false">IF(OR(C15="",D15=""),"",NETWORKDAYS(C15,D15))</f>
        <v/>
      </c>
    </row>
    <row r="16" customFormat="false" ht="15" hidden="false" customHeight="false" outlineLevel="0" collapsed="false">
      <c r="A16" s="13"/>
      <c r="B16" s="14"/>
      <c r="C16" s="26"/>
      <c r="D16" s="26"/>
      <c r="E16" s="16" t="str">
        <f aca="false">IF(OR(C16="",D16=""),"",NETWORKDAYS(C16,D16))</f>
        <v/>
      </c>
    </row>
    <row r="17" customFormat="false" ht="15" hidden="false" customHeight="false" outlineLevel="0" collapsed="false">
      <c r="A17" s="13"/>
      <c r="B17" s="14"/>
      <c r="C17" s="26"/>
      <c r="D17" s="26"/>
      <c r="E17" s="16" t="str">
        <f aca="false">IF(OR(C17="",D17=""),"",NETWORKDAYS(C17,D17))</f>
        <v/>
      </c>
    </row>
    <row r="18" customFormat="false" ht="15" hidden="false" customHeight="false" outlineLevel="0" collapsed="false">
      <c r="A18" s="13"/>
      <c r="B18" s="14"/>
      <c r="C18" s="26"/>
      <c r="D18" s="26"/>
      <c r="E18" s="16" t="str">
        <f aca="false">IF(OR(C18="",D18=""),"",NETWORKDAYS(C18,D18))</f>
        <v/>
      </c>
    </row>
    <row r="19" customFormat="false" ht="15" hidden="false" customHeight="false" outlineLevel="0" collapsed="false">
      <c r="A19" s="13"/>
      <c r="B19" s="14"/>
      <c r="C19" s="26"/>
      <c r="D19" s="26"/>
      <c r="E19" s="16" t="str">
        <f aca="false">IF(OR(C19="",D19=""),"",NETWORKDAYS(C19,D19))</f>
        <v/>
      </c>
    </row>
    <row r="20" customFormat="false" ht="15" hidden="false" customHeight="false" outlineLevel="0" collapsed="false">
      <c r="A20" s="13"/>
      <c r="B20" s="14"/>
      <c r="C20" s="26"/>
      <c r="D20" s="26"/>
      <c r="E20" s="16" t="str">
        <f aca="false">IF(OR(C20="",D20=""),"",NETWORKDAYS(C20,D20))</f>
        <v/>
      </c>
    </row>
    <row r="21" customFormat="false" ht="15" hidden="false" customHeight="false" outlineLevel="0" collapsed="false">
      <c r="A21" s="13"/>
      <c r="B21" s="14"/>
      <c r="C21" s="26"/>
      <c r="D21" s="26"/>
      <c r="E21" s="16" t="str">
        <f aca="false">IF(OR(C21="",D21=""),"",NETWORKDAYS(C21,D21))</f>
        <v/>
      </c>
    </row>
    <row r="22" customFormat="false" ht="15" hidden="false" customHeight="false" outlineLevel="0" collapsed="false">
      <c r="A22" s="13"/>
      <c r="B22" s="14"/>
      <c r="C22" s="26"/>
      <c r="D22" s="26"/>
      <c r="E22" s="16" t="str">
        <f aca="false">IF(OR(C22="",D22=""),"",NETWORKDAYS(C22,D22))</f>
        <v/>
      </c>
    </row>
    <row r="23" customFormat="false" ht="15" hidden="false" customHeight="false" outlineLevel="0" collapsed="false">
      <c r="A23" s="13"/>
      <c r="B23" s="14"/>
      <c r="C23" s="26"/>
      <c r="D23" s="26"/>
      <c r="E23" s="16" t="str">
        <f aca="false">IF(OR(C23="",D23=""),"",NETWORKDAYS(C23,D23))</f>
        <v/>
      </c>
    </row>
    <row r="24" customFormat="false" ht="15" hidden="false" customHeight="false" outlineLevel="0" collapsed="false">
      <c r="A24" s="13"/>
      <c r="B24" s="14"/>
      <c r="C24" s="26"/>
      <c r="D24" s="26"/>
      <c r="E24" s="16" t="str">
        <f aca="false">IF(OR(C24="",D24=""),"",NETWORKDAYS(C24,D24))</f>
        <v/>
      </c>
    </row>
    <row r="25" customFormat="false" ht="15" hidden="false" customHeight="false" outlineLevel="0" collapsed="false">
      <c r="A25" s="13"/>
      <c r="B25" s="14"/>
      <c r="C25" s="26"/>
      <c r="D25" s="26"/>
      <c r="E25" s="16" t="str">
        <f aca="false">IF(OR(C25="",D25=""),"",NETWORKDAYS(C25,D25))</f>
        <v/>
      </c>
    </row>
    <row r="26" customFormat="false" ht="15" hidden="false" customHeight="false" outlineLevel="0" collapsed="false">
      <c r="A26" s="13"/>
      <c r="B26" s="14"/>
      <c r="C26" s="26"/>
      <c r="D26" s="26"/>
      <c r="E26" s="16" t="str">
        <f aca="false">IF(OR(C26="",D26=""),"",NETWORKDAYS(C26,D26))</f>
        <v/>
      </c>
    </row>
    <row r="27" customFormat="false" ht="15" hidden="false" customHeight="false" outlineLevel="0" collapsed="false">
      <c r="A27" s="13"/>
      <c r="B27" s="14"/>
      <c r="C27" s="26"/>
      <c r="D27" s="26"/>
      <c r="E27" s="16" t="str">
        <f aca="false">IF(OR(C27="",D27=""),"",NETWORKDAYS(C27,D27))</f>
        <v/>
      </c>
    </row>
    <row r="28" customFormat="false" ht="15" hidden="false" customHeight="false" outlineLevel="0" collapsed="false">
      <c r="A28" s="13"/>
      <c r="B28" s="14"/>
      <c r="C28" s="26"/>
      <c r="D28" s="26"/>
      <c r="E28" s="16" t="str">
        <f aca="false">IF(OR(C28="",D28=""),"",NETWORKDAYS(C28,D28))</f>
        <v/>
      </c>
    </row>
    <row r="29" customFormat="false" ht="15" hidden="false" customHeight="false" outlineLevel="0" collapsed="false">
      <c r="A29" s="13"/>
      <c r="B29" s="14"/>
      <c r="C29" s="26"/>
      <c r="D29" s="26"/>
      <c r="E29" s="16" t="str">
        <f aca="false">IF(OR(C29="",D29=""),"",NETWORKDAYS(C29,D29))</f>
        <v/>
      </c>
    </row>
    <row r="30" customFormat="false" ht="15" hidden="false" customHeight="false" outlineLevel="0" collapsed="false">
      <c r="A30" s="13"/>
      <c r="B30" s="14"/>
      <c r="C30" s="26"/>
      <c r="D30" s="26"/>
      <c r="E30" s="16" t="str">
        <f aca="false">IF(OR(C30="",D30=""),"",NETWORKDAYS(C30,D30))</f>
        <v/>
      </c>
    </row>
    <row r="31" customFormat="false" ht="15" hidden="false" customHeight="false" outlineLevel="0" collapsed="false">
      <c r="A31" s="13"/>
      <c r="B31" s="14"/>
      <c r="C31" s="26"/>
      <c r="D31" s="26"/>
      <c r="E31" s="16" t="str">
        <f aca="false">IF(OR(C31="",D31=""),"",NETWORKDAYS(C31,D31))</f>
        <v/>
      </c>
    </row>
    <row r="32" customFormat="false" ht="15" hidden="false" customHeight="false" outlineLevel="0" collapsed="false">
      <c r="A32" s="13"/>
      <c r="B32" s="14"/>
      <c r="C32" s="26"/>
      <c r="D32" s="26"/>
      <c r="E32" s="16" t="str">
        <f aca="false">IF(OR(C32="",D32=""),"",NETWORKDAYS(C32,D32))</f>
        <v/>
      </c>
    </row>
    <row r="33" customFormat="false" ht="15" hidden="false" customHeight="false" outlineLevel="0" collapsed="false">
      <c r="A33" s="13"/>
      <c r="B33" s="14"/>
      <c r="C33" s="26"/>
      <c r="D33" s="26"/>
      <c r="E33" s="16" t="str">
        <f aca="false">IF(OR(C33="",D33=""),"",NETWORKDAYS(C33,D33))</f>
        <v/>
      </c>
    </row>
    <row r="34" customFormat="false" ht="15" hidden="false" customHeight="false" outlineLevel="0" collapsed="false">
      <c r="A34" s="13"/>
      <c r="B34" s="14"/>
      <c r="C34" s="26"/>
      <c r="D34" s="26"/>
      <c r="E34" s="16" t="str">
        <f aca="false">IF(OR(C34="",D34=""),"",NETWORKDAYS(C34,D34))</f>
        <v/>
      </c>
    </row>
    <row r="35" customFormat="false" ht="15" hidden="false" customHeight="false" outlineLevel="0" collapsed="false">
      <c r="A35" s="13"/>
      <c r="B35" s="14"/>
      <c r="C35" s="26"/>
      <c r="D35" s="26"/>
      <c r="E35" s="16" t="str">
        <f aca="false">IF(OR(C35="",D35=""),"",NETWORKDAYS(C35,D35))</f>
        <v/>
      </c>
    </row>
    <row r="36" customFormat="false" ht="15" hidden="false" customHeight="false" outlineLevel="0" collapsed="false">
      <c r="A36" s="13"/>
      <c r="B36" s="14"/>
      <c r="C36" s="26"/>
      <c r="D36" s="26"/>
      <c r="E36" s="16" t="str">
        <f aca="false">IF(OR(C36="",D36=""),"",NETWORKDAYS(C36,D36))</f>
        <v/>
      </c>
    </row>
    <row r="37" customFormat="false" ht="15" hidden="false" customHeight="false" outlineLevel="0" collapsed="false">
      <c r="A37" s="13"/>
      <c r="B37" s="14"/>
      <c r="C37" s="26"/>
      <c r="D37" s="26"/>
      <c r="E37" s="16" t="str">
        <f aca="false">IF(OR(C37="",D37=""),"",NETWORKDAYS(C37,D37))</f>
        <v/>
      </c>
    </row>
    <row r="38" customFormat="false" ht="15" hidden="false" customHeight="false" outlineLevel="0" collapsed="false">
      <c r="A38" s="13"/>
      <c r="B38" s="14"/>
      <c r="C38" s="26"/>
      <c r="D38" s="26"/>
      <c r="E38" s="16" t="str">
        <f aca="false">IF(OR(C38="",D38=""),"",NETWORKDAYS(C38,D38))</f>
        <v/>
      </c>
    </row>
    <row r="39" customFormat="false" ht="15" hidden="false" customHeight="false" outlineLevel="0" collapsed="false">
      <c r="A39" s="13"/>
      <c r="B39" s="14"/>
      <c r="C39" s="26"/>
      <c r="D39" s="26"/>
      <c r="E39" s="16" t="str">
        <f aca="false">IF(OR(C39="",D39=""),"",NETWORKDAYS(C39,D39))</f>
        <v/>
      </c>
    </row>
    <row r="40" customFormat="false" ht="15" hidden="false" customHeight="false" outlineLevel="0" collapsed="false">
      <c r="A40" s="13"/>
      <c r="B40" s="14"/>
      <c r="C40" s="26"/>
      <c r="D40" s="26"/>
      <c r="E40" s="16" t="str">
        <f aca="false">IF(OR(C40="",D40=""),"",NETWORKDAYS(C40,D40))</f>
        <v/>
      </c>
    </row>
    <row r="41" customFormat="false" ht="15" hidden="false" customHeight="false" outlineLevel="0" collapsed="false">
      <c r="A41" s="13"/>
      <c r="B41" s="14"/>
      <c r="C41" s="26"/>
      <c r="D41" s="26"/>
      <c r="E41" s="16" t="str">
        <f aca="false">IF(OR(C41="",D41=""),"",NETWORKDAYS(C41,D41))</f>
        <v/>
      </c>
    </row>
    <row r="42" customFormat="false" ht="15" hidden="false" customHeight="false" outlineLevel="0" collapsed="false">
      <c r="A42" s="13"/>
      <c r="B42" s="14"/>
      <c r="C42" s="26"/>
      <c r="D42" s="26"/>
      <c r="E42" s="16" t="str">
        <f aca="false">IF(OR(C42="",D42=""),"",NETWORKDAYS(C42,D42))</f>
        <v/>
      </c>
    </row>
    <row r="43" customFormat="false" ht="15" hidden="false" customHeight="false" outlineLevel="0" collapsed="false">
      <c r="A43" s="13"/>
      <c r="B43" s="14"/>
      <c r="C43" s="26"/>
      <c r="D43" s="26"/>
      <c r="E43" s="16" t="str">
        <f aca="false">IF(OR(C43="",D43=""),"",NETWORKDAYS(C43,D43))</f>
        <v/>
      </c>
    </row>
    <row r="44" customFormat="false" ht="15" hidden="false" customHeight="false" outlineLevel="0" collapsed="false">
      <c r="A44" s="13"/>
      <c r="B44" s="14"/>
      <c r="C44" s="26"/>
      <c r="D44" s="26"/>
      <c r="E44" s="16" t="str">
        <f aca="false">IF(OR(C44="",D44=""),"",NETWORKDAYS(C44,D44))</f>
        <v/>
      </c>
    </row>
    <row r="45" customFormat="false" ht="15" hidden="false" customHeight="false" outlineLevel="0" collapsed="false">
      <c r="A45" s="13"/>
      <c r="B45" s="14"/>
      <c r="C45" s="26"/>
      <c r="D45" s="26"/>
      <c r="E45" s="16" t="str">
        <f aca="false">IF(OR(C45="",D45=""),"",NETWORKDAYS(C45,D45))</f>
        <v/>
      </c>
    </row>
    <row r="46" customFormat="false" ht="15" hidden="false" customHeight="false" outlineLevel="0" collapsed="false">
      <c r="A46" s="13"/>
      <c r="B46" s="14"/>
      <c r="C46" s="26"/>
      <c r="D46" s="26"/>
      <c r="E46" s="16" t="str">
        <f aca="false">IF(OR(C46="",D46=""),"",NETWORKDAYS(C46,D46))</f>
        <v/>
      </c>
    </row>
    <row r="47" customFormat="false" ht="15" hidden="false" customHeight="false" outlineLevel="0" collapsed="false">
      <c r="A47" s="13"/>
      <c r="B47" s="14"/>
      <c r="C47" s="26"/>
      <c r="D47" s="26"/>
      <c r="E47" s="16" t="str">
        <f aca="false">IF(OR(C47="",D47=""),"",NETWORKDAYS(C47,D47))</f>
        <v/>
      </c>
    </row>
    <row r="48" customFormat="false" ht="15" hidden="false" customHeight="false" outlineLevel="0" collapsed="false">
      <c r="A48" s="13"/>
      <c r="B48" s="14"/>
      <c r="C48" s="26"/>
      <c r="D48" s="26"/>
      <c r="E48" s="16" t="str">
        <f aca="false">IF(OR(C48="",D48=""),"",NETWORKDAYS(C48,D48))</f>
        <v/>
      </c>
    </row>
    <row r="49" customFormat="false" ht="15" hidden="false" customHeight="false" outlineLevel="0" collapsed="false">
      <c r="A49" s="13"/>
      <c r="B49" s="14"/>
      <c r="C49" s="26"/>
      <c r="D49" s="26"/>
      <c r="E49" s="16" t="str">
        <f aca="false">IF(OR(C49="",D49=""),"",NETWORKDAYS(C49,D49))</f>
        <v/>
      </c>
    </row>
    <row r="50" customFormat="false" ht="15" hidden="false" customHeight="false" outlineLevel="0" collapsed="false">
      <c r="A50" s="13"/>
      <c r="B50" s="14"/>
      <c r="C50" s="26"/>
      <c r="D50" s="26"/>
      <c r="E50" s="16" t="str">
        <f aca="false">IF(OR(C50="",D50=""),"",NETWORKDAYS(C50,D50))</f>
        <v/>
      </c>
    </row>
    <row r="51" customFormat="false" ht="15" hidden="false" customHeight="false" outlineLevel="0" collapsed="false">
      <c r="A51" s="13"/>
      <c r="B51" s="14"/>
      <c r="C51" s="26"/>
      <c r="D51" s="26"/>
      <c r="E51" s="16" t="str">
        <f aca="false">IF(OR(C51="",D51=""),"",NETWORKDAYS(C51,D51))</f>
        <v/>
      </c>
    </row>
    <row r="52" customFormat="false" ht="15" hidden="false" customHeight="false" outlineLevel="0" collapsed="false">
      <c r="A52" s="13"/>
      <c r="B52" s="14"/>
      <c r="C52" s="26"/>
      <c r="D52" s="26"/>
      <c r="E52" s="16" t="str">
        <f aca="false">IF(OR(C52="",D52=""),"",NETWORKDAYS(C52,D52))</f>
        <v/>
      </c>
    </row>
    <row r="53" customFormat="false" ht="15" hidden="false" customHeight="false" outlineLevel="0" collapsed="false">
      <c r="A53" s="13"/>
      <c r="B53" s="14"/>
      <c r="C53" s="26"/>
      <c r="D53" s="26"/>
      <c r="E53" s="16" t="str">
        <f aca="false">IF(OR(C53="",D53=""),"",NETWORKDAYS(C53,D53))</f>
        <v/>
      </c>
    </row>
    <row r="54" customFormat="false" ht="15" hidden="false" customHeight="false" outlineLevel="0" collapsed="false">
      <c r="A54" s="13"/>
      <c r="B54" s="14"/>
      <c r="C54" s="26"/>
      <c r="D54" s="26"/>
      <c r="E54" s="16" t="str">
        <f aca="false">IF(OR(C54="",D54=""),"",NETWORKDAYS(C54,D54))</f>
        <v/>
      </c>
    </row>
    <row r="55" customFormat="false" ht="15" hidden="false" customHeight="false" outlineLevel="0" collapsed="false">
      <c r="A55" s="13"/>
      <c r="B55" s="14"/>
      <c r="C55" s="26"/>
      <c r="D55" s="26"/>
      <c r="E55" s="16" t="str">
        <f aca="false">IF(OR(C55="",D55=""),"",NETWORKDAYS(C55,D55))</f>
        <v/>
      </c>
    </row>
    <row r="56" customFormat="false" ht="15" hidden="false" customHeight="false" outlineLevel="0" collapsed="false">
      <c r="A56" s="13"/>
      <c r="B56" s="14"/>
      <c r="C56" s="26"/>
      <c r="D56" s="26"/>
      <c r="E56" s="16" t="str">
        <f aca="false">IF(OR(C56="",D56=""),"",NETWORKDAYS(C56,D56))</f>
        <v/>
      </c>
    </row>
    <row r="57" customFormat="false" ht="15" hidden="false" customHeight="false" outlineLevel="0" collapsed="false">
      <c r="A57" s="13"/>
      <c r="B57" s="14"/>
      <c r="C57" s="26"/>
      <c r="D57" s="26"/>
      <c r="E57" s="16" t="str">
        <f aca="false">IF(OR(C57="",D57=""),"",NETWORKDAYS(C57,D57))</f>
        <v/>
      </c>
    </row>
    <row r="58" customFormat="false" ht="15" hidden="false" customHeight="false" outlineLevel="0" collapsed="false">
      <c r="A58" s="13"/>
      <c r="B58" s="14"/>
      <c r="C58" s="26"/>
      <c r="D58" s="26"/>
      <c r="E58" s="16" t="str">
        <f aca="false">IF(OR(C58="",D58=""),"",NETWORKDAYS(C58,D58))</f>
        <v/>
      </c>
    </row>
    <row r="59" customFormat="false" ht="15" hidden="false" customHeight="false" outlineLevel="0" collapsed="false">
      <c r="A59" s="13"/>
      <c r="B59" s="14"/>
      <c r="C59" s="26"/>
      <c r="D59" s="26"/>
      <c r="E59" s="16" t="str">
        <f aca="false">IF(OR(C59="",D59=""),"",NETWORKDAYS(C59,D59))</f>
        <v/>
      </c>
    </row>
    <row r="60" customFormat="false" ht="15" hidden="false" customHeight="false" outlineLevel="0" collapsed="false">
      <c r="A60" s="13"/>
      <c r="B60" s="14"/>
      <c r="C60" s="26"/>
      <c r="D60" s="26"/>
      <c r="E60" s="16" t="str">
        <f aca="false">IF(OR(C60="",D60=""),"",NETWORKDAYS(C60,D60))</f>
        <v/>
      </c>
    </row>
    <row r="61" customFormat="false" ht="15" hidden="false" customHeight="false" outlineLevel="0" collapsed="false">
      <c r="A61" s="13"/>
      <c r="B61" s="14"/>
      <c r="C61" s="26"/>
      <c r="D61" s="26"/>
      <c r="E61" s="16" t="str">
        <f aca="false">IF(OR(C61="",D61=""),"",NETWORKDAYS(C61,D61))</f>
        <v/>
      </c>
    </row>
    <row r="62" customFormat="false" ht="15" hidden="false" customHeight="false" outlineLevel="0" collapsed="false">
      <c r="A62" s="13"/>
      <c r="B62" s="14"/>
      <c r="C62" s="26"/>
      <c r="D62" s="26"/>
      <c r="E62" s="16" t="str">
        <f aca="false">IF(OR(C62="",D62=""),"",NETWORKDAYS(C62,D62))</f>
        <v/>
      </c>
    </row>
    <row r="63" customFormat="false" ht="15" hidden="false" customHeight="false" outlineLevel="0" collapsed="false">
      <c r="A63" s="13"/>
      <c r="B63" s="14"/>
      <c r="C63" s="26"/>
      <c r="D63" s="26"/>
      <c r="E63" s="16" t="str">
        <f aca="false">IF(OR(C63="",D63=""),"",NETWORKDAYS(C63,D63))</f>
        <v/>
      </c>
    </row>
    <row r="64" customFormat="false" ht="15" hidden="false" customHeight="false" outlineLevel="0" collapsed="false">
      <c r="A64" s="13"/>
      <c r="B64" s="14"/>
      <c r="C64" s="26"/>
      <c r="D64" s="26"/>
      <c r="E64" s="16" t="str">
        <f aca="false">IF(OR(C64="",D64=""),"",NETWORKDAYS(C64,D64))</f>
        <v/>
      </c>
    </row>
    <row r="65" customFormat="false" ht="15" hidden="false" customHeight="false" outlineLevel="0" collapsed="false">
      <c r="A65" s="13"/>
      <c r="B65" s="14"/>
      <c r="C65" s="26"/>
      <c r="D65" s="26"/>
      <c r="E65" s="16" t="str">
        <f aca="false">IF(OR(C65="",D65=""),"",NETWORKDAYS(C65,D65))</f>
        <v/>
      </c>
    </row>
    <row r="66" customFormat="false" ht="15" hidden="false" customHeight="false" outlineLevel="0" collapsed="false">
      <c r="A66" s="13"/>
      <c r="B66" s="14"/>
      <c r="C66" s="26"/>
      <c r="D66" s="26"/>
      <c r="E66" s="16" t="str">
        <f aca="false">IF(OR(C66="",D66=""),"",NETWORKDAYS(C66,D66))</f>
        <v/>
      </c>
    </row>
    <row r="67" customFormat="false" ht="15" hidden="false" customHeight="false" outlineLevel="0" collapsed="false">
      <c r="A67" s="13"/>
      <c r="B67" s="14"/>
      <c r="C67" s="26"/>
      <c r="D67" s="26"/>
      <c r="E67" s="16" t="str">
        <f aca="false">IF(OR(C67="",D67=""),"",NETWORKDAYS(C67,D67))</f>
        <v/>
      </c>
    </row>
    <row r="68" customFormat="false" ht="15" hidden="false" customHeight="false" outlineLevel="0" collapsed="false">
      <c r="A68" s="13"/>
      <c r="B68" s="14"/>
      <c r="C68" s="26"/>
      <c r="D68" s="26"/>
      <c r="E68" s="16" t="str">
        <f aca="false">IF(OR(C68="",D68=""),"",NETWORKDAYS(C68,D68))</f>
        <v/>
      </c>
    </row>
    <row r="69" customFormat="false" ht="15" hidden="false" customHeight="false" outlineLevel="0" collapsed="false">
      <c r="A69" s="13"/>
      <c r="B69" s="14"/>
      <c r="C69" s="26"/>
      <c r="D69" s="26"/>
      <c r="E69" s="16" t="str">
        <f aca="false">IF(OR(C69="",D69=""),"",NETWORKDAYS(C69,D69))</f>
        <v/>
      </c>
    </row>
    <row r="70" customFormat="false" ht="15" hidden="false" customHeight="false" outlineLevel="0" collapsed="false">
      <c r="A70" s="13"/>
      <c r="B70" s="14"/>
      <c r="C70" s="26"/>
      <c r="D70" s="26"/>
      <c r="E70" s="16" t="str">
        <f aca="false">IF(OR(C70="",D70=""),"",NETWORKDAYS(C70,D70))</f>
        <v/>
      </c>
    </row>
    <row r="71" customFormat="false" ht="15" hidden="false" customHeight="false" outlineLevel="0" collapsed="false">
      <c r="A71" s="13"/>
      <c r="B71" s="14"/>
      <c r="C71" s="26"/>
      <c r="D71" s="26"/>
      <c r="E71" s="16" t="str">
        <f aca="false">IF(OR(C71="",D71=""),"",NETWORKDAYS(C71,D71))</f>
        <v/>
      </c>
    </row>
    <row r="72" customFormat="false" ht="15" hidden="false" customHeight="false" outlineLevel="0" collapsed="false">
      <c r="A72" s="13"/>
      <c r="B72" s="14"/>
      <c r="C72" s="26"/>
      <c r="D72" s="26"/>
      <c r="E72" s="16" t="str">
        <f aca="false">IF(OR(C72="",D72=""),"",NETWORKDAYS(C72,D72))</f>
        <v/>
      </c>
    </row>
    <row r="73" customFormat="false" ht="15" hidden="false" customHeight="false" outlineLevel="0" collapsed="false">
      <c r="A73" s="13"/>
      <c r="B73" s="14"/>
      <c r="C73" s="26"/>
      <c r="D73" s="26"/>
      <c r="E73" s="16" t="str">
        <f aca="false">IF(OR(C73="",D73=""),"",NETWORKDAYS(C73,D73))</f>
        <v/>
      </c>
    </row>
    <row r="74" customFormat="false" ht="15" hidden="false" customHeight="false" outlineLevel="0" collapsed="false">
      <c r="A74" s="13"/>
      <c r="B74" s="14"/>
      <c r="C74" s="26"/>
      <c r="D74" s="26"/>
      <c r="E74" s="16" t="str">
        <f aca="false">IF(OR(C74="",D74=""),"",NETWORKDAYS(C74,D74))</f>
        <v/>
      </c>
    </row>
    <row r="75" customFormat="false" ht="15" hidden="false" customHeight="false" outlineLevel="0" collapsed="false">
      <c r="A75" s="13"/>
      <c r="B75" s="14"/>
      <c r="C75" s="26"/>
      <c r="D75" s="26"/>
      <c r="E75" s="16" t="str">
        <f aca="false">IF(OR(C75="",D75=""),"",NETWORKDAYS(C75,D75))</f>
        <v/>
      </c>
    </row>
    <row r="76" customFormat="false" ht="15" hidden="false" customHeight="false" outlineLevel="0" collapsed="false">
      <c r="A76" s="13"/>
      <c r="B76" s="14"/>
      <c r="C76" s="26"/>
      <c r="D76" s="26"/>
      <c r="E76" s="16" t="str">
        <f aca="false">IF(OR(C76="",D76=""),"",NETWORKDAYS(C76,D76))</f>
        <v/>
      </c>
    </row>
    <row r="77" customFormat="false" ht="15" hidden="false" customHeight="false" outlineLevel="0" collapsed="false">
      <c r="A77" s="13"/>
      <c r="B77" s="14"/>
      <c r="C77" s="26"/>
      <c r="D77" s="26"/>
      <c r="E77" s="16" t="str">
        <f aca="false">IF(OR(C77="",D77=""),"",NETWORKDAYS(C77,D77))</f>
        <v/>
      </c>
    </row>
    <row r="78" customFormat="false" ht="15" hidden="false" customHeight="false" outlineLevel="0" collapsed="false">
      <c r="A78" s="13"/>
      <c r="B78" s="14"/>
      <c r="C78" s="26"/>
      <c r="D78" s="26"/>
      <c r="E78" s="16" t="str">
        <f aca="false">IF(OR(C78="",D78=""),"",NETWORKDAYS(C78,D78))</f>
        <v/>
      </c>
    </row>
    <row r="79" customFormat="false" ht="15" hidden="false" customHeight="false" outlineLevel="0" collapsed="false">
      <c r="A79" s="13"/>
      <c r="B79" s="14"/>
      <c r="C79" s="26"/>
      <c r="D79" s="26"/>
      <c r="E79" s="16" t="str">
        <f aca="false">IF(OR(C79="",D79=""),"",NETWORKDAYS(C79,D79))</f>
        <v/>
      </c>
    </row>
    <row r="80" customFormat="false" ht="15" hidden="false" customHeight="false" outlineLevel="0" collapsed="false">
      <c r="A80" s="13"/>
      <c r="B80" s="14"/>
      <c r="C80" s="26"/>
      <c r="D80" s="26"/>
      <c r="E80" s="16" t="str">
        <f aca="false">IF(OR(C80="",D80=""),"",NETWORKDAYS(C80,D80))</f>
        <v/>
      </c>
    </row>
    <row r="81" customFormat="false" ht="15" hidden="false" customHeight="false" outlineLevel="0" collapsed="false">
      <c r="A81" s="13"/>
      <c r="B81" s="14"/>
      <c r="C81" s="26"/>
      <c r="D81" s="26"/>
      <c r="E81" s="16" t="str">
        <f aca="false">IF(OR(C81="",D81=""),"",NETWORKDAYS(C81,D81))</f>
        <v/>
      </c>
    </row>
    <row r="82" customFormat="false" ht="15" hidden="false" customHeight="false" outlineLevel="0" collapsed="false">
      <c r="A82" s="13"/>
      <c r="B82" s="14"/>
      <c r="C82" s="26"/>
      <c r="D82" s="26"/>
      <c r="E82" s="16" t="str">
        <f aca="false">IF(OR(C82="",D82=""),"",NETWORKDAYS(C82,D82))</f>
        <v/>
      </c>
    </row>
    <row r="83" customFormat="false" ht="15" hidden="false" customHeight="false" outlineLevel="0" collapsed="false">
      <c r="A83" s="13"/>
      <c r="B83" s="14"/>
      <c r="C83" s="26"/>
      <c r="D83" s="26"/>
      <c r="E83" s="16" t="str">
        <f aca="false">IF(OR(C83="",D83=""),"",NETWORKDAYS(C83,D83))</f>
        <v/>
      </c>
    </row>
    <row r="84" customFormat="false" ht="15" hidden="false" customHeight="false" outlineLevel="0" collapsed="false">
      <c r="A84" s="13"/>
      <c r="B84" s="14"/>
      <c r="C84" s="26"/>
      <c r="D84" s="26"/>
      <c r="E84" s="16" t="str">
        <f aca="false">IF(OR(C84="",D84=""),"",NETWORKDAYS(C84,D84))</f>
        <v/>
      </c>
    </row>
    <row r="85" customFormat="false" ht="15" hidden="false" customHeight="false" outlineLevel="0" collapsed="false">
      <c r="A85" s="13"/>
      <c r="B85" s="14"/>
      <c r="C85" s="26"/>
      <c r="D85" s="26"/>
      <c r="E85" s="16" t="str">
        <f aca="false">IF(OR(C85="",D85=""),"",NETWORKDAYS(C85,D85))</f>
        <v/>
      </c>
    </row>
    <row r="86" customFormat="false" ht="15" hidden="false" customHeight="false" outlineLevel="0" collapsed="false">
      <c r="A86" s="13"/>
      <c r="B86" s="14"/>
      <c r="C86" s="26"/>
      <c r="D86" s="26"/>
      <c r="E86" s="16" t="str">
        <f aca="false">IF(OR(C86="",D86=""),"",NETWORKDAYS(C86,D86))</f>
        <v/>
      </c>
    </row>
    <row r="87" customFormat="false" ht="15" hidden="false" customHeight="false" outlineLevel="0" collapsed="false">
      <c r="A87" s="13"/>
      <c r="B87" s="14"/>
      <c r="C87" s="26"/>
      <c r="D87" s="26"/>
      <c r="E87" s="16" t="str">
        <f aca="false">IF(OR(C87="",D87=""),"",NETWORKDAYS(C87,D87))</f>
        <v/>
      </c>
    </row>
    <row r="88" customFormat="false" ht="15" hidden="false" customHeight="false" outlineLevel="0" collapsed="false">
      <c r="A88" s="13"/>
      <c r="B88" s="14"/>
      <c r="C88" s="26"/>
      <c r="D88" s="26"/>
      <c r="E88" s="16" t="str">
        <f aca="false">IF(OR(C88="",D88=""),"",NETWORKDAYS(C88,D88))</f>
        <v/>
      </c>
    </row>
    <row r="89" customFormat="false" ht="15" hidden="false" customHeight="false" outlineLevel="0" collapsed="false">
      <c r="A89" s="13"/>
      <c r="B89" s="14"/>
      <c r="C89" s="26"/>
      <c r="D89" s="26"/>
      <c r="E89" s="16" t="str">
        <f aca="false">IF(OR(C89="",D89=""),"",NETWORKDAYS(C89,D89))</f>
        <v/>
      </c>
    </row>
    <row r="90" customFormat="false" ht="15" hidden="false" customHeight="false" outlineLevel="0" collapsed="false">
      <c r="A90" s="13"/>
      <c r="B90" s="14"/>
      <c r="C90" s="26"/>
      <c r="D90" s="26"/>
      <c r="E90" s="16" t="str">
        <f aca="false">IF(OR(C90="",D90=""),"",NETWORKDAYS(C90,D90))</f>
        <v/>
      </c>
    </row>
    <row r="91" customFormat="false" ht="15" hidden="false" customHeight="false" outlineLevel="0" collapsed="false">
      <c r="A91" s="13"/>
      <c r="B91" s="14"/>
      <c r="C91" s="26"/>
      <c r="D91" s="26"/>
      <c r="E91" s="16" t="str">
        <f aca="false">IF(OR(C91="",D91=""),"",NETWORKDAYS(C91,D91))</f>
        <v/>
      </c>
    </row>
    <row r="92" customFormat="false" ht="15" hidden="false" customHeight="false" outlineLevel="0" collapsed="false">
      <c r="A92" s="13"/>
      <c r="B92" s="14"/>
      <c r="C92" s="26"/>
      <c r="D92" s="26"/>
      <c r="E92" s="16" t="str">
        <f aca="false">IF(OR(C92="",D92=""),"",NETWORKDAYS(C92,D92))</f>
        <v/>
      </c>
    </row>
    <row r="93" customFormat="false" ht="15" hidden="false" customHeight="false" outlineLevel="0" collapsed="false">
      <c r="A93" s="13"/>
      <c r="B93" s="14"/>
      <c r="C93" s="26"/>
      <c r="D93" s="26"/>
      <c r="E93" s="16" t="str">
        <f aca="false">IF(OR(C93="",D93=""),"",NETWORKDAYS(C93,D93))</f>
        <v/>
      </c>
    </row>
    <row r="94" customFormat="false" ht="15" hidden="false" customHeight="false" outlineLevel="0" collapsed="false">
      <c r="A94" s="13"/>
      <c r="B94" s="14"/>
      <c r="C94" s="26"/>
      <c r="D94" s="26"/>
      <c r="E94" s="16" t="str">
        <f aca="false">IF(OR(C94="",D94=""),"",NETWORKDAYS(C94,D94))</f>
        <v/>
      </c>
    </row>
    <row r="95" customFormat="false" ht="15" hidden="false" customHeight="false" outlineLevel="0" collapsed="false">
      <c r="A95" s="13"/>
      <c r="B95" s="14"/>
      <c r="C95" s="26"/>
      <c r="D95" s="26"/>
      <c r="E95" s="16" t="str">
        <f aca="false">IF(OR(C95="",D95=""),"",NETWORKDAYS(C95,D95))</f>
        <v/>
      </c>
    </row>
    <row r="96" customFormat="false" ht="15" hidden="false" customHeight="false" outlineLevel="0" collapsed="false">
      <c r="A96" s="13"/>
      <c r="B96" s="14"/>
      <c r="C96" s="26"/>
      <c r="D96" s="26"/>
      <c r="E96" s="16" t="str">
        <f aca="false">IF(OR(C96="",D96=""),"",NETWORKDAYS(C96,D96))</f>
        <v/>
      </c>
    </row>
    <row r="97" customFormat="false" ht="15" hidden="false" customHeight="false" outlineLevel="0" collapsed="false">
      <c r="A97" s="13"/>
      <c r="B97" s="14"/>
      <c r="C97" s="26"/>
      <c r="D97" s="26"/>
      <c r="E97" s="16" t="str">
        <f aca="false">IF(OR(C97="",D97=""),"",NETWORKDAYS(C97,D97))</f>
        <v/>
      </c>
    </row>
    <row r="98" customFormat="false" ht="15" hidden="false" customHeight="false" outlineLevel="0" collapsed="false">
      <c r="A98" s="13"/>
      <c r="B98" s="14"/>
      <c r="C98" s="26"/>
      <c r="D98" s="26"/>
      <c r="E98" s="16" t="str">
        <f aca="false">IF(OR(C98="",D98=""),"",NETWORKDAYS(C98,D98))</f>
        <v/>
      </c>
    </row>
    <row r="99" customFormat="false" ht="15" hidden="false" customHeight="false" outlineLevel="0" collapsed="false">
      <c r="A99" s="13"/>
      <c r="B99" s="14"/>
      <c r="C99" s="26"/>
      <c r="D99" s="26"/>
      <c r="E99" s="16" t="str">
        <f aca="false">IF(OR(C99="",D99=""),"",NETWORKDAYS(C99,D99))</f>
        <v/>
      </c>
    </row>
    <row r="100" customFormat="false" ht="15" hidden="false" customHeight="false" outlineLevel="0" collapsed="false">
      <c r="A100" s="13"/>
      <c r="B100" s="14"/>
      <c r="C100" s="26"/>
      <c r="D100" s="26"/>
      <c r="E100" s="16" t="str">
        <f aca="false">IF(OR(C100="",D100=""),"",NETWORKDAYS(C100,D100))</f>
        <v/>
      </c>
    </row>
    <row r="101" customFormat="false" ht="15" hidden="false" customHeight="false" outlineLevel="0" collapsed="false">
      <c r="A101" s="13"/>
      <c r="B101" s="14"/>
      <c r="C101" s="26"/>
      <c r="D101" s="26"/>
      <c r="E101" s="16" t="str">
        <f aca="false">IF(OR(C101="",D101=""),"",NETWORKDAYS(C101,D101))</f>
        <v/>
      </c>
    </row>
    <row r="102" customFormat="false" ht="15" hidden="false" customHeight="false" outlineLevel="0" collapsed="false">
      <c r="A102" s="13"/>
      <c r="B102" s="14"/>
      <c r="C102" s="26"/>
      <c r="D102" s="26"/>
      <c r="E102" s="16" t="str">
        <f aca="false">IF(OR(C102="",D102=""),"",NETWORKDAYS(C102,D102))</f>
        <v/>
      </c>
    </row>
    <row r="103" customFormat="false" ht="15" hidden="false" customHeight="false" outlineLevel="0" collapsed="false">
      <c r="A103" s="13"/>
      <c r="B103" s="14"/>
      <c r="C103" s="26"/>
      <c r="D103" s="26"/>
      <c r="E103" s="16" t="str">
        <f aca="false">IF(OR(C103="",D103=""),"",NETWORKDAYS(C103,D103))</f>
        <v/>
      </c>
    </row>
    <row r="104" customFormat="false" ht="15" hidden="false" customHeight="false" outlineLevel="0" collapsed="false">
      <c r="A104" s="13"/>
      <c r="B104" s="14"/>
      <c r="C104" s="26"/>
      <c r="D104" s="26"/>
      <c r="E104" s="16" t="str">
        <f aca="false">IF(OR(C104="",D104=""),"",NETWORKDAYS(C104,D104))</f>
        <v/>
      </c>
    </row>
    <row r="105" customFormat="false" ht="15" hidden="false" customHeight="false" outlineLevel="0" collapsed="false">
      <c r="A105" s="13"/>
      <c r="B105" s="14"/>
      <c r="C105" s="26"/>
      <c r="D105" s="26"/>
      <c r="E105" s="16" t="str">
        <f aca="false">IF(OR(C105="",D105=""),"",NETWORKDAYS(C105,D105))</f>
        <v/>
      </c>
    </row>
    <row r="106" customFormat="false" ht="15" hidden="false" customHeight="false" outlineLevel="0" collapsed="false">
      <c r="A106" s="13"/>
      <c r="B106" s="14"/>
      <c r="C106" s="26"/>
      <c r="D106" s="26"/>
      <c r="E106" s="16" t="str">
        <f aca="false">IF(OR(C106="",D106=""),"",NETWORKDAYS(C106,D106))</f>
        <v/>
      </c>
    </row>
    <row r="107" customFormat="false" ht="15" hidden="false" customHeight="false" outlineLevel="0" collapsed="false">
      <c r="A107" s="13"/>
      <c r="B107" s="14"/>
      <c r="C107" s="26"/>
      <c r="D107" s="26"/>
      <c r="E107" s="16" t="str">
        <f aca="false">IF(OR(C107="",D107=""),"",NETWORKDAYS(C107,D107))</f>
        <v/>
      </c>
    </row>
    <row r="108" customFormat="false" ht="15" hidden="false" customHeight="false" outlineLevel="0" collapsed="false">
      <c r="A108" s="13"/>
      <c r="B108" s="14"/>
      <c r="C108" s="26"/>
      <c r="D108" s="26"/>
      <c r="E108" s="16" t="str">
        <f aca="false">IF(OR(C108="",D108=""),"",NETWORKDAYS(C108,D108))</f>
        <v/>
      </c>
    </row>
    <row r="109" customFormat="false" ht="15" hidden="false" customHeight="false" outlineLevel="0" collapsed="false">
      <c r="A109" s="13"/>
      <c r="B109" s="14"/>
      <c r="C109" s="26"/>
      <c r="D109" s="26"/>
      <c r="E109" s="16" t="str">
        <f aca="false">IF(OR(C109="",D109=""),"",NETWORKDAYS(C109,D109))</f>
        <v/>
      </c>
    </row>
    <row r="110" customFormat="false" ht="15" hidden="false" customHeight="false" outlineLevel="0" collapsed="false">
      <c r="A110" s="13"/>
      <c r="B110" s="14"/>
      <c r="C110" s="26"/>
      <c r="D110" s="26"/>
      <c r="E110" s="16" t="str">
        <f aca="false">IF(OR(C110="",D110=""),"",NETWORKDAYS(C110,D110))</f>
        <v/>
      </c>
    </row>
    <row r="111" customFormat="false" ht="15" hidden="false" customHeight="false" outlineLevel="0" collapsed="false">
      <c r="A111" s="13"/>
      <c r="B111" s="14"/>
      <c r="C111" s="26"/>
      <c r="D111" s="26"/>
      <c r="E111" s="16" t="str">
        <f aca="false">IF(OR(C111="",D111=""),"",NETWORKDAYS(C111,D111))</f>
        <v/>
      </c>
    </row>
    <row r="112" customFormat="false" ht="15" hidden="false" customHeight="false" outlineLevel="0" collapsed="false">
      <c r="A112" s="13"/>
      <c r="B112" s="14"/>
      <c r="C112" s="26"/>
      <c r="D112" s="26"/>
      <c r="E112" s="16" t="str">
        <f aca="false">IF(OR(C112="",D112=""),"",NETWORKDAYS(C112,D112))</f>
        <v/>
      </c>
    </row>
    <row r="113" customFormat="false" ht="15" hidden="false" customHeight="false" outlineLevel="0" collapsed="false">
      <c r="A113" s="13"/>
      <c r="B113" s="14"/>
      <c r="C113" s="26"/>
      <c r="D113" s="26"/>
      <c r="E113" s="16" t="str">
        <f aca="false">IF(OR(C113="",D113=""),"",NETWORKDAYS(C113,D113))</f>
        <v/>
      </c>
    </row>
    <row r="114" customFormat="false" ht="15" hidden="false" customHeight="false" outlineLevel="0" collapsed="false">
      <c r="A114" s="13"/>
      <c r="B114" s="14"/>
      <c r="C114" s="26"/>
      <c r="D114" s="26"/>
      <c r="E114" s="16" t="str">
        <f aca="false">IF(OR(C114="",D114=""),"",NETWORKDAYS(C114,D114))</f>
        <v/>
      </c>
    </row>
    <row r="115" customFormat="false" ht="15" hidden="false" customHeight="false" outlineLevel="0" collapsed="false">
      <c r="A115" s="13"/>
      <c r="B115" s="14"/>
      <c r="C115" s="26"/>
      <c r="D115" s="26"/>
      <c r="E115" s="16" t="str">
        <f aca="false">IF(OR(C115="",D115=""),"",NETWORKDAYS(C115,D115))</f>
        <v/>
      </c>
    </row>
    <row r="116" customFormat="false" ht="15" hidden="false" customHeight="false" outlineLevel="0" collapsed="false">
      <c r="A116" s="13"/>
      <c r="B116" s="14"/>
      <c r="C116" s="26"/>
      <c r="D116" s="26"/>
      <c r="E116" s="16" t="str">
        <f aca="false">IF(OR(C116="",D116=""),"",NETWORKDAYS(C116,D116))</f>
        <v/>
      </c>
    </row>
    <row r="117" customFormat="false" ht="15" hidden="false" customHeight="false" outlineLevel="0" collapsed="false">
      <c r="A117" s="13"/>
      <c r="B117" s="14"/>
      <c r="C117" s="26"/>
      <c r="D117" s="26"/>
      <c r="E117" s="16" t="str">
        <f aca="false">IF(OR(C117="",D117=""),"",NETWORKDAYS(C117,D117))</f>
        <v/>
      </c>
    </row>
    <row r="118" customFormat="false" ht="15" hidden="false" customHeight="false" outlineLevel="0" collapsed="false">
      <c r="A118" s="13"/>
      <c r="B118" s="14"/>
      <c r="C118" s="26"/>
      <c r="D118" s="26"/>
      <c r="E118" s="16" t="str">
        <f aca="false">IF(OR(C118="",D118=""),"",NETWORKDAYS(C118,D118))</f>
        <v/>
      </c>
    </row>
    <row r="119" customFormat="false" ht="15" hidden="false" customHeight="false" outlineLevel="0" collapsed="false">
      <c r="A119" s="13"/>
      <c r="B119" s="14"/>
      <c r="C119" s="26"/>
      <c r="D119" s="26"/>
      <c r="E119" s="16" t="str">
        <f aca="false">IF(OR(C119="",D119=""),"",NETWORKDAYS(C119,D119))</f>
        <v/>
      </c>
    </row>
    <row r="120" customFormat="false" ht="15" hidden="false" customHeight="false" outlineLevel="0" collapsed="false">
      <c r="A120" s="13"/>
      <c r="B120" s="14"/>
      <c r="C120" s="26"/>
      <c r="D120" s="26"/>
      <c r="E120" s="16" t="str">
        <f aca="false">IF(OR(C120="",D120=""),"",NETWORKDAYS(C120,D120))</f>
        <v/>
      </c>
    </row>
    <row r="121" customFormat="false" ht="15" hidden="false" customHeight="false" outlineLevel="0" collapsed="false">
      <c r="A121" s="13"/>
      <c r="B121" s="14"/>
      <c r="C121" s="26"/>
      <c r="D121" s="26"/>
      <c r="E121" s="16" t="str">
        <f aca="false">IF(OR(C121="",D121=""),"",NETWORKDAYS(C121,D121))</f>
        <v/>
      </c>
    </row>
    <row r="122" customFormat="false" ht="15" hidden="false" customHeight="false" outlineLevel="0" collapsed="false">
      <c r="A122" s="13"/>
      <c r="B122" s="14"/>
      <c r="C122" s="26"/>
      <c r="D122" s="26"/>
      <c r="E122" s="16" t="str">
        <f aca="false">IF(OR(C122="",D122=""),"",NETWORKDAYS(C122,D122))</f>
        <v/>
      </c>
    </row>
    <row r="123" customFormat="false" ht="15" hidden="false" customHeight="false" outlineLevel="0" collapsed="false">
      <c r="A123" s="13"/>
      <c r="B123" s="14"/>
      <c r="C123" s="26"/>
      <c r="D123" s="26"/>
      <c r="E123" s="16" t="str">
        <f aca="false">IF(OR(C123="",D123=""),"",NETWORKDAYS(C123,D123))</f>
        <v/>
      </c>
    </row>
    <row r="124" customFormat="false" ht="15" hidden="false" customHeight="false" outlineLevel="0" collapsed="false">
      <c r="A124" s="13"/>
      <c r="B124" s="14"/>
      <c r="C124" s="26"/>
      <c r="D124" s="26"/>
      <c r="E124" s="16" t="str">
        <f aca="false">IF(OR(C124="",D124=""),"",NETWORKDAYS(C124,D124))</f>
        <v/>
      </c>
    </row>
    <row r="125" customFormat="false" ht="15" hidden="false" customHeight="false" outlineLevel="0" collapsed="false">
      <c r="A125" s="13"/>
      <c r="B125" s="14"/>
      <c r="C125" s="26"/>
      <c r="D125" s="26"/>
      <c r="E125" s="16" t="str">
        <f aca="false">IF(OR(C125="",D125=""),"",NETWORKDAYS(C125,D125))</f>
        <v/>
      </c>
    </row>
    <row r="126" customFormat="false" ht="15" hidden="false" customHeight="false" outlineLevel="0" collapsed="false">
      <c r="A126" s="13"/>
      <c r="B126" s="14"/>
      <c r="C126" s="26"/>
      <c r="D126" s="26"/>
      <c r="E126" s="16" t="str">
        <f aca="false">IF(OR(C126="",D126=""),"",NETWORKDAYS(C126,D126))</f>
        <v/>
      </c>
    </row>
    <row r="127" customFormat="false" ht="15" hidden="false" customHeight="false" outlineLevel="0" collapsed="false">
      <c r="A127" s="13"/>
      <c r="B127" s="14"/>
      <c r="C127" s="26"/>
      <c r="D127" s="26"/>
      <c r="E127" s="16" t="str">
        <f aca="false">IF(OR(C127="",D127=""),"",NETWORKDAYS(C127,D127))</f>
        <v/>
      </c>
    </row>
    <row r="128" customFormat="false" ht="15" hidden="false" customHeight="false" outlineLevel="0" collapsed="false">
      <c r="A128" s="13"/>
      <c r="B128" s="14"/>
      <c r="C128" s="26"/>
      <c r="D128" s="26"/>
      <c r="E128" s="16" t="str">
        <f aca="false">IF(OR(C128="",D128=""),"",NETWORKDAYS(C128,D128))</f>
        <v/>
      </c>
    </row>
    <row r="129" customFormat="false" ht="15" hidden="false" customHeight="false" outlineLevel="0" collapsed="false">
      <c r="A129" s="13"/>
      <c r="B129" s="14"/>
      <c r="C129" s="26"/>
      <c r="D129" s="26"/>
      <c r="E129" s="16" t="str">
        <f aca="false">IF(OR(C129="",D129=""),"",NETWORKDAYS(C129,D129))</f>
        <v/>
      </c>
    </row>
    <row r="130" customFormat="false" ht="15" hidden="false" customHeight="false" outlineLevel="0" collapsed="false">
      <c r="A130" s="13"/>
      <c r="B130" s="14"/>
      <c r="C130" s="26"/>
      <c r="D130" s="26"/>
      <c r="E130" s="16" t="str">
        <f aca="false">IF(OR(C130="",D130=""),"",NETWORKDAYS(C130,D130))</f>
        <v/>
      </c>
    </row>
    <row r="131" customFormat="false" ht="15" hidden="false" customHeight="false" outlineLevel="0" collapsed="false">
      <c r="A131" s="13"/>
      <c r="B131" s="14"/>
      <c r="C131" s="26"/>
      <c r="D131" s="26"/>
      <c r="E131" s="16" t="str">
        <f aca="false">IF(OR(C131="",D131=""),"",NETWORKDAYS(C131,D131))</f>
        <v/>
      </c>
    </row>
    <row r="132" customFormat="false" ht="15" hidden="false" customHeight="false" outlineLevel="0" collapsed="false">
      <c r="A132" s="13"/>
      <c r="B132" s="14"/>
      <c r="C132" s="26"/>
      <c r="D132" s="26"/>
      <c r="E132" s="16" t="str">
        <f aca="false">IF(OR(C132="",D132=""),"",NETWORKDAYS(C132,D132))</f>
        <v/>
      </c>
    </row>
    <row r="133" customFormat="false" ht="15" hidden="false" customHeight="false" outlineLevel="0" collapsed="false">
      <c r="A133" s="13"/>
      <c r="B133" s="14"/>
      <c r="C133" s="26"/>
      <c r="D133" s="26"/>
      <c r="E133" s="16" t="str">
        <f aca="false">IF(OR(C133="",D133=""),"",NETWORKDAYS(C133,D133))</f>
        <v/>
      </c>
    </row>
    <row r="134" customFormat="false" ht="15" hidden="false" customHeight="false" outlineLevel="0" collapsed="false">
      <c r="A134" s="13"/>
      <c r="B134" s="14"/>
      <c r="C134" s="26"/>
      <c r="D134" s="26"/>
      <c r="E134" s="16" t="str">
        <f aca="false">IF(OR(C134="",D134=""),"",NETWORKDAYS(C134,D134))</f>
        <v/>
      </c>
    </row>
    <row r="135" customFormat="false" ht="15" hidden="false" customHeight="false" outlineLevel="0" collapsed="false">
      <c r="A135" s="13"/>
      <c r="B135" s="14"/>
      <c r="C135" s="26"/>
      <c r="D135" s="26"/>
      <c r="E135" s="16" t="str">
        <f aca="false">IF(OR(C135="",D135=""),"",NETWORKDAYS(C135,D135))</f>
        <v/>
      </c>
    </row>
    <row r="136" customFormat="false" ht="15" hidden="false" customHeight="false" outlineLevel="0" collapsed="false">
      <c r="A136" s="13"/>
      <c r="B136" s="14"/>
      <c r="C136" s="26"/>
      <c r="D136" s="26"/>
      <c r="E136" s="16" t="str">
        <f aca="false">IF(OR(C136="",D136=""),"",NETWORKDAYS(C136,D136))</f>
        <v/>
      </c>
    </row>
    <row r="137" customFormat="false" ht="15" hidden="false" customHeight="false" outlineLevel="0" collapsed="false">
      <c r="A137" s="13"/>
      <c r="B137" s="14"/>
      <c r="C137" s="26"/>
      <c r="D137" s="26"/>
      <c r="E137" s="16" t="str">
        <f aca="false">IF(OR(C137="",D137=""),"",NETWORKDAYS(C137,D137))</f>
        <v/>
      </c>
    </row>
    <row r="138" customFormat="false" ht="15" hidden="false" customHeight="false" outlineLevel="0" collapsed="false">
      <c r="A138" s="13"/>
      <c r="B138" s="14"/>
      <c r="C138" s="26"/>
      <c r="D138" s="26"/>
      <c r="E138" s="16" t="str">
        <f aca="false">IF(OR(C138="",D138=""),"",NETWORKDAYS(C138,D138))</f>
        <v/>
      </c>
    </row>
    <row r="139" customFormat="false" ht="15" hidden="false" customHeight="false" outlineLevel="0" collapsed="false">
      <c r="A139" s="13"/>
      <c r="B139" s="14"/>
      <c r="C139" s="26"/>
      <c r="D139" s="26"/>
      <c r="E139" s="16" t="str">
        <f aca="false">IF(OR(C139="",D139=""),"",NETWORKDAYS(C139,D139))</f>
        <v/>
      </c>
    </row>
    <row r="140" customFormat="false" ht="15" hidden="false" customHeight="false" outlineLevel="0" collapsed="false">
      <c r="A140" s="13"/>
      <c r="B140" s="14"/>
      <c r="C140" s="26"/>
      <c r="D140" s="26"/>
      <c r="E140" s="16" t="str">
        <f aca="false">IF(OR(C140="",D140=""),"",NETWORKDAYS(C140,D140))</f>
        <v/>
      </c>
    </row>
    <row r="141" customFormat="false" ht="15" hidden="false" customHeight="false" outlineLevel="0" collapsed="false">
      <c r="A141" s="13"/>
      <c r="B141" s="14"/>
      <c r="C141" s="26"/>
      <c r="D141" s="26"/>
      <c r="E141" s="16" t="str">
        <f aca="false">IF(OR(C141="",D141=""),"",NETWORKDAYS(C141,D141))</f>
        <v/>
      </c>
    </row>
    <row r="142" customFormat="false" ht="15" hidden="false" customHeight="false" outlineLevel="0" collapsed="false">
      <c r="A142" s="13"/>
      <c r="B142" s="14"/>
      <c r="C142" s="26"/>
      <c r="D142" s="26"/>
      <c r="E142" s="16" t="str">
        <f aca="false">IF(OR(C142="",D142=""),"",NETWORKDAYS(C142,D142))</f>
        <v/>
      </c>
    </row>
    <row r="143" customFormat="false" ht="15" hidden="false" customHeight="false" outlineLevel="0" collapsed="false">
      <c r="A143" s="13"/>
      <c r="B143" s="14"/>
      <c r="C143" s="26"/>
      <c r="D143" s="26"/>
      <c r="E143" s="16" t="str">
        <f aca="false">IF(OR(C143="",D143=""),"",NETWORKDAYS(C143,D143))</f>
        <v/>
      </c>
    </row>
    <row r="144" customFormat="false" ht="15" hidden="false" customHeight="false" outlineLevel="0" collapsed="false">
      <c r="A144" s="13"/>
      <c r="B144" s="14"/>
      <c r="C144" s="26"/>
      <c r="D144" s="26"/>
      <c r="E144" s="16" t="str">
        <f aca="false">IF(OR(C144="",D144=""),"",NETWORKDAYS(C144,D144))</f>
        <v/>
      </c>
    </row>
    <row r="145" customFormat="false" ht="15" hidden="false" customHeight="false" outlineLevel="0" collapsed="false">
      <c r="A145" s="13"/>
      <c r="B145" s="14"/>
      <c r="C145" s="26"/>
      <c r="D145" s="26"/>
      <c r="E145" s="16" t="str">
        <f aca="false">IF(OR(C145="",D145=""),"",NETWORKDAYS(C145,D145))</f>
        <v/>
      </c>
    </row>
    <row r="146" customFormat="false" ht="15" hidden="false" customHeight="false" outlineLevel="0" collapsed="false">
      <c r="A146" s="13"/>
      <c r="B146" s="14"/>
      <c r="C146" s="26"/>
      <c r="D146" s="26"/>
      <c r="E146" s="16" t="str">
        <f aca="false">IF(OR(C146="",D146=""),"",NETWORKDAYS(C146,D146))</f>
        <v/>
      </c>
    </row>
    <row r="147" customFormat="false" ht="15" hidden="false" customHeight="false" outlineLevel="0" collapsed="false">
      <c r="A147" s="13"/>
      <c r="B147" s="14"/>
      <c r="C147" s="26"/>
      <c r="D147" s="26"/>
      <c r="E147" s="16" t="str">
        <f aca="false">IF(OR(C147="",D147=""),"",NETWORKDAYS(C147,D147))</f>
        <v/>
      </c>
    </row>
    <row r="148" customFormat="false" ht="15" hidden="false" customHeight="false" outlineLevel="0" collapsed="false">
      <c r="A148" s="13"/>
      <c r="B148" s="14"/>
      <c r="C148" s="26"/>
      <c r="D148" s="26"/>
      <c r="E148" s="16" t="str">
        <f aca="false">IF(OR(C148="",D148=""),"",NETWORKDAYS(C148,D148))</f>
        <v/>
      </c>
    </row>
    <row r="149" customFormat="false" ht="15" hidden="false" customHeight="false" outlineLevel="0" collapsed="false">
      <c r="A149" s="13"/>
      <c r="B149" s="14"/>
      <c r="C149" s="26"/>
      <c r="D149" s="26"/>
      <c r="E149" s="16" t="str">
        <f aca="false">IF(OR(C149="",D149=""),"",NETWORKDAYS(C149,D149))</f>
        <v/>
      </c>
    </row>
    <row r="150" customFormat="false" ht="15" hidden="false" customHeight="false" outlineLevel="0" collapsed="false">
      <c r="A150" s="13"/>
      <c r="B150" s="14"/>
      <c r="C150" s="26"/>
      <c r="D150" s="26"/>
      <c r="E150" s="16" t="str">
        <f aca="false">IF(OR(C150="",D150=""),"",NETWORKDAYS(C150,D150))</f>
        <v/>
      </c>
    </row>
    <row r="151" customFormat="false" ht="15" hidden="false" customHeight="false" outlineLevel="0" collapsed="false">
      <c r="A151" s="13"/>
      <c r="B151" s="14"/>
      <c r="C151" s="26"/>
      <c r="D151" s="26"/>
      <c r="E151" s="16" t="str">
        <f aca="false">IF(OR(C151="",D151=""),"",NETWORKDAYS(C151,D151))</f>
        <v/>
      </c>
    </row>
    <row r="152" customFormat="false" ht="15" hidden="false" customHeight="false" outlineLevel="0" collapsed="false">
      <c r="A152" s="13"/>
      <c r="B152" s="14"/>
      <c r="C152" s="26"/>
      <c r="D152" s="26"/>
      <c r="E152" s="16" t="str">
        <f aca="false">IF(OR(C152="",D152=""),"",NETWORKDAYS(C152,D152))</f>
        <v/>
      </c>
    </row>
    <row r="153" customFormat="false" ht="15" hidden="false" customHeight="false" outlineLevel="0" collapsed="false">
      <c r="A153" s="13"/>
      <c r="B153" s="14"/>
      <c r="C153" s="26"/>
      <c r="D153" s="26"/>
      <c r="E153" s="16" t="str">
        <f aca="false">IF(OR(C153="",D153=""),"",NETWORKDAYS(C153,D153))</f>
        <v/>
      </c>
    </row>
    <row r="154" customFormat="false" ht="15" hidden="false" customHeight="false" outlineLevel="0" collapsed="false">
      <c r="A154" s="13"/>
      <c r="B154" s="14"/>
      <c r="C154" s="26"/>
      <c r="D154" s="26"/>
      <c r="E154" s="16" t="str">
        <f aca="false">IF(OR(C154="",D154=""),"",NETWORKDAYS(C154,D154))</f>
        <v/>
      </c>
    </row>
    <row r="155" customFormat="false" ht="15" hidden="false" customHeight="false" outlineLevel="0" collapsed="false">
      <c r="A155" s="13"/>
      <c r="B155" s="14"/>
      <c r="C155" s="26"/>
      <c r="D155" s="26"/>
      <c r="E155" s="16" t="str">
        <f aca="false">IF(OR(C155="",D155=""),"",NETWORKDAYS(C155,D155))</f>
        <v/>
      </c>
    </row>
    <row r="156" customFormat="false" ht="15" hidden="false" customHeight="false" outlineLevel="0" collapsed="false">
      <c r="A156" s="13"/>
      <c r="B156" s="14"/>
      <c r="C156" s="26"/>
      <c r="D156" s="26"/>
      <c r="E156" s="16" t="str">
        <f aca="false">IF(OR(C156="",D156=""),"",NETWORKDAYS(C156,D156))</f>
        <v/>
      </c>
    </row>
    <row r="157" customFormat="false" ht="15" hidden="false" customHeight="false" outlineLevel="0" collapsed="false">
      <c r="A157" s="13"/>
      <c r="B157" s="14"/>
      <c r="C157" s="26"/>
      <c r="D157" s="26"/>
      <c r="E157" s="16" t="str">
        <f aca="false">IF(OR(C157="",D157=""),"",NETWORKDAYS(C157,D157))</f>
        <v/>
      </c>
    </row>
    <row r="158" customFormat="false" ht="15" hidden="false" customHeight="false" outlineLevel="0" collapsed="false">
      <c r="A158" s="13"/>
      <c r="B158" s="14"/>
      <c r="C158" s="26"/>
      <c r="D158" s="26"/>
      <c r="E158" s="16" t="str">
        <f aca="false">IF(OR(C158="",D158=""),"",NETWORKDAYS(C158,D158))</f>
        <v/>
      </c>
    </row>
    <row r="159" customFormat="false" ht="15" hidden="false" customHeight="false" outlineLevel="0" collapsed="false">
      <c r="A159" s="13"/>
      <c r="B159" s="14"/>
      <c r="C159" s="26"/>
      <c r="D159" s="26"/>
      <c r="E159" s="16" t="str">
        <f aca="false">IF(OR(C159="",D159=""),"",NETWORKDAYS(C159,D159))</f>
        <v/>
      </c>
    </row>
    <row r="160" customFormat="false" ht="15" hidden="false" customHeight="false" outlineLevel="0" collapsed="false">
      <c r="A160" s="13"/>
      <c r="B160" s="14"/>
      <c r="C160" s="26"/>
      <c r="D160" s="26"/>
      <c r="E160" s="16" t="str">
        <f aca="false">IF(OR(C160="",D160=""),"",NETWORKDAYS(C160,D160))</f>
        <v/>
      </c>
    </row>
    <row r="161" customFormat="false" ht="15" hidden="false" customHeight="false" outlineLevel="0" collapsed="false">
      <c r="A161" s="13"/>
      <c r="B161" s="14"/>
      <c r="C161" s="26"/>
      <c r="D161" s="26"/>
      <c r="E161" s="16" t="str">
        <f aca="false">IF(OR(C161="",D161=""),"",NETWORKDAYS(C161,D161))</f>
        <v/>
      </c>
    </row>
    <row r="162" customFormat="false" ht="15" hidden="false" customHeight="false" outlineLevel="0" collapsed="false">
      <c r="A162" s="13"/>
      <c r="B162" s="14"/>
      <c r="C162" s="26"/>
      <c r="D162" s="26"/>
      <c r="E162" s="16" t="str">
        <f aca="false">IF(OR(C162="",D162=""),"",NETWORKDAYS(C162,D162))</f>
        <v/>
      </c>
    </row>
    <row r="163" customFormat="false" ht="15" hidden="false" customHeight="false" outlineLevel="0" collapsed="false">
      <c r="A163" s="13"/>
      <c r="B163" s="14"/>
      <c r="C163" s="26"/>
      <c r="D163" s="26"/>
      <c r="E163" s="16" t="str">
        <f aca="false">IF(OR(C163="",D163=""),"",NETWORKDAYS(C163,D163))</f>
        <v/>
      </c>
    </row>
    <row r="164" customFormat="false" ht="15" hidden="false" customHeight="false" outlineLevel="0" collapsed="false">
      <c r="A164" s="13"/>
      <c r="B164" s="14"/>
      <c r="C164" s="26"/>
      <c r="D164" s="26"/>
      <c r="E164" s="16" t="str">
        <f aca="false">IF(OR(C164="",D164=""),"",NETWORKDAYS(C164,D164))</f>
        <v/>
      </c>
    </row>
    <row r="165" customFormat="false" ht="15" hidden="false" customHeight="false" outlineLevel="0" collapsed="false">
      <c r="A165" s="13"/>
      <c r="B165" s="14"/>
      <c r="C165" s="26"/>
      <c r="D165" s="26"/>
      <c r="E165" s="16" t="str">
        <f aca="false">IF(OR(C165="",D165=""),"",NETWORKDAYS(C165,D165))</f>
        <v/>
      </c>
    </row>
    <row r="166" customFormat="false" ht="15" hidden="false" customHeight="false" outlineLevel="0" collapsed="false">
      <c r="A166" s="13"/>
      <c r="B166" s="14"/>
      <c r="C166" s="26"/>
      <c r="D166" s="26"/>
      <c r="E166" s="16" t="str">
        <f aca="false">IF(OR(C166="",D166=""),"",NETWORKDAYS(C166,D166))</f>
        <v/>
      </c>
    </row>
    <row r="167" customFormat="false" ht="15" hidden="false" customHeight="false" outlineLevel="0" collapsed="false">
      <c r="A167" s="13"/>
      <c r="B167" s="14"/>
      <c r="C167" s="26"/>
      <c r="D167" s="26"/>
      <c r="E167" s="16" t="str">
        <f aca="false">IF(OR(C167="",D167=""),"",NETWORKDAYS(C167,D167))</f>
        <v/>
      </c>
    </row>
    <row r="168" customFormat="false" ht="15" hidden="false" customHeight="false" outlineLevel="0" collapsed="false">
      <c r="A168" s="13"/>
      <c r="B168" s="14"/>
      <c r="C168" s="26"/>
      <c r="D168" s="26"/>
      <c r="E168" s="16" t="str">
        <f aca="false">IF(OR(C168="",D168=""),"",NETWORKDAYS(C168,D168))</f>
        <v/>
      </c>
    </row>
    <row r="169" customFormat="false" ht="15" hidden="false" customHeight="false" outlineLevel="0" collapsed="false">
      <c r="A169" s="13"/>
      <c r="B169" s="14"/>
      <c r="C169" s="26"/>
      <c r="D169" s="26"/>
      <c r="E169" s="16" t="str">
        <f aca="false">IF(OR(C169="",D169=""),"",NETWORKDAYS(C169,D169))</f>
        <v/>
      </c>
    </row>
    <row r="170" customFormat="false" ht="15" hidden="false" customHeight="false" outlineLevel="0" collapsed="false">
      <c r="A170" s="13"/>
      <c r="B170" s="14"/>
      <c r="C170" s="26"/>
      <c r="D170" s="26"/>
      <c r="E170" s="16" t="str">
        <f aca="false">IF(OR(C170="",D170=""),"",NETWORKDAYS(C170,D170))</f>
        <v/>
      </c>
    </row>
    <row r="171" customFormat="false" ht="15" hidden="false" customHeight="false" outlineLevel="0" collapsed="false">
      <c r="A171" s="13"/>
      <c r="B171" s="14"/>
      <c r="C171" s="26"/>
      <c r="D171" s="26"/>
      <c r="E171" s="16" t="str">
        <f aca="false">IF(OR(C171="",D171=""),"",NETWORKDAYS(C171,D171))</f>
        <v/>
      </c>
    </row>
    <row r="172" customFormat="false" ht="15" hidden="false" customHeight="false" outlineLevel="0" collapsed="false">
      <c r="A172" s="13"/>
      <c r="B172" s="14"/>
      <c r="C172" s="26"/>
      <c r="D172" s="26"/>
      <c r="E172" s="16" t="str">
        <f aca="false">IF(OR(C172="",D172=""),"",NETWORKDAYS(C172,D172))</f>
        <v/>
      </c>
    </row>
    <row r="173" customFormat="false" ht="15" hidden="false" customHeight="false" outlineLevel="0" collapsed="false">
      <c r="A173" s="13"/>
      <c r="B173" s="14"/>
      <c r="C173" s="26"/>
      <c r="D173" s="26"/>
      <c r="E173" s="16" t="str">
        <f aca="false">IF(OR(C173="",D173=""),"",NETWORKDAYS(C173,D173))</f>
        <v/>
      </c>
    </row>
    <row r="174" customFormat="false" ht="15" hidden="false" customHeight="false" outlineLevel="0" collapsed="false">
      <c r="A174" s="13"/>
      <c r="B174" s="14"/>
      <c r="C174" s="26"/>
      <c r="D174" s="26"/>
      <c r="E174" s="16" t="str">
        <f aca="false">IF(OR(C174="",D174=""),"",NETWORKDAYS(C174,D174))</f>
        <v/>
      </c>
    </row>
    <row r="175" customFormat="false" ht="15" hidden="false" customHeight="false" outlineLevel="0" collapsed="false">
      <c r="A175" s="13"/>
      <c r="B175" s="14"/>
      <c r="C175" s="26"/>
      <c r="D175" s="26"/>
      <c r="E175" s="16" t="str">
        <f aca="false">IF(OR(C175="",D175=""),"",NETWORKDAYS(C175,D175))</f>
        <v/>
      </c>
    </row>
    <row r="176" customFormat="false" ht="15" hidden="false" customHeight="false" outlineLevel="0" collapsed="false">
      <c r="A176" s="13"/>
      <c r="B176" s="14"/>
      <c r="C176" s="26"/>
      <c r="D176" s="26"/>
      <c r="E176" s="16" t="str">
        <f aca="false">IF(OR(C176="",D176=""),"",NETWORKDAYS(C176,D176))</f>
        <v/>
      </c>
    </row>
    <row r="177" customFormat="false" ht="15" hidden="false" customHeight="false" outlineLevel="0" collapsed="false">
      <c r="A177" s="13"/>
      <c r="B177" s="14"/>
      <c r="C177" s="26"/>
      <c r="D177" s="26"/>
      <c r="E177" s="16" t="str">
        <f aca="false">IF(OR(C177="",D177=""),"",NETWORKDAYS(C177,D177))</f>
        <v/>
      </c>
    </row>
    <row r="178" customFormat="false" ht="15" hidden="false" customHeight="false" outlineLevel="0" collapsed="false">
      <c r="A178" s="13"/>
      <c r="B178" s="14"/>
      <c r="C178" s="26"/>
      <c r="D178" s="26"/>
      <c r="E178" s="16" t="str">
        <f aca="false">IF(OR(C178="",D178=""),"",NETWORKDAYS(C178,D178))</f>
        <v/>
      </c>
    </row>
    <row r="179" customFormat="false" ht="15" hidden="false" customHeight="false" outlineLevel="0" collapsed="false">
      <c r="A179" s="13"/>
      <c r="B179" s="14"/>
      <c r="C179" s="26"/>
      <c r="D179" s="26"/>
      <c r="E179" s="16" t="str">
        <f aca="false">IF(OR(C179="",D179=""),"",NETWORKDAYS(C179,D179))</f>
        <v/>
      </c>
    </row>
    <row r="180" customFormat="false" ht="15" hidden="false" customHeight="false" outlineLevel="0" collapsed="false">
      <c r="A180" s="13"/>
      <c r="B180" s="14"/>
      <c r="C180" s="26"/>
      <c r="D180" s="26"/>
      <c r="E180" s="16" t="str">
        <f aca="false">IF(OR(C180="",D180=""),"",NETWORKDAYS(C180,D180))</f>
        <v/>
      </c>
    </row>
    <row r="181" customFormat="false" ht="15" hidden="false" customHeight="false" outlineLevel="0" collapsed="false">
      <c r="A181" s="13"/>
      <c r="B181" s="14"/>
      <c r="C181" s="26"/>
      <c r="D181" s="26"/>
      <c r="E181" s="16" t="str">
        <f aca="false">IF(OR(C181="",D181=""),"",NETWORKDAYS(C181,D181))</f>
        <v/>
      </c>
    </row>
    <row r="182" customFormat="false" ht="15" hidden="false" customHeight="false" outlineLevel="0" collapsed="false">
      <c r="A182" s="13"/>
      <c r="B182" s="14"/>
      <c r="C182" s="26"/>
      <c r="D182" s="26"/>
      <c r="E182" s="16" t="str">
        <f aca="false">IF(OR(C182="",D182=""),"",NETWORKDAYS(C182,D182))</f>
        <v/>
      </c>
    </row>
    <row r="183" customFormat="false" ht="15" hidden="false" customHeight="false" outlineLevel="0" collapsed="false">
      <c r="A183" s="13"/>
      <c r="B183" s="14"/>
      <c r="C183" s="26"/>
      <c r="D183" s="26"/>
      <c r="E183" s="16" t="str">
        <f aca="false">IF(OR(C183="",D183=""),"",NETWORKDAYS(C183,D183))</f>
        <v/>
      </c>
    </row>
    <row r="184" customFormat="false" ht="15" hidden="false" customHeight="false" outlineLevel="0" collapsed="false">
      <c r="A184" s="13"/>
      <c r="B184" s="14"/>
      <c r="C184" s="26"/>
      <c r="D184" s="26"/>
      <c r="E184" s="16" t="str">
        <f aca="false">IF(OR(C184="",D184=""),"",NETWORKDAYS(C184,D184))</f>
        <v/>
      </c>
    </row>
    <row r="185" customFormat="false" ht="15" hidden="false" customHeight="false" outlineLevel="0" collapsed="false">
      <c r="A185" s="13"/>
      <c r="B185" s="14"/>
      <c r="C185" s="26"/>
      <c r="D185" s="26"/>
      <c r="E185" s="16" t="str">
        <f aca="false">IF(OR(C185="",D185=""),"",NETWORKDAYS(C185,D185))</f>
        <v/>
      </c>
    </row>
    <row r="186" customFormat="false" ht="15" hidden="false" customHeight="false" outlineLevel="0" collapsed="false">
      <c r="A186" s="13"/>
      <c r="B186" s="14"/>
      <c r="C186" s="26"/>
      <c r="D186" s="26"/>
      <c r="E186" s="16" t="str">
        <f aca="false">IF(OR(C186="",D186=""),"",NETWORKDAYS(C186,D186))</f>
        <v/>
      </c>
    </row>
    <row r="187" customFormat="false" ht="15" hidden="false" customHeight="false" outlineLevel="0" collapsed="false">
      <c r="A187" s="13"/>
      <c r="B187" s="14"/>
      <c r="C187" s="26"/>
      <c r="D187" s="26"/>
      <c r="E187" s="16" t="str">
        <f aca="false">IF(OR(C187="",D187=""),"",NETWORKDAYS(C187,D187))</f>
        <v/>
      </c>
    </row>
    <row r="188" customFormat="false" ht="15" hidden="false" customHeight="false" outlineLevel="0" collapsed="false">
      <c r="A188" s="13"/>
      <c r="B188" s="14"/>
      <c r="C188" s="26"/>
      <c r="D188" s="26"/>
      <c r="E188" s="16" t="str">
        <f aca="false">IF(OR(C188="",D188=""),"",NETWORKDAYS(C188,D188))</f>
        <v/>
      </c>
    </row>
    <row r="189" customFormat="false" ht="15" hidden="false" customHeight="false" outlineLevel="0" collapsed="false">
      <c r="A189" s="13"/>
      <c r="B189" s="14"/>
      <c r="C189" s="26"/>
      <c r="D189" s="26"/>
      <c r="E189" s="16" t="str">
        <f aca="false">IF(OR(C189="",D189=""),"",NETWORKDAYS(C189,D189))</f>
        <v/>
      </c>
    </row>
    <row r="190" customFormat="false" ht="15" hidden="false" customHeight="false" outlineLevel="0" collapsed="false">
      <c r="A190" s="13"/>
      <c r="B190" s="14"/>
      <c r="C190" s="26"/>
      <c r="D190" s="26"/>
      <c r="E190" s="16" t="str">
        <f aca="false">IF(OR(C190="",D190=""),"",NETWORKDAYS(C190,D190))</f>
        <v/>
      </c>
    </row>
    <row r="191" customFormat="false" ht="15" hidden="false" customHeight="false" outlineLevel="0" collapsed="false">
      <c r="A191" s="13"/>
      <c r="B191" s="14"/>
      <c r="C191" s="26"/>
      <c r="D191" s="26"/>
      <c r="E191" s="16" t="str">
        <f aca="false">IF(OR(C191="",D191=""),"",NETWORKDAYS(C191,D191))</f>
        <v/>
      </c>
    </row>
    <row r="192" customFormat="false" ht="15" hidden="false" customHeight="false" outlineLevel="0" collapsed="false">
      <c r="A192" s="13"/>
      <c r="B192" s="14"/>
      <c r="C192" s="26"/>
      <c r="D192" s="26"/>
      <c r="E192" s="16" t="str">
        <f aca="false">IF(OR(C192="",D192=""),"",NETWORKDAYS(C192,D192))</f>
        <v/>
      </c>
    </row>
    <row r="193" customFormat="false" ht="15" hidden="false" customHeight="false" outlineLevel="0" collapsed="false">
      <c r="A193" s="13"/>
      <c r="B193" s="14"/>
      <c r="C193" s="26"/>
      <c r="D193" s="26"/>
      <c r="E193" s="16" t="str">
        <f aca="false">IF(OR(C193="",D193=""),"",NETWORKDAYS(C193,D193))</f>
        <v/>
      </c>
    </row>
    <row r="194" customFormat="false" ht="15" hidden="false" customHeight="false" outlineLevel="0" collapsed="false">
      <c r="A194" s="13"/>
      <c r="B194" s="14"/>
      <c r="C194" s="26"/>
      <c r="D194" s="26"/>
      <c r="E194" s="16" t="str">
        <f aca="false">IF(OR(C194="",D194=""),"",NETWORKDAYS(C194,D194))</f>
        <v/>
      </c>
    </row>
    <row r="195" customFormat="false" ht="15" hidden="false" customHeight="false" outlineLevel="0" collapsed="false">
      <c r="A195" s="13"/>
      <c r="B195" s="14"/>
      <c r="C195" s="26"/>
      <c r="D195" s="26"/>
      <c r="E195" s="16" t="str">
        <f aca="false">IF(OR(C195="",D195=""),"",NETWORKDAYS(C195,D195))</f>
        <v/>
      </c>
    </row>
    <row r="196" customFormat="false" ht="15" hidden="false" customHeight="false" outlineLevel="0" collapsed="false">
      <c r="A196" s="13"/>
      <c r="B196" s="14"/>
      <c r="C196" s="26"/>
      <c r="D196" s="26"/>
      <c r="E196" s="16" t="str">
        <f aca="false">IF(OR(C196="",D196=""),"",NETWORKDAYS(C196,D196))</f>
        <v/>
      </c>
    </row>
    <row r="197" customFormat="false" ht="15" hidden="false" customHeight="false" outlineLevel="0" collapsed="false">
      <c r="A197" s="13"/>
      <c r="B197" s="14"/>
      <c r="C197" s="26"/>
      <c r="D197" s="26"/>
      <c r="E197" s="16" t="str">
        <f aca="false">IF(OR(C197="",D197=""),"",NETWORKDAYS(C197,D197))</f>
        <v/>
      </c>
    </row>
    <row r="198" customFormat="false" ht="15" hidden="false" customHeight="false" outlineLevel="0" collapsed="false">
      <c r="A198" s="13"/>
      <c r="B198" s="14"/>
      <c r="C198" s="26"/>
      <c r="D198" s="26"/>
      <c r="E198" s="16" t="str">
        <f aca="false">IF(OR(C198="",D198=""),"",NETWORKDAYS(C198,D198))</f>
        <v/>
      </c>
    </row>
    <row r="199" customFormat="false" ht="15" hidden="false" customHeight="false" outlineLevel="0" collapsed="false">
      <c r="A199" s="13"/>
      <c r="B199" s="14"/>
      <c r="C199" s="26"/>
      <c r="D199" s="26"/>
      <c r="E199" s="16" t="str">
        <f aca="false">IF(OR(C199="",D199=""),"",NETWORKDAYS(C199,D199))</f>
        <v/>
      </c>
    </row>
    <row r="200" customFormat="false" ht="15" hidden="false" customHeight="false" outlineLevel="0" collapsed="false">
      <c r="A200" s="13"/>
      <c r="B200" s="14"/>
      <c r="C200" s="26"/>
      <c r="D200" s="26"/>
      <c r="E200" s="16" t="str">
        <f aca="false">IF(OR(C200="",D200=""),"",NETWORKDAYS(C200,D200))</f>
        <v/>
      </c>
    </row>
  </sheetData>
  <sheetProtection sheet="true"/>
  <dataValidations count="1">
    <dataValidation allowBlank="true" errorStyle="stop" operator="between" showDropDown="false" showErrorMessage="false" showInputMessage="false" sqref="B2:B200" type="list">
      <formula1>"Cuti Tahunan,Cuti Sakit,Cuti Kebenaran"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2026-10-25T11:26:54Z</dcterms:created>
  <dc:creator>openpyxl</dc:creator>
  <dc:description/>
  <dc:language>ms-MY</dc:language>
  <cp:lastModifiedBy/>
  <dcterms:modified xsi:type="dcterms:W3CDTF">2026-10-25T11:26:54Z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